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Y728" i="2"/>
  <c r="X728" i="2"/>
  <c r="V728" i="2"/>
  <c r="U728" i="2"/>
  <c r="S728" i="2"/>
  <c r="R728" i="2"/>
  <c r="V672" i="2"/>
  <c r="Y672" i="2" s="1"/>
  <c r="U672" i="2"/>
  <c r="X672" i="2" s="1"/>
  <c r="S672" i="2"/>
  <c r="R672" i="2"/>
  <c r="Y616" i="2"/>
  <c r="X616" i="2"/>
  <c r="V616" i="2"/>
  <c r="U616" i="2"/>
  <c r="S616" i="2"/>
  <c r="R616" i="2"/>
  <c r="V560" i="2"/>
  <c r="Y560" i="2" s="1"/>
  <c r="U560" i="2"/>
  <c r="X560" i="2" s="1"/>
  <c r="S560" i="2"/>
  <c r="R560" i="2"/>
  <c r="Y504" i="2"/>
  <c r="X504" i="2"/>
  <c r="V504" i="2"/>
  <c r="U504" i="2"/>
  <c r="S504" i="2"/>
  <c r="R504" i="2"/>
  <c r="V448" i="2"/>
  <c r="Y448" i="2" s="1"/>
  <c r="U448" i="2"/>
  <c r="X448" i="2" s="1"/>
  <c r="S448" i="2"/>
  <c r="R448" i="2"/>
  <c r="Y392" i="2"/>
  <c r="X392" i="2"/>
  <c r="V392" i="2"/>
  <c r="U392" i="2"/>
  <c r="S392" i="2"/>
  <c r="R392" i="2"/>
  <c r="V336" i="2"/>
  <c r="Y336" i="2" s="1"/>
  <c r="U336" i="2"/>
  <c r="X336" i="2" s="1"/>
  <c r="S336" i="2"/>
  <c r="R336" i="2"/>
  <c r="Y280" i="2"/>
  <c r="X280" i="2"/>
  <c r="V280" i="2"/>
  <c r="U280" i="2"/>
  <c r="S280" i="2"/>
  <c r="R280" i="2"/>
  <c r="V224" i="2"/>
  <c r="Y224" i="2" s="1"/>
  <c r="U224" i="2"/>
  <c r="X224" i="2" s="1"/>
  <c r="S224" i="2"/>
  <c r="R224" i="2"/>
  <c r="Y168" i="2"/>
  <c r="X168" i="2"/>
  <c r="V168" i="2"/>
  <c r="U168" i="2"/>
  <c r="S168" i="2"/>
  <c r="R168" i="2"/>
  <c r="V112" i="2"/>
  <c r="Y112" i="2" s="1"/>
  <c r="U112" i="2"/>
  <c r="X112" i="2" s="1"/>
  <c r="S112" i="2"/>
  <c r="R112" i="2"/>
  <c r="Y56" i="2"/>
  <c r="X56" i="2"/>
  <c r="V56" i="2"/>
  <c r="U56" i="2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D56" i="19"/>
  <c r="E56" i="19"/>
  <c r="J56" i="19" s="1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46" i="19" l="1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E55" i="13" s="1"/>
  <c r="R1344" i="11"/>
  <c r="D55" i="13" s="1"/>
  <c r="V1288" i="11"/>
  <c r="Y1288" i="11" s="1"/>
  <c r="U1288" i="11"/>
  <c r="X1288" i="11" s="1"/>
  <c r="S1288" i="11"/>
  <c r="E54" i="13" s="1"/>
  <c r="R1288" i="11"/>
  <c r="D54" i="13" s="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E52" i="13" s="1"/>
  <c r="R1176" i="11"/>
  <c r="D52" i="13" s="1"/>
  <c r="V1120" i="11"/>
  <c r="Y1120" i="11" s="1"/>
  <c r="U1120" i="11"/>
  <c r="X1120" i="11" s="1"/>
  <c r="S1120" i="11"/>
  <c r="E51" i="13" s="1"/>
  <c r="R1120" i="11"/>
  <c r="D51" i="13" s="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E49" i="13" s="1"/>
  <c r="R1008" i="11"/>
  <c r="D49" i="13" s="1"/>
  <c r="E48" i="13"/>
  <c r="D48" i="13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D43" i="13" s="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D40" i="13" s="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D37" i="13" s="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D35" i="13" s="1"/>
  <c r="V224" i="11"/>
  <c r="Y224" i="11" s="1"/>
  <c r="U224" i="11"/>
  <c r="X224" i="11" s="1"/>
  <c r="S224" i="11"/>
  <c r="E34" i="13" s="1"/>
  <c r="R224" i="11"/>
  <c r="D34" i="13" s="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174" i="6" l="1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54" i="13"/>
  <c r="J54" i="13"/>
  <c r="K54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J49" i="13"/>
  <c r="K49" i="13" s="1"/>
  <c r="N49" i="13"/>
  <c r="J52" i="13"/>
  <c r="K52" i="13" s="1"/>
  <c r="N52" i="13"/>
  <c r="J55" i="13"/>
  <c r="K55" i="13" s="1"/>
  <c r="N55" i="13"/>
  <c r="N36" i="13"/>
  <c r="J36" i="13"/>
  <c r="K36" i="13" s="1"/>
  <c r="N51" i="13"/>
  <c r="J51" i="13"/>
  <c r="K51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J50" i="13"/>
  <c r="K50" i="13" s="1"/>
  <c r="N50" i="13"/>
  <c r="N33" i="13"/>
  <c r="J33" i="13"/>
  <c r="K33" i="13" s="1"/>
  <c r="N48" i="13"/>
  <c r="J48" i="13"/>
  <c r="K48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D283" i="6" l="1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J164" i="19" s="1"/>
  <c r="J220" i="19" s="1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D11" i="27" l="1"/>
  <c r="E39" i="27"/>
  <c r="J39" i="27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G28" i="9" l="1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R8" i="9" s="1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R11" i="9" s="1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J65" i="9" l="1"/>
  <c r="R26" i="9"/>
  <c r="L55" i="27"/>
  <c r="J273" i="9" s="1"/>
  <c r="L55" i="23"/>
  <c r="I273" i="9" s="1"/>
  <c r="J216" i="16"/>
  <c r="E130" i="9" s="1"/>
  <c r="J211" i="16"/>
  <c r="E125" i="9" s="1"/>
  <c r="J218" i="16"/>
  <c r="E132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16" i="9"/>
  <c r="Q68" i="9" s="1"/>
  <c r="Q18" i="9"/>
  <c r="Q70" i="9" s="1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36" i="9"/>
  <c r="M40" i="9"/>
  <c r="M48" i="9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5" i="9" l="1"/>
  <c r="M77" i="9" s="1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<sst xmlns="http://schemas.openxmlformats.org/spreadsheetml/2006/main" count="70187" uniqueCount="160">
  <si>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</si>
  <si>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</si>
  <si>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</si>
  <si>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</si>
  <si>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</si>
  <si>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</si>
  <si>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</si>
  <si>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</si>
  <si>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</si>
  <si>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</si>
  <si>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</si>
  <si>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</si>
  <si>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</si>
  <si>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</si>
  <si>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</si>
  <si>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</si>
  <si>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</si>
  <si>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</si>
  <si>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</si>
  <si>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</si>
  <si>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</si>
  <si>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</si>
  <si>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</si>
  <si>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</si>
  <si>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</si>
  <si>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</si>
  <si>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</si>
  <si>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</si>
  <si>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</si>
  <si>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</si>
  <si>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</si>
  <si>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</si>
  <si>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</si>
  <si>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</si>
  <si>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</si>
  <si>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</si>
  <si>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</si>
  <si>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</si>
  <si>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</si>
  <si>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</si>
  <si>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</si>
  <si>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</si>
  <si>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</si>
  <si>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</si>
  <si>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</si>
  <si>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</si>
  <si>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</si>
  <si>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</si>
  <si>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</si>
  <si>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</si>
  <si>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</si>
  <si>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</si>
  <si>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</si>
  <si>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</si>
  <si>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</si>
  <si>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</si>
  <si>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</si>
  <si>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</si>
  <si>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</si>
  <si>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</si>
  <si>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</si>
  <si>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</si>
  <si>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</si>
  <si>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</si>
  <si>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</si>
  <si>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</si>
  <si>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</si>
  <si>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</si>
  <si>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</si>
  <si>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</si>
  <si>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</si>
  <si>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</si>
  <si>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</si>
  <si>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</si>
  <si>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</si>
  <si>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</si>
  <si>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</si>
  <si>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</si>
  <si>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</si>
  <si>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</si>
  <si>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</si>
  <si>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</si>
  <si>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</si>
  <si>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</si>
  <si>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</si>
  <si>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</si>
  <si>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</si>
  <si>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</si>
  <si>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</si>
  <si>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</si>
  <si>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</si>
  <si>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</si>
  <si>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</si>
  <si>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</si>
  <si>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</si>
  <si>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</si>
  <si>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</si>
  <si>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</si>
  <si>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</si>
  <si>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</si>
  <si>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</si>
  <si>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</si>
  <si>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</si>
  <si>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</si>
  <si>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</si>
  <si>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</si>
  <si>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</si>
  <si>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</si>
  <si>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</si>
  <si>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</si>
  <si>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</si>
  <si>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</si>
  <si>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</si>
  <si>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</si>
  <si>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</si>
  <si>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</si>
  <si>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</si>
  <si>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</si>
  <si>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</si>
  <si>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</si>
  <si>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</si>
  <si>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</si>
  <si>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</si>
  <si>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</si>
  <si>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</si>
  <si>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</si>
  <si>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</si>
  <si>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</si>
  <si>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</si>
  <si>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</si>
  <si>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</si>
  <si>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</si>
  <si>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</si>
  <si>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</si>
  <si>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</si>
  <si>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</si>
  <si>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</si>
  <si>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</si>
  <si>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</si>
  <si>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</si>
  <si>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</si>
  <si>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</si>
  <si>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</si>
  <si>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</si>
  <si>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</si>
  <si>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</si>
  <si>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</si>
  <si>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</si>
  <si>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</si>
  <si>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</si>
  <si>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</si>
  <si>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</si>
  <si>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</si>
  <si>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</si>
  <si>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1000</t>
  </si>
  <si>
    <t xml:space="preserve"> ANT_SIZE: 1500</t>
  </si>
  <si>
    <t xml:space="preserve"> ANT_SIZE: 2000</t>
  </si>
  <si>
    <t xml:space="preserve"> ANT_SIZE: 2500</t>
  </si>
  <si>
    <t xml:space="preserve"> ANT_SIZE: 3000</t>
  </si>
  <si>
    <t xml:space="preserve"> ANT_SIZE: 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</si>
</sst>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0.65365659981254243</c:v>
                </c:pt>
                <c:pt idx="1">
                  <c:v>0.65824668038999479</c:v>
                </c:pt>
                <c:pt idx="2">
                  <c:v>0.66148183753716649</c:v>
                </c:pt>
                <c:pt idx="3">
                  <c:v>0.66342649014375388</c:v>
                </c:pt>
                <c:pt idx="4">
                  <c:v>0.66463527661703814</c:v>
                </c:pt>
                <c:pt idx="5">
                  <c:v>0.66463527661703814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0.98268038816439518</c:v>
                </c:pt>
                <c:pt idx="1">
                  <c:v>0.98400279294457704</c:v>
                </c:pt>
                <c:pt idx="2">
                  <c:v>0.98452371800957927</c:v>
                </c:pt>
                <c:pt idx="3">
                  <c:v>0.98473893054171202</c:v>
                </c:pt>
                <c:pt idx="4">
                  <c:v>0.98480170064957262</c:v>
                </c:pt>
                <c:pt idx="5">
                  <c:v>0.98480170064957262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4.3103360309787266E-2</c:v>
                </c:pt>
                <c:pt idx="1">
                  <c:v>2.5489724373335278E-2</c:v>
                </c:pt>
                <c:pt idx="2">
                  <c:v>0.54168337773410213</c:v>
                </c:pt>
                <c:pt idx="3">
                  <c:v>0.46906827354873826</c:v>
                </c:pt>
                <c:pt idx="4">
                  <c:v>0.4210634428467579</c:v>
                </c:pt>
                <c:pt idx="5">
                  <c:v>0.4210634428467579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0.32926827724442159</c:v>
                </c:pt>
                <c:pt idx="1">
                  <c:v>0.31330941636650095</c:v>
                </c:pt>
                <c:pt idx="2">
                  <c:v>0.25620708878586945</c:v>
                </c:pt>
                <c:pt idx="3">
                  <c:v>0.20691050363865807</c:v>
                </c:pt>
                <c:pt idx="4">
                  <c:v>8.6350724512841731E-2</c:v>
                </c:pt>
                <c:pt idx="5">
                  <c:v>8.6350724512841731E-2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0.65634977334442857</c:v>
                </c:pt>
                <c:pt idx="1">
                  <c:v>0.65941311150261239</c:v>
                </c:pt>
                <c:pt idx="2">
                  <c:v>0.66212941040052242</c:v>
                </c:pt>
                <c:pt idx="3">
                  <c:v>0.66322586090913627</c:v>
                </c:pt>
                <c:pt idx="4">
                  <c:v>0.65766312050527576</c:v>
                </c:pt>
                <c:pt idx="5">
                  <c:v>0.65766312050527576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0.98616171146756715</c:v>
                </c:pt>
                <c:pt idx="1">
                  <c:v>0.98705373402165575</c:v>
                </c:pt>
                <c:pt idx="2">
                  <c:v>0.98734868185957048</c:v>
                </c:pt>
                <c:pt idx="3">
                  <c:v>0.98749240408192229</c:v>
                </c:pt>
                <c:pt idx="4">
                  <c:v>0.98656073349619</c:v>
                </c:pt>
                <c:pt idx="5">
                  <c:v>0.98656073349619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0.74329514993526136</c:v>
                </c:pt>
                <c:pt idx="1">
                  <c:v>0.73772934785803446</c:v>
                </c:pt>
                <c:pt idx="2">
                  <c:v>0.65604424411983109</c:v>
                </c:pt>
                <c:pt idx="3">
                  <c:v>0.59737579036816857</c:v>
                </c:pt>
                <c:pt idx="4">
                  <c:v>0.54867873891300212</c:v>
                </c:pt>
                <c:pt idx="5">
                  <c:v>0.54867873891300212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6.7548313728836268E-2</c:v>
                </c:pt>
                <c:pt idx="1">
                  <c:v>4.1904834960251609E-2</c:v>
                </c:pt>
                <c:pt idx="2">
                  <c:v>0.48262971878746153</c:v>
                </c:pt>
                <c:pt idx="3">
                  <c:v>0.41390901256072177</c:v>
                </c:pt>
                <c:pt idx="4">
                  <c:v>0.36328182637974005</c:v>
                </c:pt>
                <c:pt idx="5">
                  <c:v>0.36328182637974005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0.27450056919262328</c:v>
                </c:pt>
                <c:pt idx="1">
                  <c:v>0.24298362535665807</c:v>
                </c:pt>
                <c:pt idx="2">
                  <c:v>0.20205134893097507</c:v>
                </c:pt>
                <c:pt idx="3">
                  <c:v>0.15814837774652549</c:v>
                </c:pt>
                <c:pt idx="4">
                  <c:v>6.671110385884553E-2</c:v>
                </c:pt>
                <c:pt idx="5">
                  <c:v>6.671110385884553E-2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0.63791255656737234</c:v>
                </c:pt>
                <c:pt idx="1">
                  <c:v>0.64832705678178282</c:v>
                </c:pt>
                <c:pt idx="2">
                  <c:v>0.65155192443987298</c:v>
                </c:pt>
                <c:pt idx="3">
                  <c:v>0.65469475797973098</c:v>
                </c:pt>
                <c:pt idx="4">
                  <c:v>0.64971570277641855</c:v>
                </c:pt>
                <c:pt idx="5">
                  <c:v>0.64971570277641855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59.195462230903523</c:v>
                </c:pt>
                <c:pt idx="1">
                  <c:v>60.99620905148651</c:v>
                </c:pt>
                <c:pt idx="2">
                  <c:v>62.461383662674109</c:v>
                </c:pt>
                <c:pt idx="3">
                  <c:v>61.605676823874042</c:v>
                </c:pt>
                <c:pt idx="4">
                  <c:v>64.016974991469425</c:v>
                </c:pt>
                <c:pt idx="5">
                  <c:v>63.293245210914655</c:v>
                </c:pt>
                <c:pt idx="6">
                  <c:v>64.218754678943725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2.3672296571247711</c:v>
                </c:pt>
                <c:pt idx="1">
                  <c:v>2.2821584103999628</c:v>
                </c:pt>
                <c:pt idx="2">
                  <c:v>2.2803590652362331</c:v>
                </c:pt>
                <c:pt idx="3">
                  <c:v>2.2937591479938377</c:v>
                </c:pt>
                <c:pt idx="4">
                  <c:v>2.3237898536792319</c:v>
                </c:pt>
                <c:pt idx="5">
                  <c:v>2.2986961959091277</c:v>
                </c:pt>
                <c:pt idx="6">
                  <c:v>2.3042903767014451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70.370766201538231</c:v>
                </c:pt>
                <c:pt idx="1">
                  <c:v>78.427693121608343</c:v>
                </c:pt>
                <c:pt idx="2">
                  <c:v>102.6450436593115</c:v>
                </c:pt>
                <c:pt idx="3">
                  <c:v>121.4202052512041</c:v>
                </c:pt>
                <c:pt idx="4">
                  <c:v>143.08202000651721</c:v>
                </c:pt>
                <c:pt idx="5">
                  <c:v>141.81026125723326</c:v>
                </c:pt>
                <c:pt idx="6">
                  <c:v>152.10274597808663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61.70490503131473</c:v>
                </c:pt>
                <c:pt idx="1">
                  <c:v>67.763195850248877</c:v>
                </c:pt>
                <c:pt idx="2">
                  <c:v>84.749190037849417</c:v>
                </c:pt>
                <c:pt idx="3">
                  <c:v>95.32983412491312</c:v>
                </c:pt>
                <c:pt idx="4">
                  <c:v>109.77803685229784</c:v>
                </c:pt>
                <c:pt idx="5">
                  <c:v>109.82407585977164</c:v>
                </c:pt>
                <c:pt idx="6">
                  <c:v>118.11365847336015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88.874763179368642</c:v>
                </c:pt>
                <c:pt idx="1">
                  <c:v>103.36008661897205</c:v>
                </c:pt>
                <c:pt idx="2">
                  <c:v>117.09117398489138</c:v>
                </c:pt>
                <c:pt idx="3">
                  <c:v>133.48716444420577</c:v>
                </c:pt>
                <c:pt idx="4">
                  <c:v>145.36648981982157</c:v>
                </c:pt>
                <c:pt idx="5">
                  <c:v>152.40531131698594</c:v>
                </c:pt>
                <c:pt idx="6">
                  <c:v>160.21391407850984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19.326897434801275</c:v>
                </c:pt>
                <c:pt idx="1">
                  <c:v>20.630374728276458</c:v>
                </c:pt>
                <c:pt idx="2">
                  <c:v>22.414567939037326</c:v>
                </c:pt>
                <c:pt idx="3">
                  <c:v>23.213918322147332</c:v>
                </c:pt>
                <c:pt idx="4">
                  <c:v>11.469109886432316</c:v>
                </c:pt>
                <c:pt idx="5">
                  <c:v>9.1176483125452723</c:v>
                </c:pt>
                <c:pt idx="6">
                  <c:v>9.3859287732356513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20.632335676580706</c:v>
                </c:pt>
                <c:pt idx="1">
                  <c:v>20.864024079711168</c:v>
                </c:pt>
                <c:pt idx="2">
                  <c:v>22.182673645788473</c:v>
                </c:pt>
                <c:pt idx="3">
                  <c:v>22.61539803836985</c:v>
                </c:pt>
                <c:pt idx="4">
                  <c:v>10.281902081337673</c:v>
                </c:pt>
                <c:pt idx="5">
                  <c:v>8.621166849998291</c:v>
                </c:pt>
                <c:pt idx="6">
                  <c:v>9.3101831553491259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2.2680845281982127</c:v>
                </c:pt>
                <c:pt idx="1">
                  <c:v>2.1313852744067949</c:v>
                </c:pt>
                <c:pt idx="2">
                  <c:v>2.1247922021914425</c:v>
                </c:pt>
                <c:pt idx="3">
                  <c:v>2.0878037795915612</c:v>
                </c:pt>
                <c:pt idx="4">
                  <c:v>2.2062404930393251</c:v>
                </c:pt>
                <c:pt idx="5">
                  <c:v>2.0309282795967314</c:v>
                </c:pt>
                <c:pt idx="6">
                  <c:v>2.1121474875325768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59.428054118785731</c:v>
                </c:pt>
                <c:pt idx="1">
                  <c:v>61.088646611299168</c:v>
                </c:pt>
                <c:pt idx="2">
                  <c:v>62.515982828379059</c:v>
                </c:pt>
                <c:pt idx="3">
                  <c:v>61.594688964833892</c:v>
                </c:pt>
                <c:pt idx="4">
                  <c:v>63.353742946510302</c:v>
                </c:pt>
                <c:pt idx="5">
                  <c:v>62.804695124226299</c:v>
                </c:pt>
                <c:pt idx="6">
                  <c:v>64.014861928187401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56.852705430484257</c:v>
                </c:pt>
                <c:pt idx="1">
                  <c:v>57.751358295587302</c:v>
                </c:pt>
                <c:pt idx="2">
                  <c:v>59.033127947003692</c:v>
                </c:pt>
                <c:pt idx="3">
                  <c:v>59.138790888535077</c:v>
                </c:pt>
                <c:pt idx="4">
                  <c:v>59.133476157803109</c:v>
                </c:pt>
                <c:pt idx="5">
                  <c:v>58.178841320615945</c:v>
                </c:pt>
                <c:pt idx="6">
                  <c:v>59.241254276387664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70.762429794444401</c:v>
                </c:pt>
                <c:pt idx="1">
                  <c:v>78.967025463107106</c:v>
                </c:pt>
                <c:pt idx="2">
                  <c:v>102.92120041054409</c:v>
                </c:pt>
                <c:pt idx="3">
                  <c:v>121.69859184632224</c:v>
                </c:pt>
                <c:pt idx="4">
                  <c:v>142.09607840319586</c:v>
                </c:pt>
                <c:pt idx="5">
                  <c:v>139.89029529538232</c:v>
                </c:pt>
                <c:pt idx="6">
                  <c:v>152.23153053262703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89.621880853512323</c:v>
                </c:pt>
                <c:pt idx="1">
                  <c:v>103.88643164021212</c:v>
                </c:pt>
                <c:pt idx="2">
                  <c:v>117.59357835134904</c:v>
                </c:pt>
                <c:pt idx="3">
                  <c:v>133.80594689786639</c:v>
                </c:pt>
                <c:pt idx="4">
                  <c:v>143.97637806593718</c:v>
                </c:pt>
                <c:pt idx="5">
                  <c:v>150.3408593619227</c:v>
                </c:pt>
                <c:pt idx="6">
                  <c:v>159.88474338965943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62.095363891459186</c:v>
                </c:pt>
                <c:pt idx="1">
                  <c:v>68.032029181003352</c:v>
                </c:pt>
                <c:pt idx="2">
                  <c:v>85.054727006412875</c:v>
                </c:pt>
                <c:pt idx="3">
                  <c:v>95.539820984338405</c:v>
                </c:pt>
                <c:pt idx="4">
                  <c:v>108.65360385279853</c:v>
                </c:pt>
                <c:pt idx="5">
                  <c:v>107.63378284769449</c:v>
                </c:pt>
                <c:pt idx="6">
                  <c:v>117.91484334173997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1.9053466083726258</c:v>
                </c:pt>
                <c:pt idx="1">
                  <c:v>1.8337982553087013</c:v>
                </c:pt>
                <c:pt idx="2">
                  <c:v>1.830068703611923</c:v>
                </c:pt>
                <c:pt idx="3">
                  <c:v>1.8247487533924023</c:v>
                </c:pt>
                <c:pt idx="4">
                  <c:v>1.7738815267271246</c:v>
                </c:pt>
                <c:pt idx="5">
                  <c:v>1.5963800954398051</c:v>
                </c:pt>
                <c:pt idx="6">
                  <c:v>1.6100931875978621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1.9245988416719007</c:v>
                </c:pt>
                <c:pt idx="1">
                  <c:v>1.8943932694855246</c:v>
                </c:pt>
                <c:pt idx="2">
                  <c:v>1.9283593826440026</c:v>
                </c:pt>
                <c:pt idx="3">
                  <c:v>1.932223663631103</c:v>
                </c:pt>
                <c:pt idx="4">
                  <c:v>1.8372345832794958</c:v>
                </c:pt>
                <c:pt idx="5">
                  <c:v>1.7554751435014795</c:v>
                </c:pt>
                <c:pt idx="6">
                  <c:v>1.7622295860818928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1.9713962265424247</c:v>
                </c:pt>
                <c:pt idx="1">
                  <c:v>1.9617451190409836</c:v>
                </c:pt>
                <c:pt idx="2">
                  <c:v>1.9828947864173372</c:v>
                </c:pt>
                <c:pt idx="3">
                  <c:v>1.8207445923371275</c:v>
                </c:pt>
                <c:pt idx="4">
                  <c:v>1.8573744918308754</c:v>
                </c:pt>
                <c:pt idx="5">
                  <c:v>1.7610034830958596</c:v>
                </c:pt>
                <c:pt idx="6">
                  <c:v>1.877713480223135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1.8989218564519597</c:v>
                </c:pt>
                <c:pt idx="1">
                  <c:v>1.905299831372183</c:v>
                </c:pt>
                <c:pt idx="2">
                  <c:v>1.930908091424874</c:v>
                </c:pt>
                <c:pt idx="3">
                  <c:v>1.94169466569506</c:v>
                </c:pt>
                <c:pt idx="4">
                  <c:v>1.7942094519476204</c:v>
                </c:pt>
                <c:pt idx="5">
                  <c:v>1.7777017716773489</c:v>
                </c:pt>
                <c:pt idx="6">
                  <c:v>1.8020990169161279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1.881865005107201</c:v>
                </c:pt>
                <c:pt idx="1">
                  <c:v>1.8717708471566361</c:v>
                </c:pt>
                <c:pt idx="2">
                  <c:v>1.8722977406327959</c:v>
                </c:pt>
                <c:pt idx="3">
                  <c:v>1.8582789572599572</c:v>
                </c:pt>
                <c:pt idx="4">
                  <c:v>1.8806954886317124</c:v>
                </c:pt>
                <c:pt idx="5">
                  <c:v>1.8965816133613993</c:v>
                </c:pt>
                <c:pt idx="6">
                  <c:v>1.9325137622809518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01"/>
  <sheetViews>
    <sheetView workbookViewId="0">
      <selection activeCell="C15" sqref="C15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24.781517000000001</v>
      </c>
      <c r="I2">
        <v>3.5860000000000002E-3</v>
      </c>
      <c r="J2" t="s">
        <v>3</v>
      </c>
      <c r="K2">
        <v>24.571124999999999</v>
      </c>
      <c r="L2">
        <v>5.2090000000000001E-3</v>
      </c>
      <c r="M2" t="s">
        <v>4</v>
      </c>
      <c r="N2">
        <v>7.6172079999999998</v>
      </c>
      <c r="O2">
        <v>2.7099999999999997E-4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49.371012</v>
      </c>
      <c r="I3">
        <v>4.1770000000000002E-3</v>
      </c>
      <c r="J3" t="s">
        <v>3</v>
      </c>
      <c r="K3">
        <v>48.953671</v>
      </c>
      <c r="L3">
        <v>6.77E-3</v>
      </c>
      <c r="M3" t="s">
        <v>4</v>
      </c>
      <c r="N3">
        <v>15.234869</v>
      </c>
      <c r="O3">
        <v>5.9500000000000004E-4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73.954486000000003</v>
      </c>
      <c r="I4">
        <v>4.2599999999999999E-3</v>
      </c>
      <c r="J4" t="s">
        <v>3</v>
      </c>
      <c r="K4">
        <v>73.330869000000007</v>
      </c>
      <c r="L4">
        <v>7.0600000000000003E-3</v>
      </c>
      <c r="M4" t="s">
        <v>4</v>
      </c>
      <c r="N4">
        <v>22.851033999999999</v>
      </c>
      <c r="O4">
        <v>9.2100000000000005E-4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98.535539999999997</v>
      </c>
      <c r="I5">
        <v>4.4200000000000003E-3</v>
      </c>
      <c r="J5" t="s">
        <v>3</v>
      </c>
      <c r="K5">
        <v>97.705873999999994</v>
      </c>
      <c r="L5">
        <v>7.5440000000000004E-3</v>
      </c>
      <c r="M5" t="s">
        <v>4</v>
      </c>
      <c r="N5">
        <v>30.463287999999999</v>
      </c>
      <c r="O5">
        <v>1.2650000000000001E-3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123.119912</v>
      </c>
      <c r="I6">
        <v>6.1260000000000004E-3</v>
      </c>
      <c r="J6" t="s">
        <v>3</v>
      </c>
      <c r="K6">
        <v>122.085671</v>
      </c>
      <c r="L6">
        <v>9.3290000000000005E-3</v>
      </c>
      <c r="M6" t="s">
        <v>4</v>
      </c>
      <c r="N6">
        <v>38.083362999999999</v>
      </c>
      <c r="O6">
        <v>1.6999999999999999E-3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147.70083199999999</v>
      </c>
      <c r="I7">
        <v>6.9490000000000003E-3</v>
      </c>
      <c r="J7" t="s">
        <v>3</v>
      </c>
      <c r="K7">
        <v>146.46232599999999</v>
      </c>
      <c r="L7">
        <v>9.5829999999999995E-3</v>
      </c>
      <c r="M7" t="s">
        <v>4</v>
      </c>
      <c r="N7">
        <v>45.699095999999997</v>
      </c>
      <c r="O7">
        <v>2.2279999999999999E-3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172.28666999999999</v>
      </c>
      <c r="I8">
        <v>8.7229999999999999E-3</v>
      </c>
      <c r="J8" t="s">
        <v>3</v>
      </c>
      <c r="K8">
        <v>170.843941</v>
      </c>
      <c r="L8">
        <v>1.1488E-2</v>
      </c>
      <c r="M8" t="s">
        <v>4</v>
      </c>
      <c r="N8">
        <v>53.313026999999998</v>
      </c>
      <c r="O8">
        <v>2.624E-3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196.87094500000001</v>
      </c>
      <c r="I9">
        <v>1.1557E-2</v>
      </c>
      <c r="J9" t="s">
        <v>3</v>
      </c>
      <c r="K9">
        <v>195.22409400000001</v>
      </c>
      <c r="L9">
        <v>1.4383E-2</v>
      </c>
      <c r="M9" t="s">
        <v>4</v>
      </c>
      <c r="N9">
        <v>60.934044999999998</v>
      </c>
      <c r="O9">
        <v>3.1099999999999999E-3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221.45025100000001</v>
      </c>
      <c r="I10">
        <v>1.3021E-2</v>
      </c>
      <c r="J10" t="s">
        <v>3</v>
      </c>
      <c r="K10">
        <v>219.59961000000001</v>
      </c>
      <c r="L10">
        <v>1.5077999999999999E-2</v>
      </c>
      <c r="M10" t="s">
        <v>4</v>
      </c>
      <c r="N10">
        <v>68.547362000000007</v>
      </c>
      <c r="O10">
        <v>3.539E-3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246.02873600000001</v>
      </c>
      <c r="I11">
        <v>1.7194000000000001E-2</v>
      </c>
      <c r="J11" t="s">
        <v>3</v>
      </c>
      <c r="K11">
        <v>243.974176</v>
      </c>
      <c r="L11">
        <v>1.9390000000000001E-2</v>
      </c>
      <c r="M11" t="s">
        <v>4</v>
      </c>
      <c r="N11">
        <v>76.162868000000003</v>
      </c>
      <c r="O11">
        <v>3.9639999999999996E-3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270.61635899999999</v>
      </c>
      <c r="I12">
        <v>1.9418999999999999E-2</v>
      </c>
      <c r="J12" t="s">
        <v>3</v>
      </c>
      <c r="K12">
        <v>268.35779500000001</v>
      </c>
      <c r="L12">
        <v>2.2225999999999999E-2</v>
      </c>
      <c r="M12" t="s">
        <v>4</v>
      </c>
      <c r="N12">
        <v>83.778108000000003</v>
      </c>
      <c r="O12">
        <v>4.5069999999999997E-3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295.197047</v>
      </c>
      <c r="I13">
        <v>2.2550000000000001E-2</v>
      </c>
      <c r="J13" t="s">
        <v>3</v>
      </c>
      <c r="K13">
        <v>292.73334899999998</v>
      </c>
      <c r="L13">
        <v>2.4605999999999999E-2</v>
      </c>
      <c r="M13" t="s">
        <v>4</v>
      </c>
      <c r="N13">
        <v>91.394596000000007</v>
      </c>
      <c r="O13">
        <v>4.7800000000000004E-3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319.785709</v>
      </c>
      <c r="I14">
        <v>2.1138000000000001E-2</v>
      </c>
      <c r="J14" t="s">
        <v>3</v>
      </c>
      <c r="K14">
        <v>317.11726900000002</v>
      </c>
      <c r="L14">
        <v>2.2800000000000001E-2</v>
      </c>
      <c r="M14" t="s">
        <v>4</v>
      </c>
      <c r="N14">
        <v>99.015838000000002</v>
      </c>
      <c r="O14">
        <v>4.934E-3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344.3734</v>
      </c>
      <c r="I15">
        <v>2.3101E-2</v>
      </c>
      <c r="J15" t="s">
        <v>3</v>
      </c>
      <c r="K15">
        <v>341.49972500000001</v>
      </c>
      <c r="L15">
        <v>2.4723999999999999E-2</v>
      </c>
      <c r="M15" t="s">
        <v>4</v>
      </c>
      <c r="N15">
        <v>106.634828</v>
      </c>
      <c r="O15">
        <v>5.8180000000000003E-3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368.96857999999997</v>
      </c>
      <c r="I16">
        <v>2.7716000000000001E-2</v>
      </c>
      <c r="J16" t="s">
        <v>3</v>
      </c>
      <c r="K16">
        <v>365.889655</v>
      </c>
      <c r="L16">
        <v>2.8917000000000002E-2</v>
      </c>
      <c r="M16" t="s">
        <v>4</v>
      </c>
      <c r="N16">
        <v>114.25229899999999</v>
      </c>
      <c r="O16">
        <v>6.587E-3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393.55370799999997</v>
      </c>
      <c r="I17">
        <v>2.9662999999999998E-2</v>
      </c>
      <c r="J17" t="s">
        <v>3</v>
      </c>
      <c r="K17">
        <v>390.26963899999998</v>
      </c>
      <c r="L17">
        <v>3.0415000000000001E-2</v>
      </c>
      <c r="M17" t="s">
        <v>4</v>
      </c>
      <c r="N17">
        <v>121.863096</v>
      </c>
      <c r="O17">
        <v>7.0549999999999996E-3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418.140941</v>
      </c>
      <c r="I18">
        <v>2.8865999999999999E-2</v>
      </c>
      <c r="J18" t="s">
        <v>3</v>
      </c>
      <c r="K18">
        <v>414.65280899999999</v>
      </c>
      <c r="L18">
        <v>2.9117000000000001E-2</v>
      </c>
      <c r="M18" t="s">
        <v>4</v>
      </c>
      <c r="N18">
        <v>129.48171400000001</v>
      </c>
      <c r="O18">
        <v>7.4530000000000004E-3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442.72268800000001</v>
      </c>
      <c r="I19">
        <v>3.0841E-2</v>
      </c>
      <c r="J19" t="s">
        <v>3</v>
      </c>
      <c r="K19">
        <v>439.03108600000002</v>
      </c>
      <c r="L19">
        <v>3.1042E-2</v>
      </c>
      <c r="M19" t="s">
        <v>4</v>
      </c>
      <c r="N19">
        <v>137.09581800000001</v>
      </c>
      <c r="O19">
        <v>8.0400000000000003E-3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467.31168300000002</v>
      </c>
      <c r="I20">
        <v>3.1182999999999999E-2</v>
      </c>
      <c r="J20" t="s">
        <v>3</v>
      </c>
      <c r="K20">
        <v>463.41608300000001</v>
      </c>
      <c r="L20">
        <v>3.0776999999999999E-2</v>
      </c>
      <c r="M20" t="s">
        <v>4</v>
      </c>
      <c r="N20">
        <v>144.71004099999999</v>
      </c>
      <c r="O20">
        <v>8.9449999999999998E-3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491.89910800000001</v>
      </c>
      <c r="I21">
        <v>3.1497999999999998E-2</v>
      </c>
      <c r="J21" t="s">
        <v>3</v>
      </c>
      <c r="K21">
        <v>487.80013500000001</v>
      </c>
      <c r="L21">
        <v>3.0679000000000001E-2</v>
      </c>
      <c r="M21" t="s">
        <v>4</v>
      </c>
      <c r="N21">
        <v>152.327305</v>
      </c>
      <c r="O21">
        <v>9.2169999999999995E-3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590.13614600000005</v>
      </c>
      <c r="I42">
        <v>2622.091042</v>
      </c>
      <c r="J42" t="s">
        <v>3</v>
      </c>
      <c r="K42">
        <v>589.89975200000003</v>
      </c>
      <c r="L42">
        <v>2621.5074679999998</v>
      </c>
      <c r="M42" t="s">
        <v>4</v>
      </c>
      <c r="N42">
        <v>8.6541090000000001</v>
      </c>
      <c r="O42">
        <v>3.5300000000000002E-4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1176.844441</v>
      </c>
      <c r="I43">
        <v>6849.7371210000001</v>
      </c>
      <c r="J43" t="s">
        <v>3</v>
      </c>
      <c r="K43">
        <v>1176.3743899999999</v>
      </c>
      <c r="L43">
        <v>6847.9756379999999</v>
      </c>
      <c r="M43" t="s">
        <v>4</v>
      </c>
      <c r="N43">
        <v>17.304922000000001</v>
      </c>
      <c r="O43">
        <v>5.1199999999999998E-4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1757.099512</v>
      </c>
      <c r="I44">
        <v>11267.033545</v>
      </c>
      <c r="J44" t="s">
        <v>3</v>
      </c>
      <c r="K44">
        <v>1756.3976680000001</v>
      </c>
      <c r="L44">
        <v>11264.162974000001</v>
      </c>
      <c r="M44" t="s">
        <v>4</v>
      </c>
      <c r="N44">
        <v>25.961877000000001</v>
      </c>
      <c r="O44">
        <v>1.054E-3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2333.6080860000002</v>
      </c>
      <c r="I45">
        <v>15281.965662000001</v>
      </c>
      <c r="J45" t="s">
        <v>3</v>
      </c>
      <c r="K45">
        <v>2332.6735840000001</v>
      </c>
      <c r="L45">
        <v>15277.748881</v>
      </c>
      <c r="M45" t="s">
        <v>4</v>
      </c>
      <c r="N45">
        <v>34.615495000000003</v>
      </c>
      <c r="O45">
        <v>1.0349999999999999E-3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2911.6836720000001</v>
      </c>
      <c r="I46">
        <v>20553.056385</v>
      </c>
      <c r="J46" t="s">
        <v>3</v>
      </c>
      <c r="K46">
        <v>2910.5176809999998</v>
      </c>
      <c r="L46">
        <v>20547.354145000001</v>
      </c>
      <c r="M46" t="s">
        <v>4</v>
      </c>
      <c r="N46">
        <v>43.266939000000001</v>
      </c>
      <c r="O46">
        <v>1.2719999999999999E-3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3486.1885739999998</v>
      </c>
      <c r="I47">
        <v>27310.633081</v>
      </c>
      <c r="J47" t="s">
        <v>3</v>
      </c>
      <c r="K47">
        <v>3484.7909909999998</v>
      </c>
      <c r="L47">
        <v>27303.319255999999</v>
      </c>
      <c r="M47" t="s">
        <v>4</v>
      </c>
      <c r="N47">
        <v>51.915579999999999</v>
      </c>
      <c r="O47">
        <v>1.6119999999999999E-3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4081.0141309999999</v>
      </c>
      <c r="I48">
        <v>37642.777476000003</v>
      </c>
      <c r="J48" t="s">
        <v>3</v>
      </c>
      <c r="K48">
        <v>4079.3825099999999</v>
      </c>
      <c r="L48">
        <v>37632.720431000002</v>
      </c>
      <c r="M48" t="s">
        <v>4</v>
      </c>
      <c r="N48">
        <v>60.570689999999999</v>
      </c>
      <c r="O48">
        <v>3.7030000000000001E-3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4659.8690230000002</v>
      </c>
      <c r="I49">
        <v>44752.527838000002</v>
      </c>
      <c r="J49" t="s">
        <v>3</v>
      </c>
      <c r="K49">
        <v>4658.0042480000002</v>
      </c>
      <c r="L49">
        <v>44739.902864999996</v>
      </c>
      <c r="M49" t="s">
        <v>4</v>
      </c>
      <c r="N49">
        <v>69.227932999999993</v>
      </c>
      <c r="O49">
        <v>4.2760000000000003E-3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5241.9850880000004</v>
      </c>
      <c r="I50">
        <v>53004.228266999999</v>
      </c>
      <c r="J50" t="s">
        <v>3</v>
      </c>
      <c r="K50">
        <v>5239.887256</v>
      </c>
      <c r="L50">
        <v>52988.966760000003</v>
      </c>
      <c r="M50" t="s">
        <v>4</v>
      </c>
      <c r="N50">
        <v>77.882517000000007</v>
      </c>
      <c r="O50">
        <v>4.6670000000000001E-3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5820.5417770000004</v>
      </c>
      <c r="I51">
        <v>59493.947817</v>
      </c>
      <c r="J51" t="s">
        <v>3</v>
      </c>
      <c r="K51">
        <v>5818.2114650000003</v>
      </c>
      <c r="L51">
        <v>59476.522938000002</v>
      </c>
      <c r="M51" t="s">
        <v>4</v>
      </c>
      <c r="N51">
        <v>86.536052999999995</v>
      </c>
      <c r="O51">
        <v>5.3660000000000001E-3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6398.3349799999996</v>
      </c>
      <c r="I52">
        <v>64839.118772000002</v>
      </c>
      <c r="J52" t="s">
        <v>3</v>
      </c>
      <c r="K52">
        <v>6395.7725780000001</v>
      </c>
      <c r="L52">
        <v>64820.343050000003</v>
      </c>
      <c r="M52" t="s">
        <v>4</v>
      </c>
      <c r="N52">
        <v>95.187482000000003</v>
      </c>
      <c r="O52">
        <v>5.2789999999999998E-3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6965.034463</v>
      </c>
      <c r="I53">
        <v>69212.131051999997</v>
      </c>
      <c r="J53" t="s">
        <v>3</v>
      </c>
      <c r="K53">
        <v>6962.240898</v>
      </c>
      <c r="L53">
        <v>69191.883870999998</v>
      </c>
      <c r="M53" t="s">
        <v>4</v>
      </c>
      <c r="N53">
        <v>103.845282</v>
      </c>
      <c r="O53">
        <v>8.7390000000000002E-3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7543.0439939999997</v>
      </c>
      <c r="I54">
        <v>77801.778544999994</v>
      </c>
      <c r="J54" t="s">
        <v>3</v>
      </c>
      <c r="K54">
        <v>7540.0182910000003</v>
      </c>
      <c r="L54">
        <v>77779.407217</v>
      </c>
      <c r="M54" t="s">
        <v>4</v>
      </c>
      <c r="N54">
        <v>112.50045900000001</v>
      </c>
      <c r="O54">
        <v>8.7939999999999997E-3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8136.098301</v>
      </c>
      <c r="I55">
        <v>89482.973970999999</v>
      </c>
      <c r="J55" t="s">
        <v>3</v>
      </c>
      <c r="K55">
        <v>8132.8396000000002</v>
      </c>
      <c r="L55">
        <v>89456.388701000003</v>
      </c>
      <c r="M55" t="s">
        <v>4</v>
      </c>
      <c r="N55">
        <v>121.15184499999999</v>
      </c>
      <c r="O55">
        <v>9.6310000000000007E-3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8725.8574410000001</v>
      </c>
      <c r="I56">
        <v>109579.366908</v>
      </c>
      <c r="J56" t="s">
        <v>3</v>
      </c>
      <c r="K56">
        <v>8722.3650390000003</v>
      </c>
      <c r="L56">
        <v>109547.61532700001</v>
      </c>
      <c r="M56" t="s">
        <v>4</v>
      </c>
      <c r="N56">
        <v>129.803539</v>
      </c>
      <c r="O56">
        <v>9.9760000000000005E-3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9303.1329690000002</v>
      </c>
      <c r="I57">
        <v>112500.69988499999</v>
      </c>
      <c r="J57" t="s">
        <v>3</v>
      </c>
      <c r="K57">
        <v>9299.4088479999991</v>
      </c>
      <c r="L57">
        <v>112468.17289099999</v>
      </c>
      <c r="M57" t="s">
        <v>4</v>
      </c>
      <c r="N57">
        <v>138.451459</v>
      </c>
      <c r="O57">
        <v>1.0677000000000001E-2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9882.6290040000004</v>
      </c>
      <c r="I58">
        <v>109304.317732</v>
      </c>
      <c r="J58" t="s">
        <v>3</v>
      </c>
      <c r="K58">
        <v>9878.6732229999998</v>
      </c>
      <c r="L58">
        <v>109272.090044</v>
      </c>
      <c r="M58" t="s">
        <v>4</v>
      </c>
      <c r="N58">
        <v>147.10667699999999</v>
      </c>
      <c r="O58">
        <v>1.1372E-2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10455.801113</v>
      </c>
      <c r="I59">
        <v>111188.553193</v>
      </c>
      <c r="J59" t="s">
        <v>3</v>
      </c>
      <c r="K59">
        <v>10451.613574000001</v>
      </c>
      <c r="L59">
        <v>111155.416489</v>
      </c>
      <c r="M59" t="s">
        <v>4</v>
      </c>
      <c r="N59">
        <v>155.760502</v>
      </c>
      <c r="O59">
        <v>1.2311000000000001E-2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11027.99748</v>
      </c>
      <c r="I60">
        <v>113997.702439</v>
      </c>
      <c r="J60" t="s">
        <v>3</v>
      </c>
      <c r="K60">
        <v>11023.579102</v>
      </c>
      <c r="L60">
        <v>113964.534036</v>
      </c>
      <c r="M60" t="s">
        <v>4</v>
      </c>
      <c r="N60">
        <v>164.415615</v>
      </c>
      <c r="O60">
        <v>1.2066E-2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11627.273711</v>
      </c>
      <c r="I61">
        <v>127680.743864</v>
      </c>
      <c r="J61" t="s">
        <v>3</v>
      </c>
      <c r="K61">
        <v>11622.621327999999</v>
      </c>
      <c r="L61">
        <v>127644.666503</v>
      </c>
      <c r="M61" t="s">
        <v>4</v>
      </c>
      <c r="N61">
        <v>173.06622200000001</v>
      </c>
      <c r="O61">
        <v>1.0925000000000001E-2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20.820170999999998</v>
      </c>
      <c r="I62">
        <v>1.519E-3</v>
      </c>
      <c r="J62" t="s">
        <v>3</v>
      </c>
      <c r="K62">
        <v>20.641383000000001</v>
      </c>
      <c r="L62">
        <v>2.637E-3</v>
      </c>
      <c r="M62" t="s">
        <v>4</v>
      </c>
      <c r="N62">
        <v>4.4531299999999998</v>
      </c>
      <c r="O62">
        <v>9.990000000000001E-4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41.335295000000002</v>
      </c>
      <c r="I63">
        <v>9.1100000000000003E-4</v>
      </c>
      <c r="J63" t="s">
        <v>3</v>
      </c>
      <c r="K63">
        <v>40.979866999999999</v>
      </c>
      <c r="L63">
        <v>2.624E-3</v>
      </c>
      <c r="M63" t="s">
        <v>4</v>
      </c>
      <c r="N63">
        <v>8.7579639999999994</v>
      </c>
      <c r="O63">
        <v>1.023E-3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61.850211999999999</v>
      </c>
      <c r="I64">
        <v>6.1700000000000004E-4</v>
      </c>
      <c r="J64" t="s">
        <v>3</v>
      </c>
      <c r="K64">
        <v>61.318168999999997</v>
      </c>
      <c r="L64">
        <v>2.6050000000000001E-3</v>
      </c>
      <c r="M64" t="s">
        <v>4</v>
      </c>
      <c r="N64">
        <v>13.062538</v>
      </c>
      <c r="O64">
        <v>1.003E-3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82.364607000000007</v>
      </c>
      <c r="I65">
        <v>4.5600000000000003E-4</v>
      </c>
      <c r="J65" t="s">
        <v>3</v>
      </c>
      <c r="K65">
        <v>81.657146999999995</v>
      </c>
      <c r="L65">
        <v>2.5860000000000002E-3</v>
      </c>
      <c r="M65" t="s">
        <v>4</v>
      </c>
      <c r="N65">
        <v>17.367146000000002</v>
      </c>
      <c r="O65">
        <v>9.8499999999999998E-4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102.881546</v>
      </c>
      <c r="I66">
        <v>4.6799999999999999E-4</v>
      </c>
      <c r="J66" t="s">
        <v>3</v>
      </c>
      <c r="K66">
        <v>101.99786400000001</v>
      </c>
      <c r="L66">
        <v>2.7499999999999998E-3</v>
      </c>
      <c r="M66" t="s">
        <v>4</v>
      </c>
      <c r="N66">
        <v>21.672643000000001</v>
      </c>
      <c r="O66">
        <v>9.9299999999999996E-4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123.39686399999999</v>
      </c>
      <c r="I67">
        <v>4.4700000000000002E-4</v>
      </c>
      <c r="J67" t="s">
        <v>3</v>
      </c>
      <c r="K67">
        <v>122.33763999999999</v>
      </c>
      <c r="L67">
        <v>2.8470000000000001E-3</v>
      </c>
      <c r="M67" t="s">
        <v>4</v>
      </c>
      <c r="N67">
        <v>25.977278999999999</v>
      </c>
      <c r="O67">
        <v>1.0269999999999999E-3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143.91216600000001</v>
      </c>
      <c r="I68">
        <v>4.4700000000000002E-4</v>
      </c>
      <c r="J68" t="s">
        <v>3</v>
      </c>
      <c r="K68">
        <v>142.67799099999999</v>
      </c>
      <c r="L68">
        <v>2.8189999999999999E-3</v>
      </c>
      <c r="M68" t="s">
        <v>4</v>
      </c>
      <c r="N68">
        <v>30.281894999999999</v>
      </c>
      <c r="O68">
        <v>1.044E-3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164.42695699999999</v>
      </c>
      <c r="I69">
        <v>5.31E-4</v>
      </c>
      <c r="J69" t="s">
        <v>3</v>
      </c>
      <c r="K69">
        <v>163.01815400000001</v>
      </c>
      <c r="L69">
        <v>2.8969999999999998E-3</v>
      </c>
      <c r="M69" t="s">
        <v>4</v>
      </c>
      <c r="N69">
        <v>34.586660999999999</v>
      </c>
      <c r="O69">
        <v>1.054E-3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184.94242399999999</v>
      </c>
      <c r="I70">
        <v>6.0800000000000003E-4</v>
      </c>
      <c r="J70" t="s">
        <v>3</v>
      </c>
      <c r="K70">
        <v>183.35924900000001</v>
      </c>
      <c r="L70">
        <v>2.8770000000000002E-3</v>
      </c>
      <c r="M70" t="s">
        <v>4</v>
      </c>
      <c r="N70">
        <v>38.891944000000002</v>
      </c>
      <c r="O70">
        <v>1.1050000000000001E-3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205.45975300000001</v>
      </c>
      <c r="I71">
        <v>6.8199999999999999E-4</v>
      </c>
      <c r="J71" t="s">
        <v>3</v>
      </c>
      <c r="K71">
        <v>203.70165700000001</v>
      </c>
      <c r="L71">
        <v>2.941E-3</v>
      </c>
      <c r="M71" t="s">
        <v>4</v>
      </c>
      <c r="N71">
        <v>43.196980000000003</v>
      </c>
      <c r="O71">
        <v>1.119E-3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225.97728499999999</v>
      </c>
      <c r="I72">
        <v>7.5199999999999996E-4</v>
      </c>
      <c r="J72" t="s">
        <v>3</v>
      </c>
      <c r="K72">
        <v>224.04540800000001</v>
      </c>
      <c r="L72">
        <v>2.8279999999999998E-3</v>
      </c>
      <c r="M72" t="s">
        <v>4</v>
      </c>
      <c r="N72">
        <v>47.501790999999997</v>
      </c>
      <c r="O72">
        <v>1.14E-3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246.493425</v>
      </c>
      <c r="I73">
        <v>7.9299999999999998E-4</v>
      </c>
      <c r="J73" t="s">
        <v>3</v>
      </c>
      <c r="K73">
        <v>244.38724999999999</v>
      </c>
      <c r="L73">
        <v>2.8219999999999999E-3</v>
      </c>
      <c r="M73" t="s">
        <v>4</v>
      </c>
      <c r="N73">
        <v>51.806519000000002</v>
      </c>
      <c r="O73">
        <v>1.186E-3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267.01046500000001</v>
      </c>
      <c r="I74">
        <v>8.8699999999999998E-4</v>
      </c>
      <c r="J74" t="s">
        <v>3</v>
      </c>
      <c r="K74">
        <v>264.72988199999998</v>
      </c>
      <c r="L74">
        <v>2.8189999999999999E-3</v>
      </c>
      <c r="M74" t="s">
        <v>4</v>
      </c>
      <c r="N74">
        <v>56.111125999999999</v>
      </c>
      <c r="O74">
        <v>1.1869999999999999E-3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287.52915000000002</v>
      </c>
      <c r="I75">
        <v>9.2299999999999999E-4</v>
      </c>
      <c r="J75" t="s">
        <v>3</v>
      </c>
      <c r="K75">
        <v>285.07325900000001</v>
      </c>
      <c r="L75">
        <v>2.7539999999999999E-3</v>
      </c>
      <c r="M75" t="s">
        <v>4</v>
      </c>
      <c r="N75">
        <v>60.415751</v>
      </c>
      <c r="O75">
        <v>1.2329999999999999E-3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308.04809299999999</v>
      </c>
      <c r="I76">
        <v>1.0189999999999999E-3</v>
      </c>
      <c r="J76" t="s">
        <v>3</v>
      </c>
      <c r="K76">
        <v>305.41722700000003</v>
      </c>
      <c r="L76">
        <v>2.8649999999999999E-3</v>
      </c>
      <c r="M76" t="s">
        <v>4</v>
      </c>
      <c r="N76">
        <v>64.720594000000006</v>
      </c>
      <c r="O76">
        <v>1.258E-3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328.567137</v>
      </c>
      <c r="I77">
        <v>1.2409999999999999E-3</v>
      </c>
      <c r="J77" t="s">
        <v>3</v>
      </c>
      <c r="K77">
        <v>325.761482</v>
      </c>
      <c r="L77">
        <v>3.088E-3</v>
      </c>
      <c r="M77" t="s">
        <v>4</v>
      </c>
      <c r="N77">
        <v>69.025126</v>
      </c>
      <c r="O77">
        <v>1.354E-3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349.08765899999997</v>
      </c>
      <c r="I78">
        <v>1.351E-3</v>
      </c>
      <c r="J78" t="s">
        <v>3</v>
      </c>
      <c r="K78">
        <v>346.10684700000002</v>
      </c>
      <c r="L78">
        <v>3.3059999999999999E-3</v>
      </c>
      <c r="M78" t="s">
        <v>4</v>
      </c>
      <c r="N78">
        <v>73.330169999999995</v>
      </c>
      <c r="O78">
        <v>1.41E-3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369.60883200000001</v>
      </c>
      <c r="I79">
        <v>1.4970000000000001E-3</v>
      </c>
      <c r="J79" t="s">
        <v>3</v>
      </c>
      <c r="K79">
        <v>366.45222999999999</v>
      </c>
      <c r="L79">
        <v>3.398E-3</v>
      </c>
      <c r="M79" t="s">
        <v>4</v>
      </c>
      <c r="N79">
        <v>77.635193999999998</v>
      </c>
      <c r="O79">
        <v>1.446E-3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390.128716</v>
      </c>
      <c r="I80">
        <v>1.554E-3</v>
      </c>
      <c r="J80" t="s">
        <v>3</v>
      </c>
      <c r="K80">
        <v>386.79716500000001</v>
      </c>
      <c r="L80">
        <v>3.4459999999999998E-3</v>
      </c>
      <c r="M80" t="s">
        <v>4</v>
      </c>
      <c r="N80">
        <v>81.940382</v>
      </c>
      <c r="O80">
        <v>1.467E-3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410.64782000000002</v>
      </c>
      <c r="I81">
        <v>1.678E-3</v>
      </c>
      <c r="J81" t="s">
        <v>3</v>
      </c>
      <c r="K81">
        <v>407.14103799999998</v>
      </c>
      <c r="L81">
        <v>3.4840000000000001E-3</v>
      </c>
      <c r="M81" t="s">
        <v>4</v>
      </c>
      <c r="N81">
        <v>86.244422</v>
      </c>
      <c r="O81">
        <v>1.482E-3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23.813424999999999</v>
      </c>
      <c r="I82">
        <v>1.0989999999999999E-3</v>
      </c>
      <c r="J82" t="s">
        <v>3</v>
      </c>
      <c r="K82">
        <v>23.605349</v>
      </c>
      <c r="L82">
        <v>2.1540000000000001E-3</v>
      </c>
      <c r="M82" t="s">
        <v>4</v>
      </c>
      <c r="N82">
        <v>7.427359</v>
      </c>
      <c r="O82">
        <v>7.5299999999999998E-4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47.353014999999999</v>
      </c>
      <c r="I83">
        <v>9.0200000000000002E-4</v>
      </c>
      <c r="J83" t="s">
        <v>3</v>
      </c>
      <c r="K83">
        <v>46.940325000000001</v>
      </c>
      <c r="L83">
        <v>2.3349999999999998E-3</v>
      </c>
      <c r="M83" t="s">
        <v>4</v>
      </c>
      <c r="N83">
        <v>14.730850999999999</v>
      </c>
      <c r="O83">
        <v>8.4500000000000005E-4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70.894636000000006</v>
      </c>
      <c r="I84">
        <v>1.042E-3</v>
      </c>
      <c r="J84" t="s">
        <v>3</v>
      </c>
      <c r="K84">
        <v>70.277866000000003</v>
      </c>
      <c r="L84">
        <v>2.7079999999999999E-3</v>
      </c>
      <c r="M84" t="s">
        <v>4</v>
      </c>
      <c r="N84">
        <v>22.035958000000001</v>
      </c>
      <c r="O84">
        <v>1.0759999999999999E-3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94.434078999999997</v>
      </c>
      <c r="I85">
        <v>1.232E-3</v>
      </c>
      <c r="J85" t="s">
        <v>3</v>
      </c>
      <c r="K85">
        <v>93.614161999999993</v>
      </c>
      <c r="L85">
        <v>3.0279999999999999E-3</v>
      </c>
      <c r="M85" t="s">
        <v>4</v>
      </c>
      <c r="N85">
        <v>29.340347000000001</v>
      </c>
      <c r="O85">
        <v>1.333E-3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117.97497799999999</v>
      </c>
      <c r="I86">
        <v>1.7329999999999999E-3</v>
      </c>
      <c r="J86" t="s">
        <v>3</v>
      </c>
      <c r="K86">
        <v>116.95184500000001</v>
      </c>
      <c r="L86">
        <v>3.444E-3</v>
      </c>
      <c r="M86" t="s">
        <v>4</v>
      </c>
      <c r="N86">
        <v>36.644258000000001</v>
      </c>
      <c r="O86">
        <v>1.67E-3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141.51454799999999</v>
      </c>
      <c r="I87">
        <v>2.31E-3</v>
      </c>
      <c r="J87" t="s">
        <v>3</v>
      </c>
      <c r="K87">
        <v>140.28811400000001</v>
      </c>
      <c r="L87">
        <v>3.8990000000000001E-3</v>
      </c>
      <c r="M87" t="s">
        <v>4</v>
      </c>
      <c r="N87">
        <v>43.947563000000002</v>
      </c>
      <c r="O87">
        <v>2.0309999999999998E-3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165.05360899999999</v>
      </c>
      <c r="I88">
        <v>2.983E-3</v>
      </c>
      <c r="J88" t="s">
        <v>3</v>
      </c>
      <c r="K88">
        <v>163.62446499999999</v>
      </c>
      <c r="L88">
        <v>4.3099999999999996E-3</v>
      </c>
      <c r="M88" t="s">
        <v>4</v>
      </c>
      <c r="N88">
        <v>51.251072999999998</v>
      </c>
      <c r="O88">
        <v>2.3990000000000001E-3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188.59571600000001</v>
      </c>
      <c r="I89">
        <v>3.8700000000000002E-3</v>
      </c>
      <c r="J89" t="s">
        <v>3</v>
      </c>
      <c r="K89">
        <v>186.96372299999999</v>
      </c>
      <c r="L89">
        <v>4.9030000000000002E-3</v>
      </c>
      <c r="M89" t="s">
        <v>4</v>
      </c>
      <c r="N89">
        <v>58.555340000000001</v>
      </c>
      <c r="O89">
        <v>2.8579999999999999E-3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212.13610499999999</v>
      </c>
      <c r="I90">
        <v>4.7530000000000003E-3</v>
      </c>
      <c r="J90" t="s">
        <v>3</v>
      </c>
      <c r="K90">
        <v>210.301648</v>
      </c>
      <c r="L90">
        <v>5.672E-3</v>
      </c>
      <c r="M90" t="s">
        <v>4</v>
      </c>
      <c r="N90">
        <v>65.858044000000007</v>
      </c>
      <c r="O90">
        <v>3.3540000000000002E-3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235.67811</v>
      </c>
      <c r="I91">
        <v>5.94E-3</v>
      </c>
      <c r="J91" t="s">
        <v>3</v>
      </c>
      <c r="K91">
        <v>233.641356</v>
      </c>
      <c r="L91">
        <v>6.3179999999999998E-3</v>
      </c>
      <c r="M91" t="s">
        <v>4</v>
      </c>
      <c r="N91">
        <v>73.162053</v>
      </c>
      <c r="O91">
        <v>3.9039999999999999E-3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259.22048699999999</v>
      </c>
      <c r="I92">
        <v>6.9509999999999997E-3</v>
      </c>
      <c r="J92" t="s">
        <v>3</v>
      </c>
      <c r="K92">
        <v>256.980234</v>
      </c>
      <c r="L92">
        <v>7.0870000000000004E-3</v>
      </c>
      <c r="M92" t="s">
        <v>4</v>
      </c>
      <c r="N92">
        <v>80.465242000000003</v>
      </c>
      <c r="O92">
        <v>4.4889999999999999E-3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282.76378899999997</v>
      </c>
      <c r="I93">
        <v>8.0350000000000005E-3</v>
      </c>
      <c r="J93" t="s">
        <v>3</v>
      </c>
      <c r="K93">
        <v>280.32002499999999</v>
      </c>
      <c r="L93">
        <v>7.7650000000000002E-3</v>
      </c>
      <c r="M93" t="s">
        <v>4</v>
      </c>
      <c r="N93">
        <v>87.768922000000003</v>
      </c>
      <c r="O93">
        <v>4.9610000000000001E-3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306.30555199999998</v>
      </c>
      <c r="I94">
        <v>9.195E-3</v>
      </c>
      <c r="J94" t="s">
        <v>3</v>
      </c>
      <c r="K94">
        <v>303.65865600000001</v>
      </c>
      <c r="L94">
        <v>8.7670000000000005E-3</v>
      </c>
      <c r="M94" t="s">
        <v>4</v>
      </c>
      <c r="N94">
        <v>95.071539000000001</v>
      </c>
      <c r="O94">
        <v>5.4900000000000001E-3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329.84935899999999</v>
      </c>
      <c r="I95">
        <v>1.0167000000000001E-2</v>
      </c>
      <c r="J95" t="s">
        <v>3</v>
      </c>
      <c r="K95">
        <v>326.99943000000002</v>
      </c>
      <c r="L95">
        <v>9.6030000000000004E-3</v>
      </c>
      <c r="M95" t="s">
        <v>4</v>
      </c>
      <c r="N95">
        <v>102.374872</v>
      </c>
      <c r="O95">
        <v>5.9719999999999999E-3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353.39787200000001</v>
      </c>
      <c r="I96">
        <v>1.2049000000000001E-2</v>
      </c>
      <c r="J96" t="s">
        <v>3</v>
      </c>
      <c r="K96">
        <v>350.342198</v>
      </c>
      <c r="L96">
        <v>1.0728E-2</v>
      </c>
      <c r="M96" t="s">
        <v>4</v>
      </c>
      <c r="N96">
        <v>109.678675</v>
      </c>
      <c r="O96">
        <v>6.6109999999999997E-3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376.94388199999997</v>
      </c>
      <c r="I97">
        <v>1.4770999999999999E-2</v>
      </c>
      <c r="J97" t="s">
        <v>3</v>
      </c>
      <c r="K97">
        <v>373.68303600000002</v>
      </c>
      <c r="L97">
        <v>1.1849E-2</v>
      </c>
      <c r="M97" t="s">
        <v>4</v>
      </c>
      <c r="N97">
        <v>116.981476</v>
      </c>
      <c r="O97">
        <v>7.3629999999999998E-3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400.49164000000002</v>
      </c>
      <c r="I98">
        <v>1.6948999999999999E-2</v>
      </c>
      <c r="J98" t="s">
        <v>3</v>
      </c>
      <c r="K98">
        <v>397.02576399999998</v>
      </c>
      <c r="L98">
        <v>1.2836999999999999E-2</v>
      </c>
      <c r="M98" t="s">
        <v>4</v>
      </c>
      <c r="N98">
        <v>124.285279</v>
      </c>
      <c r="O98">
        <v>8.0199999999999994E-3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424.03907099999998</v>
      </c>
      <c r="I99">
        <v>1.9389E-2</v>
      </c>
      <c r="J99" t="s">
        <v>3</v>
      </c>
      <c r="K99">
        <v>420.36889000000002</v>
      </c>
      <c r="L99">
        <v>1.4052E-2</v>
      </c>
      <c r="M99" t="s">
        <v>4</v>
      </c>
      <c r="N99">
        <v>131.58975899999999</v>
      </c>
      <c r="O99">
        <v>8.8339999999999998E-3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447.58523300000002</v>
      </c>
      <c r="I100">
        <v>2.1676000000000001E-2</v>
      </c>
      <c r="J100" t="s">
        <v>3</v>
      </c>
      <c r="K100">
        <v>443.71153099999998</v>
      </c>
      <c r="L100">
        <v>1.508E-2</v>
      </c>
      <c r="M100" t="s">
        <v>4</v>
      </c>
      <c r="N100">
        <v>138.893315</v>
      </c>
      <c r="O100">
        <v>9.6659999999999992E-3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471.13075900000001</v>
      </c>
      <c r="I101">
        <v>2.4341999999999999E-2</v>
      </c>
      <c r="J101" t="s">
        <v>3</v>
      </c>
      <c r="K101">
        <v>467.05371500000001</v>
      </c>
      <c r="L101">
        <v>1.6891E-2</v>
      </c>
      <c r="M101" t="s">
        <v>4</v>
      </c>
      <c r="N101">
        <v>146.19685000000001</v>
      </c>
      <c r="O101">
        <v>1.0784999999999999E-2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14.926292999999999</v>
      </c>
      <c r="I102">
        <v>3.934E-3</v>
      </c>
      <c r="J102" t="s">
        <v>3</v>
      </c>
      <c r="K102">
        <v>14.747728</v>
      </c>
      <c r="L102">
        <v>5.7390000000000002E-3</v>
      </c>
      <c r="M102" t="s">
        <v>4</v>
      </c>
      <c r="N102">
        <v>4.5804939999999998</v>
      </c>
      <c r="O102">
        <v>2.111E-3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29.372631999999999</v>
      </c>
      <c r="I103">
        <v>2.7599999999999999E-3</v>
      </c>
      <c r="J103" t="s">
        <v>3</v>
      </c>
      <c r="K103">
        <v>29.017555000000002</v>
      </c>
      <c r="L103">
        <v>5.5649999999999996E-3</v>
      </c>
      <c r="M103" t="s">
        <v>4</v>
      </c>
      <c r="N103">
        <v>8.8840789999999998</v>
      </c>
      <c r="O103">
        <v>2.0609999999999999E-3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43.819054999999999</v>
      </c>
      <c r="I104">
        <v>1.8959999999999999E-3</v>
      </c>
      <c r="J104" t="s">
        <v>3</v>
      </c>
      <c r="K104">
        <v>43.287872999999998</v>
      </c>
      <c r="L104">
        <v>5.4539999999999996E-3</v>
      </c>
      <c r="M104" t="s">
        <v>4</v>
      </c>
      <c r="N104">
        <v>13.187302000000001</v>
      </c>
      <c r="O104">
        <v>2.0579999999999999E-3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58.263925</v>
      </c>
      <c r="I105">
        <v>1.4220000000000001E-3</v>
      </c>
      <c r="J105" t="s">
        <v>3</v>
      </c>
      <c r="K105">
        <v>57.557662999999998</v>
      </c>
      <c r="L105">
        <v>5.3990000000000002E-3</v>
      </c>
      <c r="M105" t="s">
        <v>4</v>
      </c>
      <c r="N105">
        <v>17.490559000000001</v>
      </c>
      <c r="O105">
        <v>2.0739999999999999E-3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72.710048999999998</v>
      </c>
      <c r="I106">
        <v>1.114E-3</v>
      </c>
      <c r="J106" t="s">
        <v>3</v>
      </c>
      <c r="K106">
        <v>71.827815999999999</v>
      </c>
      <c r="L106">
        <v>5.4460000000000003E-3</v>
      </c>
      <c r="M106" t="s">
        <v>4</v>
      </c>
      <c r="N106">
        <v>21.794108999999999</v>
      </c>
      <c r="O106">
        <v>2.1050000000000001E-3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87.155890999999997</v>
      </c>
      <c r="I107">
        <v>9.990000000000001E-4</v>
      </c>
      <c r="J107" t="s">
        <v>3</v>
      </c>
      <c r="K107">
        <v>86.097643000000005</v>
      </c>
      <c r="L107">
        <v>5.5820000000000002E-3</v>
      </c>
      <c r="M107" t="s">
        <v>4</v>
      </c>
      <c r="N107">
        <v>26.097270999999999</v>
      </c>
      <c r="O107">
        <v>2.173E-3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101.601181</v>
      </c>
      <c r="I108">
        <v>9.2699999999999998E-4</v>
      </c>
      <c r="J108" t="s">
        <v>3</v>
      </c>
      <c r="K108">
        <v>100.36832699999999</v>
      </c>
      <c r="L108">
        <v>5.5019999999999999E-3</v>
      </c>
      <c r="M108" t="s">
        <v>4</v>
      </c>
      <c r="N108">
        <v>30.400493000000001</v>
      </c>
      <c r="O108">
        <v>2.1870000000000001E-3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116.046389</v>
      </c>
      <c r="I109">
        <v>9.3400000000000004E-4</v>
      </c>
      <c r="J109" t="s">
        <v>3</v>
      </c>
      <c r="K109">
        <v>114.63788599999999</v>
      </c>
      <c r="L109">
        <v>5.4730000000000004E-3</v>
      </c>
      <c r="M109" t="s">
        <v>4</v>
      </c>
      <c r="N109">
        <v>34.703558000000001</v>
      </c>
      <c r="O109">
        <v>2.2049999999999999E-3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130.49098599999999</v>
      </c>
      <c r="I110">
        <v>9.3499999999999996E-4</v>
      </c>
      <c r="J110" t="s">
        <v>3</v>
      </c>
      <c r="K110">
        <v>128.90768</v>
      </c>
      <c r="L110">
        <v>5.5459999999999997E-3</v>
      </c>
      <c r="M110" t="s">
        <v>4</v>
      </c>
      <c r="N110">
        <v>39.006934000000001</v>
      </c>
      <c r="O110">
        <v>2.2490000000000001E-3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144.935475</v>
      </c>
      <c r="I111">
        <v>9.4700000000000003E-4</v>
      </c>
      <c r="J111" t="s">
        <v>3</v>
      </c>
      <c r="K111">
        <v>143.17785499999999</v>
      </c>
      <c r="L111">
        <v>5.5830000000000003E-3</v>
      </c>
      <c r="M111" t="s">
        <v>4</v>
      </c>
      <c r="N111">
        <v>43.310679</v>
      </c>
      <c r="O111">
        <v>2.2899999999999999E-3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159.37988200000001</v>
      </c>
      <c r="I112">
        <v>9.3099999999999997E-4</v>
      </c>
      <c r="J112" t="s">
        <v>3</v>
      </c>
      <c r="K112">
        <v>157.448275</v>
      </c>
      <c r="L112">
        <v>5.5960000000000003E-3</v>
      </c>
      <c r="M112" t="s">
        <v>4</v>
      </c>
      <c r="N112">
        <v>47.614258999999997</v>
      </c>
      <c r="O112">
        <v>2.3210000000000001E-3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173.823812</v>
      </c>
      <c r="I113">
        <v>1.011E-3</v>
      </c>
      <c r="J113" t="s">
        <v>3</v>
      </c>
      <c r="K113">
        <v>171.71843000000001</v>
      </c>
      <c r="L113">
        <v>5.4920000000000004E-3</v>
      </c>
      <c r="M113" t="s">
        <v>4</v>
      </c>
      <c r="N113">
        <v>51.917901999999998</v>
      </c>
      <c r="O113">
        <v>2.3319999999999999E-3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188.26774800000001</v>
      </c>
      <c r="I114">
        <v>1.0889999999999999E-3</v>
      </c>
      <c r="J114" t="s">
        <v>3</v>
      </c>
      <c r="K114">
        <v>185.98797200000001</v>
      </c>
      <c r="L114">
        <v>5.4990000000000004E-3</v>
      </c>
      <c r="M114" t="s">
        <v>4</v>
      </c>
      <c r="N114">
        <v>56.220827</v>
      </c>
      <c r="O114">
        <v>2.3909999999999999E-3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202.71186399999999</v>
      </c>
      <c r="I115">
        <v>1.2049999999999999E-3</v>
      </c>
      <c r="J115" t="s">
        <v>3</v>
      </c>
      <c r="K115">
        <v>200.257881</v>
      </c>
      <c r="L115">
        <v>5.5570000000000003E-3</v>
      </c>
      <c r="M115" t="s">
        <v>4</v>
      </c>
      <c r="N115">
        <v>60.524406999999997</v>
      </c>
      <c r="O115">
        <v>2.4109999999999999E-3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217.15548999999999</v>
      </c>
      <c r="I116">
        <v>1.3860000000000001E-3</v>
      </c>
      <c r="J116" t="s">
        <v>3</v>
      </c>
      <c r="K116">
        <v>214.52770899999999</v>
      </c>
      <c r="L116">
        <v>5.6449999999999998E-3</v>
      </c>
      <c r="M116" t="s">
        <v>4</v>
      </c>
      <c r="N116">
        <v>64.828124000000003</v>
      </c>
      <c r="O116">
        <v>2.4269999999999999E-3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231.60016200000001</v>
      </c>
      <c r="I117">
        <v>1.3290000000000001E-3</v>
      </c>
      <c r="J117" t="s">
        <v>3</v>
      </c>
      <c r="K117">
        <v>228.79859999999999</v>
      </c>
      <c r="L117">
        <v>5.5599999999999998E-3</v>
      </c>
      <c r="M117" t="s">
        <v>4</v>
      </c>
      <c r="N117">
        <v>69.132247000000007</v>
      </c>
      <c r="O117">
        <v>2.4090000000000001E-3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246.04349500000001</v>
      </c>
      <c r="I118">
        <v>1.4339999999999999E-3</v>
      </c>
      <c r="J118" t="s">
        <v>3</v>
      </c>
      <c r="K118">
        <v>243.06824399999999</v>
      </c>
      <c r="L118">
        <v>5.6150000000000002E-3</v>
      </c>
      <c r="M118" t="s">
        <v>4</v>
      </c>
      <c r="N118">
        <v>73.435345999999996</v>
      </c>
      <c r="O118">
        <v>2.4199999999999998E-3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260.48697299999998</v>
      </c>
      <c r="I119">
        <v>1.531E-3</v>
      </c>
      <c r="J119" t="s">
        <v>3</v>
      </c>
      <c r="K119">
        <v>257.33833600000003</v>
      </c>
      <c r="L119">
        <v>5.7419999999999997E-3</v>
      </c>
      <c r="M119" t="s">
        <v>4</v>
      </c>
      <c r="N119">
        <v>77.738628000000006</v>
      </c>
      <c r="O119">
        <v>2.477E-3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274.93213300000002</v>
      </c>
      <c r="I120">
        <v>1.7359999999999999E-3</v>
      </c>
      <c r="J120" t="s">
        <v>3</v>
      </c>
      <c r="K120">
        <v>271.60834399999999</v>
      </c>
      <c r="L120">
        <v>5.7739999999999996E-3</v>
      </c>
      <c r="M120" t="s">
        <v>4</v>
      </c>
      <c r="N120">
        <v>82.042463999999995</v>
      </c>
      <c r="O120">
        <v>2.4880000000000002E-3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289.37739199999999</v>
      </c>
      <c r="I121">
        <v>1.874E-3</v>
      </c>
      <c r="J121" t="s">
        <v>3</v>
      </c>
      <c r="K121">
        <v>285.87866200000002</v>
      </c>
      <c r="L121">
        <v>5.7520000000000002E-3</v>
      </c>
      <c r="M121" t="s">
        <v>4</v>
      </c>
      <c r="N121">
        <v>86.346279999999993</v>
      </c>
      <c r="O121">
        <v>2.4840000000000001E-3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80.445113000000006</v>
      </c>
      <c r="I122" s="3">
        <v>193.64722900000001</v>
      </c>
      <c r="J122" s="3" t="s">
        <v>3</v>
      </c>
      <c r="K122" s="3">
        <v>79.766642000000004</v>
      </c>
      <c r="L122" s="3">
        <v>187.567429</v>
      </c>
      <c r="M122" s="3" t="s">
        <v>4</v>
      </c>
      <c r="N122" s="3">
        <v>53.648473000000003</v>
      </c>
      <c r="O122" s="3">
        <v>164.02493699999999</v>
      </c>
      <c r="P122" s="3" t="s">
        <v>5</v>
      </c>
      <c r="Q122" s="3">
        <v>0.713584</v>
      </c>
      <c r="R122" s="3">
        <v>5.5903000000000001E-2</v>
      </c>
      <c r="S122" s="3" t="s">
        <v>6</v>
      </c>
      <c r="T122" s="3">
        <v>18.864719999999998</v>
      </c>
      <c r="U122" s="3">
        <v>1.0330000000000001E-3</v>
      </c>
      <c r="V122" s="3" t="s">
        <v>7</v>
      </c>
      <c r="W122" s="3">
        <v>0.11754100000000001</v>
      </c>
      <c r="X122" s="3">
        <v>9.8299999999999993E-4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8.4605E-2</v>
      </c>
      <c r="AG122" s="3">
        <v>1.0399999999999999E-4</v>
      </c>
      <c r="AH122" s="3" t="s">
        <v>11</v>
      </c>
      <c r="AI122" s="3">
        <v>0.91641899999999998</v>
      </c>
      <c r="AJ122" s="3">
        <v>2.2499999999999999E-4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157.151858</v>
      </c>
      <c r="I123">
        <v>410.30161199999998</v>
      </c>
      <c r="J123" t="s">
        <v>3</v>
      </c>
      <c r="K123">
        <v>155.86105699999999</v>
      </c>
      <c r="L123">
        <v>398.94048199999997</v>
      </c>
      <c r="M123" t="s">
        <v>4</v>
      </c>
      <c r="N123">
        <v>103.92040799999999</v>
      </c>
      <c r="O123">
        <v>341.25062300000002</v>
      </c>
      <c r="P123" t="s">
        <v>5</v>
      </c>
      <c r="Q123">
        <v>1.359084</v>
      </c>
      <c r="R123">
        <v>0.10204000000000001</v>
      </c>
      <c r="S123" t="s">
        <v>6</v>
      </c>
      <c r="T123">
        <v>37.636581999999997</v>
      </c>
      <c r="U123">
        <v>2.8319999999999999E-3</v>
      </c>
      <c r="V123" t="s">
        <v>7</v>
      </c>
      <c r="W123">
        <v>0.227325</v>
      </c>
      <c r="X123">
        <v>2.591E-3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8.0453999999999998E-2</v>
      </c>
      <c r="AG123">
        <v>7.2000000000000002E-5</v>
      </c>
      <c r="AH123" t="s">
        <v>11</v>
      </c>
      <c r="AI123">
        <v>0.92305599999999999</v>
      </c>
      <c r="AJ123">
        <v>1.46E-4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234.54234600000001</v>
      </c>
      <c r="I124">
        <v>684.11828500000001</v>
      </c>
      <c r="J124" t="s">
        <v>3</v>
      </c>
      <c r="K124">
        <v>232.62940699999999</v>
      </c>
      <c r="L124">
        <v>667.70830799999999</v>
      </c>
      <c r="M124" t="s">
        <v>4</v>
      </c>
      <c r="N124">
        <v>154.84150199999999</v>
      </c>
      <c r="O124">
        <v>559.42635099999995</v>
      </c>
      <c r="P124" t="s">
        <v>5</v>
      </c>
      <c r="Q124">
        <v>2.01478</v>
      </c>
      <c r="R124">
        <v>0.136992</v>
      </c>
      <c r="S124" t="s">
        <v>6</v>
      </c>
      <c r="T124">
        <v>56.411749</v>
      </c>
      <c r="U124">
        <v>5.8640000000000003E-3</v>
      </c>
      <c r="V124" t="s">
        <v>7</v>
      </c>
      <c r="W124">
        <v>0.33874100000000001</v>
      </c>
      <c r="X124">
        <v>5.2649999999999997E-3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7.8238000000000002E-2</v>
      </c>
      <c r="AG124">
        <v>1.06E-4</v>
      </c>
      <c r="AH124" t="s">
        <v>11</v>
      </c>
      <c r="AI124">
        <v>0.92768799999999996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311.54526399999997</v>
      </c>
      <c r="I125">
        <v>1011.354002</v>
      </c>
      <c r="J125" t="s">
        <v>3</v>
      </c>
      <c r="K125">
        <v>309.02192400000001</v>
      </c>
      <c r="L125">
        <v>989.55129699999998</v>
      </c>
      <c r="M125" t="s">
        <v>4</v>
      </c>
      <c r="N125">
        <v>205.39648500000001</v>
      </c>
      <c r="O125">
        <v>817.629458</v>
      </c>
      <c r="P125" t="s">
        <v>5</v>
      </c>
      <c r="Q125">
        <v>2.6589879999999999</v>
      </c>
      <c r="R125">
        <v>0.17222799999999999</v>
      </c>
      <c r="S125" t="s">
        <v>6</v>
      </c>
      <c r="T125">
        <v>75.187883999999997</v>
      </c>
      <c r="U125">
        <v>1.0211E-2</v>
      </c>
      <c r="V125" t="s">
        <v>7</v>
      </c>
      <c r="W125">
        <v>0.44933299999999998</v>
      </c>
      <c r="X125">
        <v>8.7770000000000001E-3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7.6144000000000003E-2</v>
      </c>
      <c r="AG125">
        <v>1.2999999999999999E-4</v>
      </c>
      <c r="AH125" t="s">
        <v>11</v>
      </c>
      <c r="AI125">
        <v>0.92915499999999995</v>
      </c>
      <c r="AJ125">
        <v>7.2999999999999999E-5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388.85749800000002</v>
      </c>
      <c r="I126">
        <v>1459.82988</v>
      </c>
      <c r="J126" t="s">
        <v>3</v>
      </c>
      <c r="K126">
        <v>385.72081200000002</v>
      </c>
      <c r="L126">
        <v>1430.1122849999999</v>
      </c>
      <c r="M126" t="s">
        <v>4</v>
      </c>
      <c r="N126">
        <v>256.20508599999999</v>
      </c>
      <c r="O126">
        <v>1173.3118380000001</v>
      </c>
      <c r="P126" t="s">
        <v>5</v>
      </c>
      <c r="Q126">
        <v>3.3058160000000001</v>
      </c>
      <c r="R126">
        <v>0.22420799999999999</v>
      </c>
      <c r="S126" t="s">
        <v>6</v>
      </c>
      <c r="T126">
        <v>93.965452999999997</v>
      </c>
      <c r="U126">
        <v>1.5872000000000001E-2</v>
      </c>
      <c r="V126" t="s">
        <v>7</v>
      </c>
      <c r="W126">
        <v>0.56152800000000003</v>
      </c>
      <c r="X126">
        <v>1.3155999999999999E-2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7.5028999999999998E-2</v>
      </c>
      <c r="AG126">
        <v>1.35E-4</v>
      </c>
      <c r="AH126" t="s">
        <v>11</v>
      </c>
      <c r="AI126">
        <v>0.92990399999999995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467.44167800000002</v>
      </c>
      <c r="I127">
        <v>1940.622697</v>
      </c>
      <c r="J127" t="s">
        <v>3</v>
      </c>
      <c r="K127">
        <v>463.67655999999999</v>
      </c>
      <c r="L127">
        <v>1902.463841</v>
      </c>
      <c r="M127" t="s">
        <v>4</v>
      </c>
      <c r="N127">
        <v>308.18188199999997</v>
      </c>
      <c r="O127">
        <v>1554.1229679999999</v>
      </c>
      <c r="P127" t="s">
        <v>5</v>
      </c>
      <c r="Q127">
        <v>3.9707159999999999</v>
      </c>
      <c r="R127">
        <v>0.29371199999999997</v>
      </c>
      <c r="S127" t="s">
        <v>6</v>
      </c>
      <c r="T127">
        <v>112.74804399999999</v>
      </c>
      <c r="U127">
        <v>2.1625999999999999E-2</v>
      </c>
      <c r="V127" t="s">
        <v>7</v>
      </c>
      <c r="W127">
        <v>0.67768600000000001</v>
      </c>
      <c r="X127">
        <v>1.8294999999999999E-2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7.3506000000000002E-2</v>
      </c>
      <c r="AG127">
        <v>1.4300000000000001E-4</v>
      </c>
      <c r="AH127" t="s">
        <v>11</v>
      </c>
      <c r="AI127">
        <v>0.931473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544.93316200000004</v>
      </c>
      <c r="I128">
        <v>2392.756903</v>
      </c>
      <c r="J128" t="s">
        <v>3</v>
      </c>
      <c r="K128">
        <v>540.56358</v>
      </c>
      <c r="L128">
        <v>2348.4925170000001</v>
      </c>
      <c r="M128" t="s">
        <v>4</v>
      </c>
      <c r="N128">
        <v>359.12439599999999</v>
      </c>
      <c r="O128">
        <v>1905.262831</v>
      </c>
      <c r="P128" t="s">
        <v>5</v>
      </c>
      <c r="Q128">
        <v>4.6095319999999997</v>
      </c>
      <c r="R128">
        <v>0.33445799999999998</v>
      </c>
      <c r="S128" t="s">
        <v>6</v>
      </c>
      <c r="T128">
        <v>131.528941</v>
      </c>
      <c r="U128">
        <v>2.7980999999999999E-2</v>
      </c>
      <c r="V128" t="s">
        <v>7</v>
      </c>
      <c r="W128">
        <v>0.79107300000000003</v>
      </c>
      <c r="X128">
        <v>2.3639E-2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7.2967000000000004E-2</v>
      </c>
      <c r="AG128">
        <v>1.46E-4</v>
      </c>
      <c r="AH128" t="s">
        <v>11</v>
      </c>
      <c r="AI128">
        <v>0.93176199999999998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621.27924800000005</v>
      </c>
      <c r="I129">
        <v>2848.9400099999998</v>
      </c>
      <c r="J129" t="s">
        <v>3</v>
      </c>
      <c r="K129">
        <v>616.32429300000001</v>
      </c>
      <c r="L129">
        <v>2800.6446999999998</v>
      </c>
      <c r="M129" t="s">
        <v>4</v>
      </c>
      <c r="N129">
        <v>408.96152699999999</v>
      </c>
      <c r="O129">
        <v>2251.3577610000002</v>
      </c>
      <c r="P129" t="s">
        <v>5</v>
      </c>
      <c r="Q129">
        <v>5.2279369999999998</v>
      </c>
      <c r="R129">
        <v>0.352823</v>
      </c>
      <c r="S129" t="s">
        <v>6</v>
      </c>
      <c r="T129">
        <v>150.305984</v>
      </c>
      <c r="U129">
        <v>3.4884999999999999E-2</v>
      </c>
      <c r="V129" t="s">
        <v>7</v>
      </c>
      <c r="W129">
        <v>0.90110400000000002</v>
      </c>
      <c r="X129">
        <v>2.9600000000000001E-2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7.0824999999999999E-2</v>
      </c>
      <c r="AG129">
        <v>1.55E-4</v>
      </c>
      <c r="AH129" t="s">
        <v>11</v>
      </c>
      <c r="AI129">
        <v>0.93245999999999996</v>
      </c>
      <c r="AJ129">
        <v>5.1999999999999997E-5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700.81355699999995</v>
      </c>
      <c r="I130">
        <v>4081.5265829999998</v>
      </c>
      <c r="J130" t="s">
        <v>3</v>
      </c>
      <c r="K130">
        <v>695.20724099999995</v>
      </c>
      <c r="L130">
        <v>4010.253408</v>
      </c>
      <c r="M130" t="s">
        <v>4</v>
      </c>
      <c r="N130">
        <v>461.84415999999999</v>
      </c>
      <c r="O130">
        <v>3236.5419590000001</v>
      </c>
      <c r="P130" t="s">
        <v>5</v>
      </c>
      <c r="Q130">
        <v>5.9141599999999999</v>
      </c>
      <c r="R130">
        <v>0.47434399999999999</v>
      </c>
      <c r="S130" t="s">
        <v>6</v>
      </c>
      <c r="T130">
        <v>169.089212</v>
      </c>
      <c r="U130">
        <v>4.7934999999999998E-2</v>
      </c>
      <c r="V130" t="s">
        <v>7</v>
      </c>
      <c r="W130">
        <v>1.0165489999999999</v>
      </c>
      <c r="X130">
        <v>4.0444000000000001E-2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6.9651000000000005E-2</v>
      </c>
      <c r="AG130">
        <v>1.56E-4</v>
      </c>
      <c r="AH130" t="s">
        <v>11</v>
      </c>
      <c r="AI130">
        <v>0.93256899999999998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780.87236800000005</v>
      </c>
      <c r="I131">
        <v>5413.7460440000004</v>
      </c>
      <c r="J131" t="s">
        <v>3</v>
      </c>
      <c r="K131">
        <v>774.57836299999997</v>
      </c>
      <c r="L131">
        <v>5308.791295</v>
      </c>
      <c r="M131" t="s">
        <v>4</v>
      </c>
      <c r="N131">
        <v>515.33544300000005</v>
      </c>
      <c r="O131">
        <v>4334.8550489999998</v>
      </c>
      <c r="P131" t="s">
        <v>5</v>
      </c>
      <c r="Q131">
        <v>6.6353059999999999</v>
      </c>
      <c r="R131">
        <v>0.70122499999999999</v>
      </c>
      <c r="S131" t="s">
        <v>6</v>
      </c>
      <c r="T131">
        <v>187.87143399999999</v>
      </c>
      <c r="U131">
        <v>5.8120999999999999E-2</v>
      </c>
      <c r="V131" t="s">
        <v>7</v>
      </c>
      <c r="W131">
        <v>1.1295200000000001</v>
      </c>
      <c r="X131">
        <v>4.9029999999999997E-2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6.8903000000000006E-2</v>
      </c>
      <c r="AG131">
        <v>1.5699999999999999E-4</v>
      </c>
      <c r="AH131" t="s">
        <v>11</v>
      </c>
      <c r="AI131">
        <v>0.93264400000000003</v>
      </c>
      <c r="AJ131">
        <v>5.1E-5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859.40250700000001</v>
      </c>
      <c r="I132">
        <v>6294.6276639999996</v>
      </c>
      <c r="J132" t="s">
        <v>3</v>
      </c>
      <c r="K132">
        <v>852.45038199999999</v>
      </c>
      <c r="L132">
        <v>6167.8867479999999</v>
      </c>
      <c r="M132" t="s">
        <v>4</v>
      </c>
      <c r="N132">
        <v>567.34309900000005</v>
      </c>
      <c r="O132">
        <v>5056.1108130000002</v>
      </c>
      <c r="P132" t="s">
        <v>5</v>
      </c>
      <c r="Q132">
        <v>7.3270960000000001</v>
      </c>
      <c r="R132">
        <v>0.85258800000000001</v>
      </c>
      <c r="S132" t="s">
        <v>6</v>
      </c>
      <c r="T132">
        <v>206.652085</v>
      </c>
      <c r="U132">
        <v>6.3486000000000001E-2</v>
      </c>
      <c r="V132" t="s">
        <v>7</v>
      </c>
      <c r="W132">
        <v>1.2417339999999999</v>
      </c>
      <c r="X132">
        <v>5.5017999999999997E-2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6.8002000000000007E-2</v>
      </c>
      <c r="AG132">
        <v>1.4999999999999999E-4</v>
      </c>
      <c r="AH132" t="s">
        <v>11</v>
      </c>
      <c r="AI132">
        <v>0.93308100000000005</v>
      </c>
      <c r="AJ132">
        <v>4.5000000000000003E-5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936.36101799999994</v>
      </c>
      <c r="I133">
        <v>6857.8136610000001</v>
      </c>
      <c r="J133" t="s">
        <v>3</v>
      </c>
      <c r="K133">
        <v>928.78661499999998</v>
      </c>
      <c r="L133">
        <v>6716.7196489999997</v>
      </c>
      <c r="M133" t="s">
        <v>4</v>
      </c>
      <c r="N133">
        <v>617.89859000000001</v>
      </c>
      <c r="O133">
        <v>5514.1553039999999</v>
      </c>
      <c r="P133" t="s">
        <v>5</v>
      </c>
      <c r="Q133">
        <v>7.9823029999999999</v>
      </c>
      <c r="R133">
        <v>0.95832499999999998</v>
      </c>
      <c r="S133" t="s">
        <v>6</v>
      </c>
      <c r="T133">
        <v>225.42940100000001</v>
      </c>
      <c r="U133">
        <v>6.7835000000000006E-2</v>
      </c>
      <c r="V133" t="s">
        <v>7</v>
      </c>
      <c r="W133">
        <v>1.3511249999999999</v>
      </c>
      <c r="X133">
        <v>5.8853999999999997E-2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6.8002000000000007E-2</v>
      </c>
      <c r="AG133">
        <v>1.4999999999999999E-4</v>
      </c>
      <c r="AH133" t="s">
        <v>11</v>
      </c>
      <c r="AI133">
        <v>0.93376700000000001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1011.943688</v>
      </c>
      <c r="I134">
        <v>7186.7022230000002</v>
      </c>
      <c r="J134" t="s">
        <v>3</v>
      </c>
      <c r="K134">
        <v>1003.778831</v>
      </c>
      <c r="L134">
        <v>7039.4982289999998</v>
      </c>
      <c r="M134" t="s">
        <v>4</v>
      </c>
      <c r="N134">
        <v>667.12592900000004</v>
      </c>
      <c r="O134">
        <v>5764.0044879999996</v>
      </c>
      <c r="P134" t="s">
        <v>5</v>
      </c>
      <c r="Q134">
        <v>8.6081070000000004</v>
      </c>
      <c r="R134">
        <v>0.99004400000000004</v>
      </c>
      <c r="S134" t="s">
        <v>6</v>
      </c>
      <c r="T134">
        <v>244.217589</v>
      </c>
      <c r="U134">
        <v>7.1204000000000003E-2</v>
      </c>
      <c r="V134" t="s">
        <v>7</v>
      </c>
      <c r="W134">
        <v>1.456896</v>
      </c>
      <c r="X134">
        <v>6.2542E-2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6.7560999999999996E-2</v>
      </c>
      <c r="AG134">
        <v>1.4899999999999999E-4</v>
      </c>
      <c r="AH134" t="s">
        <v>11</v>
      </c>
      <c r="AI134">
        <v>0.93377399999999999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1089.139698</v>
      </c>
      <c r="I135">
        <v>7616.3225329999996</v>
      </c>
      <c r="J135" t="s">
        <v>3</v>
      </c>
      <c r="K135">
        <v>1080.362065</v>
      </c>
      <c r="L135">
        <v>7462.2155409999996</v>
      </c>
      <c r="M135" t="s">
        <v>4</v>
      </c>
      <c r="N135">
        <v>717.83268699999996</v>
      </c>
      <c r="O135">
        <v>6090.3050629999998</v>
      </c>
      <c r="P135" t="s">
        <v>5</v>
      </c>
      <c r="Q135">
        <v>9.2554029999999994</v>
      </c>
      <c r="R135">
        <v>1.0206230000000001</v>
      </c>
      <c r="S135" t="s">
        <v>6</v>
      </c>
      <c r="T135">
        <v>262.99991499999999</v>
      </c>
      <c r="U135">
        <v>7.6635999999999996E-2</v>
      </c>
      <c r="V135" t="s">
        <v>7</v>
      </c>
      <c r="W135">
        <v>1.5680229999999999</v>
      </c>
      <c r="X135">
        <v>6.7577999999999999E-2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6.7530000000000007E-2</v>
      </c>
      <c r="AG135">
        <v>1.4999999999999999E-4</v>
      </c>
      <c r="AH135" t="s">
        <v>11</v>
      </c>
      <c r="AI135">
        <v>0.93387299999999995</v>
      </c>
      <c r="AJ135">
        <v>5.7000000000000003E-5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1166.4826250000001</v>
      </c>
      <c r="I136">
        <v>8021.2170619999997</v>
      </c>
      <c r="J136" t="s">
        <v>3</v>
      </c>
      <c r="K136">
        <v>1157.0949800000001</v>
      </c>
      <c r="L136">
        <v>7861.6298340000003</v>
      </c>
      <c r="M136" t="s">
        <v>4</v>
      </c>
      <c r="N136">
        <v>768.64599199999998</v>
      </c>
      <c r="O136">
        <v>6400.3475179999996</v>
      </c>
      <c r="P136" t="s">
        <v>5</v>
      </c>
      <c r="Q136">
        <v>9.9009269999999994</v>
      </c>
      <c r="R136">
        <v>1.043474</v>
      </c>
      <c r="S136" t="s">
        <v>6</v>
      </c>
      <c r="T136">
        <v>281.78357199999999</v>
      </c>
      <c r="U136">
        <v>8.2072000000000006E-2</v>
      </c>
      <c r="V136" t="s">
        <v>7</v>
      </c>
      <c r="W136">
        <v>1.679756</v>
      </c>
      <c r="X136">
        <v>7.3163000000000006E-2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6.6850000000000007E-2</v>
      </c>
      <c r="AG136">
        <v>1.5100000000000001E-4</v>
      </c>
      <c r="AH136" t="s">
        <v>11</v>
      </c>
      <c r="AI136">
        <v>0.93391000000000002</v>
      </c>
      <c r="AJ136">
        <v>5.7000000000000003E-5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1242.6986569999999</v>
      </c>
      <c r="I137">
        <v>8470.8531270000003</v>
      </c>
      <c r="J137" t="s">
        <v>3</v>
      </c>
      <c r="K137">
        <v>1232.7211569999999</v>
      </c>
      <c r="L137">
        <v>8306.166894</v>
      </c>
      <c r="M137" t="s">
        <v>4</v>
      </c>
      <c r="N137">
        <v>818.40021200000001</v>
      </c>
      <c r="O137">
        <v>6744.9901550000004</v>
      </c>
      <c r="P137" t="s">
        <v>5</v>
      </c>
      <c r="Q137">
        <v>10.524153999999999</v>
      </c>
      <c r="R137">
        <v>1.06372</v>
      </c>
      <c r="S137" t="s">
        <v>6</v>
      </c>
      <c r="T137">
        <v>300.57016800000002</v>
      </c>
      <c r="U137">
        <v>8.6427000000000004E-2</v>
      </c>
      <c r="V137" t="s">
        <v>7</v>
      </c>
      <c r="W137">
        <v>1.788621</v>
      </c>
      <c r="X137">
        <v>7.9116000000000006E-2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6.6491999999999996E-2</v>
      </c>
      <c r="AG137">
        <v>1.45E-4</v>
      </c>
      <c r="AH137" t="s">
        <v>11</v>
      </c>
      <c r="AI137">
        <v>0.93391199999999996</v>
      </c>
      <c r="AJ137">
        <v>5.7000000000000003E-5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1319.077751</v>
      </c>
      <c r="I138">
        <v>9188.8850920000004</v>
      </c>
      <c r="J138" t="s">
        <v>3</v>
      </c>
      <c r="K138">
        <v>1308.498423</v>
      </c>
      <c r="L138">
        <v>9011.8830809999999</v>
      </c>
      <c r="M138" t="s">
        <v>4</v>
      </c>
      <c r="N138">
        <v>868.31133899999998</v>
      </c>
      <c r="O138">
        <v>7310.6273540000002</v>
      </c>
      <c r="P138" t="s">
        <v>5</v>
      </c>
      <c r="Q138">
        <v>11.158778999999999</v>
      </c>
      <c r="R138">
        <v>1.112833</v>
      </c>
      <c r="S138" t="s">
        <v>6</v>
      </c>
      <c r="T138">
        <v>319.35006399999997</v>
      </c>
      <c r="U138">
        <v>9.5015000000000002E-2</v>
      </c>
      <c r="V138" t="s">
        <v>7</v>
      </c>
      <c r="W138">
        <v>1.8972640000000001</v>
      </c>
      <c r="X138">
        <v>8.7068000000000006E-2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6.5624000000000002E-2</v>
      </c>
      <c r="AG138">
        <v>1.3999999999999999E-4</v>
      </c>
      <c r="AH138" t="s">
        <v>11</v>
      </c>
      <c r="AI138">
        <v>0.93495700000000004</v>
      </c>
      <c r="AJ138">
        <v>7.7999999999999999E-5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1396.1709350000001</v>
      </c>
      <c r="I139">
        <v>10284.973599000001</v>
      </c>
      <c r="J139" t="s">
        <v>3</v>
      </c>
      <c r="K139">
        <v>1384.976431</v>
      </c>
      <c r="L139">
        <v>10085.740279</v>
      </c>
      <c r="M139" t="s">
        <v>4</v>
      </c>
      <c r="N139">
        <v>918.95883200000003</v>
      </c>
      <c r="O139">
        <v>8193.6468650000006</v>
      </c>
      <c r="P139" t="s">
        <v>5</v>
      </c>
      <c r="Q139">
        <v>11.807123000000001</v>
      </c>
      <c r="R139">
        <v>1.237865</v>
      </c>
      <c r="S139" t="s">
        <v>6</v>
      </c>
      <c r="T139">
        <v>338.13145900000001</v>
      </c>
      <c r="U139">
        <v>0.104223</v>
      </c>
      <c r="V139" t="s">
        <v>7</v>
      </c>
      <c r="W139">
        <v>2.006745</v>
      </c>
      <c r="X139">
        <v>9.5985000000000001E-2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6.5468999999999999E-2</v>
      </c>
      <c r="AG139">
        <v>1.4200000000000001E-4</v>
      </c>
      <c r="AH139" t="s">
        <v>11</v>
      </c>
      <c r="AI139">
        <v>0.93553200000000003</v>
      </c>
      <c r="AJ139">
        <v>8.8999999999999995E-5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1472.858694</v>
      </c>
      <c r="I140">
        <v>11336.584676</v>
      </c>
      <c r="J140" t="s">
        <v>3</v>
      </c>
      <c r="K140">
        <v>1461.050461</v>
      </c>
      <c r="L140">
        <v>11114.994632</v>
      </c>
      <c r="M140" t="s">
        <v>4</v>
      </c>
      <c r="N140">
        <v>969.26125100000002</v>
      </c>
      <c r="O140">
        <v>9038.3304929999995</v>
      </c>
      <c r="P140" t="s">
        <v>5</v>
      </c>
      <c r="Q140">
        <v>12.454056</v>
      </c>
      <c r="R140">
        <v>1.3828750000000001</v>
      </c>
      <c r="S140" t="s">
        <v>6</v>
      </c>
      <c r="T140">
        <v>356.91140999999999</v>
      </c>
      <c r="U140">
        <v>0.11342099999999999</v>
      </c>
      <c r="V140" t="s">
        <v>7</v>
      </c>
      <c r="W140">
        <v>2.1135950000000001</v>
      </c>
      <c r="X140">
        <v>0.104868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6.4297000000000007E-2</v>
      </c>
      <c r="AG140">
        <v>1.3100000000000001E-4</v>
      </c>
      <c r="AH140" t="s">
        <v>11</v>
      </c>
      <c r="AI140">
        <v>0.93605700000000003</v>
      </c>
      <c r="AJ140">
        <v>9.1000000000000003E-5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1550.858469</v>
      </c>
      <c r="I141">
        <v>12148.380422</v>
      </c>
      <c r="J141" t="s">
        <v>3</v>
      </c>
      <c r="K141">
        <v>1538.406675</v>
      </c>
      <c r="L141">
        <v>11908.157014</v>
      </c>
      <c r="M141" t="s">
        <v>4</v>
      </c>
      <c r="N141">
        <v>1020.81907</v>
      </c>
      <c r="O141">
        <v>9681.4236839999994</v>
      </c>
      <c r="P141" t="s">
        <v>5</v>
      </c>
      <c r="Q141">
        <v>13.131677</v>
      </c>
      <c r="R141">
        <v>1.5010859999999999</v>
      </c>
      <c r="S141" t="s">
        <v>6</v>
      </c>
      <c r="T141">
        <v>375.69678699999997</v>
      </c>
      <c r="U141">
        <v>0.121713</v>
      </c>
      <c r="V141" t="s">
        <v>7</v>
      </c>
      <c r="W141">
        <v>2.2251979999999998</v>
      </c>
      <c r="X141">
        <v>0.110538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6.3742999999999994E-2</v>
      </c>
      <c r="AG141">
        <v>1.25E-4</v>
      </c>
      <c r="AH141" t="s">
        <v>11</v>
      </c>
      <c r="AI141">
        <v>0.93606299999999998</v>
      </c>
      <c r="AJ141">
        <v>9.1000000000000003E-5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71.669184999999999</v>
      </c>
      <c r="I162">
        <v>213.17680300000001</v>
      </c>
      <c r="J162" t="s">
        <v>3</v>
      </c>
      <c r="K162">
        <v>70.978857000000005</v>
      </c>
      <c r="L162">
        <v>205.52966799999999</v>
      </c>
      <c r="M162" t="s">
        <v>4</v>
      </c>
      <c r="N162">
        <v>52.091728000000003</v>
      </c>
      <c r="O162">
        <v>181.87123099999999</v>
      </c>
      <c r="P162" t="s">
        <v>5</v>
      </c>
      <c r="Q162">
        <v>0.71810300000000005</v>
      </c>
      <c r="R162">
        <v>7.2289000000000006E-2</v>
      </c>
      <c r="S162" t="s">
        <v>6</v>
      </c>
      <c r="T162">
        <v>11.770555</v>
      </c>
      <c r="U162">
        <v>1.37E-4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8.4158999999999998E-2</v>
      </c>
      <c r="AG162">
        <v>4.0000000000000003E-5</v>
      </c>
      <c r="AH162" t="s">
        <v>11</v>
      </c>
      <c r="AI162">
        <v>0.91547100000000003</v>
      </c>
      <c r="AJ162">
        <v>2.1000000000000001E-4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139.49234100000001</v>
      </c>
      <c r="I163">
        <v>426.61638799999997</v>
      </c>
      <c r="J163" t="s">
        <v>3</v>
      </c>
      <c r="K163">
        <v>138.18074999999999</v>
      </c>
      <c r="L163">
        <v>411.95076499999999</v>
      </c>
      <c r="M163" t="s">
        <v>4</v>
      </c>
      <c r="N163">
        <v>100.780348</v>
      </c>
      <c r="O163">
        <v>361.00786900000003</v>
      </c>
      <c r="P163" t="s">
        <v>5</v>
      </c>
      <c r="Q163">
        <v>1.3664499999999999</v>
      </c>
      <c r="R163">
        <v>0.13619700000000001</v>
      </c>
      <c r="S163" t="s">
        <v>6</v>
      </c>
      <c r="T163">
        <v>23.428584000000001</v>
      </c>
      <c r="U163">
        <v>1.5699999999999999E-4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8.2263000000000003E-2</v>
      </c>
      <c r="AG163">
        <v>3.8000000000000002E-5</v>
      </c>
      <c r="AH163" t="s">
        <v>11</v>
      </c>
      <c r="AI163">
        <v>0.92473000000000005</v>
      </c>
      <c r="AJ163">
        <v>1.74E-4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205.77927500000001</v>
      </c>
      <c r="I164">
        <v>571.64338299999997</v>
      </c>
      <c r="J164" t="s">
        <v>3</v>
      </c>
      <c r="K164">
        <v>203.870068</v>
      </c>
      <c r="L164">
        <v>552.38512200000002</v>
      </c>
      <c r="M164" t="s">
        <v>4</v>
      </c>
      <c r="N164">
        <v>148.08439100000001</v>
      </c>
      <c r="O164">
        <v>480.80823099999998</v>
      </c>
      <c r="P164" t="s">
        <v>5</v>
      </c>
      <c r="Q164">
        <v>1.9904200000000001</v>
      </c>
      <c r="R164">
        <v>0.17358000000000001</v>
      </c>
      <c r="S164" t="s">
        <v>6</v>
      </c>
      <c r="T164">
        <v>35.084789999999998</v>
      </c>
      <c r="U164">
        <v>2.0900000000000001E-4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7.9847000000000001E-2</v>
      </c>
      <c r="AG164">
        <v>7.2000000000000002E-5</v>
      </c>
      <c r="AH164" t="s">
        <v>11</v>
      </c>
      <c r="AI164">
        <v>0.92841700000000005</v>
      </c>
      <c r="AJ164">
        <v>1.02E-4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271.13929300000001</v>
      </c>
      <c r="I165">
        <v>627.01852599999995</v>
      </c>
      <c r="J165" t="s">
        <v>3</v>
      </c>
      <c r="K165">
        <v>268.64809000000002</v>
      </c>
      <c r="L165">
        <v>605.93752900000004</v>
      </c>
      <c r="M165" t="s">
        <v>4</v>
      </c>
      <c r="N165">
        <v>194.53902299999999</v>
      </c>
      <c r="O165">
        <v>524.67508899999996</v>
      </c>
      <c r="P165" t="s">
        <v>5</v>
      </c>
      <c r="Q165">
        <v>2.598033</v>
      </c>
      <c r="R165">
        <v>0.188718</v>
      </c>
      <c r="S165" t="s">
        <v>6</v>
      </c>
      <c r="T165">
        <v>46.740949999999998</v>
      </c>
      <c r="U165">
        <v>2.2599999999999999E-4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7.8695000000000001E-2</v>
      </c>
      <c r="AG165">
        <v>8.3999999999999995E-5</v>
      </c>
      <c r="AH165" t="s">
        <v>11</v>
      </c>
      <c r="AI165">
        <v>0.93034799999999995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336.34939100000003</v>
      </c>
      <c r="I166">
        <v>665.60643900000002</v>
      </c>
      <c r="J166" t="s">
        <v>3</v>
      </c>
      <c r="K166">
        <v>333.28008499999999</v>
      </c>
      <c r="L166">
        <v>643.24512300000004</v>
      </c>
      <c r="M166" t="s">
        <v>4</v>
      </c>
      <c r="N166">
        <v>240.82655099999999</v>
      </c>
      <c r="O166">
        <v>553.12406499999997</v>
      </c>
      <c r="P166" t="s">
        <v>5</v>
      </c>
      <c r="Q166">
        <v>3.203141</v>
      </c>
      <c r="R166">
        <v>0.200101</v>
      </c>
      <c r="S166" t="s">
        <v>6</v>
      </c>
      <c r="T166">
        <v>58.397086000000002</v>
      </c>
      <c r="U166">
        <v>2.6899999999999998E-4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7.7856999999999996E-2</v>
      </c>
      <c r="AG166">
        <v>9.1000000000000003E-5</v>
      </c>
      <c r="AH166" t="s">
        <v>11</v>
      </c>
      <c r="AI166">
        <v>0.93107399999999996</v>
      </c>
      <c r="AJ166">
        <v>4.1E-5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401.34837299999998</v>
      </c>
      <c r="I167">
        <v>694.21034199999997</v>
      </c>
      <c r="J167" t="s">
        <v>3</v>
      </c>
      <c r="K167">
        <v>397.70394299999998</v>
      </c>
      <c r="L167">
        <v>671.02212199999997</v>
      </c>
      <c r="M167" t="s">
        <v>4</v>
      </c>
      <c r="N167">
        <v>286.94183199999998</v>
      </c>
      <c r="O167">
        <v>573.39914599999997</v>
      </c>
      <c r="P167" t="s">
        <v>5</v>
      </c>
      <c r="Q167">
        <v>3.8051979999999999</v>
      </c>
      <c r="R167">
        <v>0.20805999999999999</v>
      </c>
      <c r="S167" t="s">
        <v>6</v>
      </c>
      <c r="T167">
        <v>70.052227000000002</v>
      </c>
      <c r="U167">
        <v>3.0899999999999998E-4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7.6185000000000003E-2</v>
      </c>
      <c r="AG167">
        <v>1.13E-4</v>
      </c>
      <c r="AH167" t="s">
        <v>11</v>
      </c>
      <c r="AI167">
        <v>0.93169599999999997</v>
      </c>
      <c r="AJ167">
        <v>3.4999999999999997E-5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466.23728999999997</v>
      </c>
      <c r="I168">
        <v>710.40020200000004</v>
      </c>
      <c r="J168" t="s">
        <v>3</v>
      </c>
      <c r="K168">
        <v>462.01951200000002</v>
      </c>
      <c r="L168">
        <v>686.59453099999996</v>
      </c>
      <c r="M168" t="s">
        <v>4</v>
      </c>
      <c r="N168">
        <v>332.97781600000002</v>
      </c>
      <c r="O168">
        <v>584.58367299999998</v>
      </c>
      <c r="P168" t="s">
        <v>5</v>
      </c>
      <c r="Q168">
        <v>4.4042729999999999</v>
      </c>
      <c r="R168">
        <v>0.213863</v>
      </c>
      <c r="S168" t="s">
        <v>6</v>
      </c>
      <c r="T168">
        <v>81.707148000000004</v>
      </c>
      <c r="U168">
        <v>3.3399999999999999E-4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7.4039999999999995E-2</v>
      </c>
      <c r="AG168">
        <v>1.35E-4</v>
      </c>
      <c r="AH168" t="s">
        <v>11</v>
      </c>
      <c r="AI168">
        <v>0.93188800000000005</v>
      </c>
      <c r="AJ168">
        <v>3.4E-5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531.22406000000001</v>
      </c>
      <c r="I169">
        <v>721.30630599999995</v>
      </c>
      <c r="J169" t="s">
        <v>3</v>
      </c>
      <c r="K169">
        <v>526.43237599999998</v>
      </c>
      <c r="L169">
        <v>697.06324300000006</v>
      </c>
      <c r="M169" t="s">
        <v>4</v>
      </c>
      <c r="N169">
        <v>379.11268699999999</v>
      </c>
      <c r="O169">
        <v>593.362077</v>
      </c>
      <c r="P169" t="s">
        <v>5</v>
      </c>
      <c r="Q169">
        <v>5.0044259999999996</v>
      </c>
      <c r="R169">
        <v>0.217865</v>
      </c>
      <c r="S169" t="s">
        <v>6</v>
      </c>
      <c r="T169">
        <v>93.363050999999999</v>
      </c>
      <c r="U169">
        <v>3.88E-4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7.2461999999999999E-2</v>
      </c>
      <c r="AG169">
        <v>1.46E-4</v>
      </c>
      <c r="AH169" t="s">
        <v>11</v>
      </c>
      <c r="AI169">
        <v>0.931894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596.18366800000001</v>
      </c>
      <c r="I170">
        <v>732.014859</v>
      </c>
      <c r="J170" t="s">
        <v>3</v>
      </c>
      <c r="K170">
        <v>590.81698600000004</v>
      </c>
      <c r="L170">
        <v>707.36336600000004</v>
      </c>
      <c r="M170" t="s">
        <v>4</v>
      </c>
      <c r="N170">
        <v>425.23329999999999</v>
      </c>
      <c r="O170">
        <v>602.60240199999998</v>
      </c>
      <c r="P170" t="s">
        <v>5</v>
      </c>
      <c r="Q170">
        <v>5.6058750000000002</v>
      </c>
      <c r="R170">
        <v>0.222137</v>
      </c>
      <c r="S170" t="s">
        <v>6</v>
      </c>
      <c r="T170">
        <v>105.018401</v>
      </c>
      <c r="U170">
        <v>4.0999999999999999E-4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7.1010000000000004E-2</v>
      </c>
      <c r="AG170">
        <v>1.4799999999999999E-4</v>
      </c>
      <c r="AH170" t="s">
        <v>11</v>
      </c>
      <c r="AI170">
        <v>0.93275699999999995</v>
      </c>
      <c r="AJ170">
        <v>5.0000000000000002E-5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661.14182900000003</v>
      </c>
      <c r="I171">
        <v>752.98327200000006</v>
      </c>
      <c r="J171" t="s">
        <v>3</v>
      </c>
      <c r="K171">
        <v>655.19958499999996</v>
      </c>
      <c r="L171">
        <v>727.51334999999995</v>
      </c>
      <c r="M171" t="s">
        <v>4</v>
      </c>
      <c r="N171">
        <v>471.35474900000003</v>
      </c>
      <c r="O171">
        <v>620.559347</v>
      </c>
      <c r="P171" t="s">
        <v>5</v>
      </c>
      <c r="Q171">
        <v>6.2070869999999996</v>
      </c>
      <c r="R171">
        <v>0.23066900000000001</v>
      </c>
      <c r="S171" t="s">
        <v>6</v>
      </c>
      <c r="T171">
        <v>116.67421899999999</v>
      </c>
      <c r="U171">
        <v>4.3800000000000002E-4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7.0165000000000005E-2</v>
      </c>
      <c r="AG171">
        <v>1.5300000000000001E-4</v>
      </c>
      <c r="AH171" t="s">
        <v>11</v>
      </c>
      <c r="AI171">
        <v>0.93299200000000004</v>
      </c>
      <c r="AJ171">
        <v>4.8000000000000001E-5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726.07738900000004</v>
      </c>
      <c r="I172">
        <v>781.53892299999995</v>
      </c>
      <c r="J172" t="s">
        <v>3</v>
      </c>
      <c r="K172">
        <v>719.55902300000002</v>
      </c>
      <c r="L172">
        <v>754.88356499999998</v>
      </c>
      <c r="M172" t="s">
        <v>4</v>
      </c>
      <c r="N172">
        <v>517.47556899999995</v>
      </c>
      <c r="O172">
        <v>643.07693200000006</v>
      </c>
      <c r="P172" t="s">
        <v>5</v>
      </c>
      <c r="Q172">
        <v>6.8099290000000003</v>
      </c>
      <c r="R172">
        <v>0.244204</v>
      </c>
      <c r="S172" t="s">
        <v>6</v>
      </c>
      <c r="T172">
        <v>128.32977700000001</v>
      </c>
      <c r="U172">
        <v>4.5800000000000002E-4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6.7473000000000005E-2</v>
      </c>
      <c r="AG172">
        <v>1.4300000000000001E-4</v>
      </c>
      <c r="AH172" t="s">
        <v>11</v>
      </c>
      <c r="AI172">
        <v>0.93323699999999998</v>
      </c>
      <c r="AJ172">
        <v>4.3999999999999999E-5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790.90483600000005</v>
      </c>
      <c r="I173">
        <v>807.14655100000004</v>
      </c>
      <c r="J173" t="s">
        <v>3</v>
      </c>
      <c r="K173">
        <v>783.81125599999996</v>
      </c>
      <c r="L173">
        <v>779.32669399999997</v>
      </c>
      <c r="M173" t="s">
        <v>4</v>
      </c>
      <c r="N173">
        <v>563.49176799999998</v>
      </c>
      <c r="O173">
        <v>663.88187400000004</v>
      </c>
      <c r="P173" t="s">
        <v>5</v>
      </c>
      <c r="Q173">
        <v>7.4114430000000002</v>
      </c>
      <c r="R173">
        <v>0.25870599999999999</v>
      </c>
      <c r="S173" t="s">
        <v>6</v>
      </c>
      <c r="T173">
        <v>139.98699400000001</v>
      </c>
      <c r="U173">
        <v>4.9799999999999996E-4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6.7409999999999998E-2</v>
      </c>
      <c r="AG173">
        <v>1.44E-4</v>
      </c>
      <c r="AH173" t="s">
        <v>11</v>
      </c>
      <c r="AI173">
        <v>0.93337199999999998</v>
      </c>
      <c r="AJ173">
        <v>4.3999999999999999E-5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856.328711</v>
      </c>
      <c r="I174">
        <v>922.61185399999999</v>
      </c>
      <c r="J174" t="s">
        <v>3</v>
      </c>
      <c r="K174">
        <v>848.656116</v>
      </c>
      <c r="L174">
        <v>891.13394900000003</v>
      </c>
      <c r="M174" t="s">
        <v>4</v>
      </c>
      <c r="N174">
        <v>610.08398899999997</v>
      </c>
      <c r="O174">
        <v>761.78106300000002</v>
      </c>
      <c r="P174" t="s">
        <v>5</v>
      </c>
      <c r="Q174">
        <v>8.0185449999999996</v>
      </c>
      <c r="R174">
        <v>0.29513400000000001</v>
      </c>
      <c r="S174" t="s">
        <v>6</v>
      </c>
      <c r="T174">
        <v>151.64376300000001</v>
      </c>
      <c r="U174">
        <v>5.2899999999999996E-4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6.7409999999999998E-2</v>
      </c>
      <c r="AG174">
        <v>1.44E-4</v>
      </c>
      <c r="AH174" t="s">
        <v>11</v>
      </c>
      <c r="AI174">
        <v>0.933562</v>
      </c>
      <c r="AJ174">
        <v>4.1999999999999998E-5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922.30132300000002</v>
      </c>
      <c r="I175">
        <v>1182.1220530000001</v>
      </c>
      <c r="J175" t="s">
        <v>3</v>
      </c>
      <c r="K175">
        <v>914.04133200000001</v>
      </c>
      <c r="L175">
        <v>1142.950885</v>
      </c>
      <c r="M175" t="s">
        <v>4</v>
      </c>
      <c r="N175">
        <v>657.18048599999997</v>
      </c>
      <c r="O175">
        <v>979.16321900000003</v>
      </c>
      <c r="P175" t="s">
        <v>5</v>
      </c>
      <c r="Q175">
        <v>8.6331100000000003</v>
      </c>
      <c r="R175">
        <v>0.35811999999999999</v>
      </c>
      <c r="S175" t="s">
        <v>6</v>
      </c>
      <c r="T175">
        <v>163.301368</v>
      </c>
      <c r="U175">
        <v>7.5699999999999997E-4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6.6217999999999999E-2</v>
      </c>
      <c r="AG175">
        <v>1.3999999999999999E-4</v>
      </c>
      <c r="AH175" t="s">
        <v>11</v>
      </c>
      <c r="AI175">
        <v>0.93363499999999999</v>
      </c>
      <c r="AJ175">
        <v>4.1999999999999998E-5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988.21729100000005</v>
      </c>
      <c r="I176">
        <v>1432.5031160000001</v>
      </c>
      <c r="J176" t="s">
        <v>3</v>
      </c>
      <c r="K176">
        <v>979.37256500000001</v>
      </c>
      <c r="L176">
        <v>1386.818127</v>
      </c>
      <c r="M176" t="s">
        <v>4</v>
      </c>
      <c r="N176">
        <v>704.18586300000004</v>
      </c>
      <c r="O176">
        <v>1179.8393140000001</v>
      </c>
      <c r="P176" t="s">
        <v>5</v>
      </c>
      <c r="Q176">
        <v>9.2444950000000006</v>
      </c>
      <c r="R176">
        <v>0.40084500000000001</v>
      </c>
      <c r="S176" t="s">
        <v>6</v>
      </c>
      <c r="T176">
        <v>174.957707</v>
      </c>
      <c r="U176">
        <v>8.8099999999999995E-4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6.5542000000000003E-2</v>
      </c>
      <c r="AG176">
        <v>1.3100000000000001E-4</v>
      </c>
      <c r="AH176" t="s">
        <v>11</v>
      </c>
      <c r="AI176">
        <v>0.93375600000000003</v>
      </c>
      <c r="AJ176">
        <v>4.1999999999999998E-5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1053.89293</v>
      </c>
      <c r="I177">
        <v>1617.3914130000001</v>
      </c>
      <c r="J177" t="s">
        <v>3</v>
      </c>
      <c r="K177">
        <v>1044.4690479999999</v>
      </c>
      <c r="L177">
        <v>1568.0551190000001</v>
      </c>
      <c r="M177" t="s">
        <v>4</v>
      </c>
      <c r="N177">
        <v>750.92093299999999</v>
      </c>
      <c r="O177">
        <v>1322.4609170000001</v>
      </c>
      <c r="P177" t="s">
        <v>5</v>
      </c>
      <c r="Q177">
        <v>9.8495950000000008</v>
      </c>
      <c r="R177">
        <v>0.41491499999999998</v>
      </c>
      <c r="S177" t="s">
        <v>6</v>
      </c>
      <c r="T177">
        <v>186.61441500000001</v>
      </c>
      <c r="U177">
        <v>9.810000000000001E-4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6.5271999999999997E-2</v>
      </c>
      <c r="AG177">
        <v>1.3300000000000001E-4</v>
      </c>
      <c r="AH177" t="s">
        <v>11</v>
      </c>
      <c r="AI177">
        <v>0.93379699999999999</v>
      </c>
      <c r="AJ177">
        <v>4.1999999999999998E-5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1119.442859</v>
      </c>
      <c r="I178">
        <v>1809.2851559999999</v>
      </c>
      <c r="J178" t="s">
        <v>3</v>
      </c>
      <c r="K178">
        <v>1109.441804</v>
      </c>
      <c r="L178">
        <v>1756.5037139999999</v>
      </c>
      <c r="M178" t="s">
        <v>4</v>
      </c>
      <c r="N178">
        <v>797.54357100000004</v>
      </c>
      <c r="O178">
        <v>1471.302805</v>
      </c>
      <c r="P178" t="s">
        <v>5</v>
      </c>
      <c r="Q178">
        <v>10.453046000000001</v>
      </c>
      <c r="R178">
        <v>0.42723699999999998</v>
      </c>
      <c r="S178" t="s">
        <v>6</v>
      </c>
      <c r="T178">
        <v>198.26999900000001</v>
      </c>
      <c r="U178">
        <v>1.021E-3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6.5270999999999996E-2</v>
      </c>
      <c r="AG178">
        <v>1.3300000000000001E-4</v>
      </c>
      <c r="AH178" t="s">
        <v>11</v>
      </c>
      <c r="AI178">
        <v>0.93380799999999997</v>
      </c>
      <c r="AJ178">
        <v>4.1999999999999998E-5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1185.141519</v>
      </c>
      <c r="I179">
        <v>2008.76694</v>
      </c>
      <c r="J179" t="s">
        <v>3</v>
      </c>
      <c r="K179">
        <v>1174.560896</v>
      </c>
      <c r="L179">
        <v>1952.647978</v>
      </c>
      <c r="M179" t="s">
        <v>4</v>
      </c>
      <c r="N179">
        <v>844.29992700000003</v>
      </c>
      <c r="O179">
        <v>1627.036386</v>
      </c>
      <c r="P179" t="s">
        <v>5</v>
      </c>
      <c r="Q179">
        <v>11.058595</v>
      </c>
      <c r="R179">
        <v>0.43870199999999998</v>
      </c>
      <c r="S179" t="s">
        <v>6</v>
      </c>
      <c r="T179">
        <v>209.92554000000001</v>
      </c>
      <c r="U179">
        <v>1.0989999999999999E-3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6.5270999999999996E-2</v>
      </c>
      <c r="AG179">
        <v>1.3300000000000001E-4</v>
      </c>
      <c r="AH179" t="s">
        <v>11</v>
      </c>
      <c r="AI179">
        <v>0.933832</v>
      </c>
      <c r="AJ179">
        <v>4.1999999999999998E-5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1250.834607</v>
      </c>
      <c r="I180">
        <v>2226.7620929999998</v>
      </c>
      <c r="J180" t="s">
        <v>3</v>
      </c>
      <c r="K180">
        <v>1239.6744120000001</v>
      </c>
      <c r="L180">
        <v>2167.1449080000002</v>
      </c>
      <c r="M180" t="s">
        <v>4</v>
      </c>
      <c r="N180">
        <v>891.08424100000002</v>
      </c>
      <c r="O180">
        <v>1795.463283</v>
      </c>
      <c r="P180" t="s">
        <v>5</v>
      </c>
      <c r="Q180">
        <v>11.664168</v>
      </c>
      <c r="R180">
        <v>0.45180599999999999</v>
      </c>
      <c r="S180" t="s">
        <v>6</v>
      </c>
      <c r="T180">
        <v>221.58150800000001</v>
      </c>
      <c r="U180">
        <v>1.238E-3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6.4507999999999996E-2</v>
      </c>
      <c r="AG180">
        <v>1.21E-4</v>
      </c>
      <c r="AH180" t="s">
        <v>11</v>
      </c>
      <c r="AI180">
        <v>0.93393300000000001</v>
      </c>
      <c r="AJ180">
        <v>4.0000000000000003E-5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1316.7734330000001</v>
      </c>
      <c r="I181">
        <v>2538.6556740000001</v>
      </c>
      <c r="J181" t="s">
        <v>3</v>
      </c>
      <c r="K181">
        <v>1305.0306880000001</v>
      </c>
      <c r="L181">
        <v>2473.1984590000002</v>
      </c>
      <c r="M181" t="s">
        <v>4</v>
      </c>
      <c r="N181">
        <v>938.07673499999999</v>
      </c>
      <c r="O181">
        <v>2040.323003</v>
      </c>
      <c r="P181" t="s">
        <v>5</v>
      </c>
      <c r="Q181">
        <v>12.273593999999999</v>
      </c>
      <c r="R181">
        <v>0.48324699999999998</v>
      </c>
      <c r="S181" t="s">
        <v>6</v>
      </c>
      <c r="T181">
        <v>233.23870500000001</v>
      </c>
      <c r="U181">
        <v>1.436E-3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6.3705999999999999E-2</v>
      </c>
      <c r="AG181">
        <v>1.15E-4</v>
      </c>
      <c r="AH181" t="s">
        <v>11</v>
      </c>
      <c r="AI181">
        <v>0.93394299999999997</v>
      </c>
      <c r="AJ181">
        <v>4.0000000000000003E-5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676.72186599999998</v>
      </c>
      <c r="I182">
        <v>3822.636074</v>
      </c>
      <c r="J182" t="s">
        <v>3</v>
      </c>
      <c r="K182">
        <v>676.482888</v>
      </c>
      <c r="L182">
        <v>3821.358455</v>
      </c>
      <c r="M182" t="s">
        <v>4</v>
      </c>
      <c r="N182">
        <v>8.5901119999999995</v>
      </c>
      <c r="O182">
        <v>3.9599999999999998E-4</v>
      </c>
      <c r="P182" t="s">
        <v>5</v>
      </c>
      <c r="Q182">
        <v>659.41745000000003</v>
      </c>
      <c r="R182">
        <v>3844.8956760000001</v>
      </c>
      <c r="S182" t="s">
        <v>6</v>
      </c>
      <c r="T182">
        <v>676.398506</v>
      </c>
      <c r="U182">
        <v>3819.974952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8.4570000000000006E-2</v>
      </c>
      <c r="AG182">
        <v>6.8999999999999997E-5</v>
      </c>
      <c r="AH182" t="s">
        <v>11</v>
      </c>
      <c r="AI182">
        <v>0.91228100000000001</v>
      </c>
      <c r="AJ182">
        <v>1.5100000000000001E-4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1349.4823120000001</v>
      </c>
      <c r="I183">
        <v>10090.263615</v>
      </c>
      <c r="J183" t="s">
        <v>3</v>
      </c>
      <c r="K183">
        <v>1349.016091</v>
      </c>
      <c r="L183">
        <v>10087.263059999999</v>
      </c>
      <c r="M183" t="s">
        <v>4</v>
      </c>
      <c r="N183">
        <v>17.175412000000001</v>
      </c>
      <c r="O183">
        <v>1.142E-3</v>
      </c>
      <c r="P183" t="s">
        <v>5</v>
      </c>
      <c r="Q183">
        <v>1314.750806</v>
      </c>
      <c r="R183">
        <v>10141.142789</v>
      </c>
      <c r="S183" t="s">
        <v>6</v>
      </c>
      <c r="T183">
        <v>1348.847559</v>
      </c>
      <c r="U183">
        <v>10084.586265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8.0240000000000006E-2</v>
      </c>
      <c r="AG183">
        <v>8.7999999999999998E-5</v>
      </c>
      <c r="AH183" t="s">
        <v>11</v>
      </c>
      <c r="AI183">
        <v>0.92138699999999996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2012.515635</v>
      </c>
      <c r="I184">
        <v>15341.400670999999</v>
      </c>
      <c r="J184" t="s">
        <v>3</v>
      </c>
      <c r="K184">
        <v>2011.8230080000001</v>
      </c>
      <c r="L184">
        <v>15336.848468</v>
      </c>
      <c r="M184" t="s">
        <v>4</v>
      </c>
      <c r="N184">
        <v>25.903977000000001</v>
      </c>
      <c r="O184">
        <v>1.019145</v>
      </c>
      <c r="P184" t="s">
        <v>5</v>
      </c>
      <c r="Q184">
        <v>1960.3031470000001</v>
      </c>
      <c r="R184">
        <v>15429.755085000001</v>
      </c>
      <c r="S184" t="s">
        <v>6</v>
      </c>
      <c r="T184">
        <v>2011.6077949999999</v>
      </c>
      <c r="U184">
        <v>15342.548452000001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7.9213000000000006E-2</v>
      </c>
      <c r="AG184">
        <v>9.6000000000000002E-5</v>
      </c>
      <c r="AH184" t="s">
        <v>11</v>
      </c>
      <c r="AI184">
        <v>0.92425999999999997</v>
      </c>
      <c r="AJ184">
        <v>1.3300000000000001E-4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2675.3038379999998</v>
      </c>
      <c r="I185">
        <v>19963.582129999999</v>
      </c>
      <c r="J185" t="s">
        <v>3</v>
      </c>
      <c r="K185">
        <v>2674.3832910000001</v>
      </c>
      <c r="L185">
        <v>19957.102521000001</v>
      </c>
      <c r="M185" t="s">
        <v>4</v>
      </c>
      <c r="N185">
        <v>34.488604000000002</v>
      </c>
      <c r="O185">
        <v>1.0175989999999999</v>
      </c>
      <c r="P185" t="s">
        <v>5</v>
      </c>
      <c r="Q185">
        <v>2605.753428</v>
      </c>
      <c r="R185">
        <v>20089.596122999999</v>
      </c>
      <c r="S185" t="s">
        <v>6</v>
      </c>
      <c r="T185">
        <v>2674.0850930000001</v>
      </c>
      <c r="U185">
        <v>19962.143359000002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7.6581999999999997E-2</v>
      </c>
      <c r="AG185">
        <v>1.3100000000000001E-4</v>
      </c>
      <c r="AH185" t="s">
        <v>11</v>
      </c>
      <c r="AI185">
        <v>0.92686599999999997</v>
      </c>
      <c r="AJ185">
        <v>9.6000000000000002E-5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3342.8926900000001</v>
      </c>
      <c r="I186">
        <v>26422.213836999999</v>
      </c>
      <c r="J186" t="s">
        <v>3</v>
      </c>
      <c r="K186">
        <v>3341.7460350000001</v>
      </c>
      <c r="L186">
        <v>26413.990698000001</v>
      </c>
      <c r="M186" t="s">
        <v>4</v>
      </c>
      <c r="N186">
        <v>43.069978999999996</v>
      </c>
      <c r="O186">
        <v>1.0141119999999999</v>
      </c>
      <c r="P186" t="s">
        <v>5</v>
      </c>
      <c r="Q186">
        <v>3256.0229589999999</v>
      </c>
      <c r="R186">
        <v>26567.554757999998</v>
      </c>
      <c r="S186" t="s">
        <v>6</v>
      </c>
      <c r="T186">
        <v>3341.36418</v>
      </c>
      <c r="U186">
        <v>26417.312712999999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7.5676999999999994E-2</v>
      </c>
      <c r="AG186">
        <v>1.3799999999999999E-4</v>
      </c>
      <c r="AH186" t="s">
        <v>11</v>
      </c>
      <c r="AI186">
        <v>0.92867100000000002</v>
      </c>
      <c r="AJ186">
        <v>6.8999999999999997E-5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4013.2911570000001</v>
      </c>
      <c r="I187">
        <v>36276.798805999999</v>
      </c>
      <c r="J187" t="s">
        <v>3</v>
      </c>
      <c r="K187">
        <v>4011.916694</v>
      </c>
      <c r="L187">
        <v>36265.137619000001</v>
      </c>
      <c r="M187" t="s">
        <v>4</v>
      </c>
      <c r="N187">
        <v>51.652932999999997</v>
      </c>
      <c r="O187">
        <v>1.012068</v>
      </c>
      <c r="P187" t="s">
        <v>5</v>
      </c>
      <c r="Q187">
        <v>3909.0978660000001</v>
      </c>
      <c r="R187">
        <v>36489.995219999997</v>
      </c>
      <c r="S187" t="s">
        <v>6</v>
      </c>
      <c r="T187">
        <v>4011.744526</v>
      </c>
      <c r="U187">
        <v>36305.864563000003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7.4473999999999999E-2</v>
      </c>
      <c r="AG187">
        <v>1.5200000000000001E-4</v>
      </c>
      <c r="AH187" t="s">
        <v>11</v>
      </c>
      <c r="AI187">
        <v>0.929786</v>
      </c>
      <c r="AJ187">
        <v>5.3000000000000001E-5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4687.4133890000003</v>
      </c>
      <c r="I188">
        <v>48213.981314999997</v>
      </c>
      <c r="J188" t="s">
        <v>3</v>
      </c>
      <c r="K188">
        <v>4685.8103520000004</v>
      </c>
      <c r="L188">
        <v>48197.517369000001</v>
      </c>
      <c r="M188" t="s">
        <v>4</v>
      </c>
      <c r="N188">
        <v>60.239142000000001</v>
      </c>
      <c r="O188">
        <v>1.0110669999999999</v>
      </c>
      <c r="P188" t="s">
        <v>5</v>
      </c>
      <c r="Q188">
        <v>4565.9022660000001</v>
      </c>
      <c r="R188">
        <v>48480.366705</v>
      </c>
      <c r="S188" t="s">
        <v>6</v>
      </c>
      <c r="T188">
        <v>4685.624648</v>
      </c>
      <c r="U188">
        <v>48217.079279999998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7.3372000000000007E-2</v>
      </c>
      <c r="AG188">
        <v>1.6100000000000001E-4</v>
      </c>
      <c r="AH188" t="s">
        <v>11</v>
      </c>
      <c r="AI188">
        <v>0.93052299999999999</v>
      </c>
      <c r="AJ188">
        <v>3.8000000000000002E-5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5354.6973049999997</v>
      </c>
      <c r="I189">
        <v>55611.156906999997</v>
      </c>
      <c r="J189" t="s">
        <v>3</v>
      </c>
      <c r="K189">
        <v>5352.8679099999999</v>
      </c>
      <c r="L189">
        <v>55592.276940999996</v>
      </c>
      <c r="M189" t="s">
        <v>4</v>
      </c>
      <c r="N189">
        <v>68.822250999999994</v>
      </c>
      <c r="O189">
        <v>1.010939</v>
      </c>
      <c r="P189" t="s">
        <v>5</v>
      </c>
      <c r="Q189">
        <v>5215.6486910000003</v>
      </c>
      <c r="R189">
        <v>55953.937094000001</v>
      </c>
      <c r="S189" t="s">
        <v>6</v>
      </c>
      <c r="T189">
        <v>5352.6021579999997</v>
      </c>
      <c r="U189">
        <v>55608.518900000003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7.2701000000000002E-2</v>
      </c>
      <c r="AG189">
        <v>1.65E-4</v>
      </c>
      <c r="AH189" t="s">
        <v>11</v>
      </c>
      <c r="AI189">
        <v>0.93079900000000004</v>
      </c>
      <c r="AJ189">
        <v>3.6000000000000001E-5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6014.1550589999997</v>
      </c>
      <c r="I190">
        <v>57766.667782999997</v>
      </c>
      <c r="J190" t="s">
        <v>3</v>
      </c>
      <c r="K190">
        <v>6012.0983500000002</v>
      </c>
      <c r="L190">
        <v>57746.279341000001</v>
      </c>
      <c r="M190" t="s">
        <v>4</v>
      </c>
      <c r="N190">
        <v>77.404858000000004</v>
      </c>
      <c r="O190">
        <v>1.009258</v>
      </c>
      <c r="P190" t="s">
        <v>5</v>
      </c>
      <c r="Q190">
        <v>5857.8421969999999</v>
      </c>
      <c r="R190">
        <v>58200.295654000001</v>
      </c>
      <c r="S190" t="s">
        <v>6</v>
      </c>
      <c r="T190">
        <v>6011.8763959999997</v>
      </c>
      <c r="U190">
        <v>57789.067907999997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7.1538000000000004E-2</v>
      </c>
      <c r="AG190">
        <v>1.7200000000000001E-4</v>
      </c>
      <c r="AH190" t="s">
        <v>11</v>
      </c>
      <c r="AI190">
        <v>0.93142599999999998</v>
      </c>
      <c r="AJ190">
        <v>1.7E-5</v>
      </c>
      <c r="AK190" t="s">
        <v>12</v>
      </c>
      <c r="AL190">
        <v>1</v>
      </c>
      <c r="AM190">
        <v>49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6689.125059</v>
      </c>
      <c r="I191">
        <v>64652.946854000002</v>
      </c>
      <c r="J191" t="s">
        <v>3</v>
      </c>
      <c r="K191">
        <v>6686.8408790000003</v>
      </c>
      <c r="L191">
        <v>64630.102013999996</v>
      </c>
      <c r="M191" t="s">
        <v>4</v>
      </c>
      <c r="N191">
        <v>85.987812000000005</v>
      </c>
      <c r="O191">
        <v>1.010785</v>
      </c>
      <c r="P191" t="s">
        <v>5</v>
      </c>
      <c r="Q191">
        <v>6515.5558010000004</v>
      </c>
      <c r="R191">
        <v>65240.051227000004</v>
      </c>
      <c r="S191" t="s">
        <v>6</v>
      </c>
      <c r="T191">
        <v>6686.5346090000003</v>
      </c>
      <c r="U191">
        <v>64647.102512999998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7.0138000000000006E-2</v>
      </c>
      <c r="AG191">
        <v>1.66E-4</v>
      </c>
      <c r="AH191" t="s">
        <v>11</v>
      </c>
      <c r="AI191">
        <v>0.93154700000000001</v>
      </c>
      <c r="AJ191">
        <v>1.7E-5</v>
      </c>
      <c r="AK191" t="s">
        <v>12</v>
      </c>
      <c r="AL191">
        <v>1</v>
      </c>
      <c r="AM191">
        <v>49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7371.6921970000003</v>
      </c>
      <c r="I192">
        <v>84716.639842999997</v>
      </c>
      <c r="J192" t="s">
        <v>3</v>
      </c>
      <c r="K192">
        <v>7369.1788569999999</v>
      </c>
      <c r="L192">
        <v>84687.252173999994</v>
      </c>
      <c r="M192" t="s">
        <v>4</v>
      </c>
      <c r="N192">
        <v>94.573652999999993</v>
      </c>
      <c r="O192">
        <v>1.012894</v>
      </c>
      <c r="P192" t="s">
        <v>5</v>
      </c>
      <c r="Q192">
        <v>7180.8577340000002</v>
      </c>
      <c r="R192">
        <v>85456.497678999993</v>
      </c>
      <c r="S192" t="s">
        <v>6</v>
      </c>
      <c r="T192">
        <v>7368.7896289999999</v>
      </c>
      <c r="U192">
        <v>84664.164743999994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6.9613999999999995E-2</v>
      </c>
      <c r="AG192">
        <v>1.66E-4</v>
      </c>
      <c r="AH192" t="s">
        <v>11</v>
      </c>
      <c r="AI192">
        <v>0.93174699999999999</v>
      </c>
      <c r="AJ192">
        <v>1.5999999999999999E-5</v>
      </c>
      <c r="AK192" t="s">
        <v>12</v>
      </c>
      <c r="AL192">
        <v>1</v>
      </c>
      <c r="AM192">
        <v>49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8035.9668849999998</v>
      </c>
      <c r="I193">
        <v>96260.707498999996</v>
      </c>
      <c r="J193" t="s">
        <v>3</v>
      </c>
      <c r="K193">
        <v>8033.2267190000002</v>
      </c>
      <c r="L193">
        <v>96225.817840999996</v>
      </c>
      <c r="M193" t="s">
        <v>4</v>
      </c>
      <c r="N193">
        <v>103.156629</v>
      </c>
      <c r="O193">
        <v>1.015736</v>
      </c>
      <c r="P193" t="s">
        <v>5</v>
      </c>
      <c r="Q193">
        <v>7827.7752339999997</v>
      </c>
      <c r="R193">
        <v>97099.944654999999</v>
      </c>
      <c r="S193" t="s">
        <v>6</v>
      </c>
      <c r="T193">
        <v>8032.7546579999998</v>
      </c>
      <c r="U193">
        <v>96195.704073999994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6.7409999999999998E-2</v>
      </c>
      <c r="AG193">
        <v>1.5300000000000001E-4</v>
      </c>
      <c r="AH193" t="s">
        <v>11</v>
      </c>
      <c r="AI193">
        <v>0.93220700000000001</v>
      </c>
      <c r="AJ193">
        <v>2.0000000000000002E-5</v>
      </c>
      <c r="AK193" t="s">
        <v>12</v>
      </c>
      <c r="AL193">
        <v>1</v>
      </c>
      <c r="AM193">
        <v>49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8707.9074999999993</v>
      </c>
      <c r="I194">
        <v>111634.38951199999</v>
      </c>
      <c r="J194" t="s">
        <v>3</v>
      </c>
      <c r="K194">
        <v>8704.9394919999995</v>
      </c>
      <c r="L194">
        <v>111595.313976</v>
      </c>
      <c r="M194" t="s">
        <v>4</v>
      </c>
      <c r="N194">
        <v>111.740791</v>
      </c>
      <c r="O194">
        <v>1.0237590000000001</v>
      </c>
      <c r="P194" t="s">
        <v>5</v>
      </c>
      <c r="Q194">
        <v>8482.3866500000004</v>
      </c>
      <c r="R194">
        <v>112535.965433</v>
      </c>
      <c r="S194" t="s">
        <v>6</v>
      </c>
      <c r="T194">
        <v>8704.3859570000004</v>
      </c>
      <c r="U194">
        <v>111558.453182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6.6746E-2</v>
      </c>
      <c r="AG194">
        <v>1.4999999999999999E-4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1</v>
      </c>
      <c r="AM194">
        <v>49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9374.5263479999994</v>
      </c>
      <c r="I195">
        <v>131085.14223299999</v>
      </c>
      <c r="J195" t="s">
        <v>3</v>
      </c>
      <c r="K195">
        <v>9371.3316990000003</v>
      </c>
      <c r="L195">
        <v>131037.877234</v>
      </c>
      <c r="M195" t="s">
        <v>4</v>
      </c>
      <c r="N195">
        <v>120.32517799999999</v>
      </c>
      <c r="O195">
        <v>1.0259290000000001</v>
      </c>
      <c r="P195" t="s">
        <v>5</v>
      </c>
      <c r="Q195">
        <v>9131.6604299999999</v>
      </c>
      <c r="R195">
        <v>132102.72893700001</v>
      </c>
      <c r="S195" t="s">
        <v>6</v>
      </c>
      <c r="T195">
        <v>9370.6946680000001</v>
      </c>
      <c r="U195">
        <v>130986.045195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6.5656999999999993E-2</v>
      </c>
      <c r="AG195">
        <v>1.4200000000000001E-4</v>
      </c>
      <c r="AH195" t="s">
        <v>11</v>
      </c>
      <c r="AI195">
        <v>0.93235500000000004</v>
      </c>
      <c r="AJ195">
        <v>2.0000000000000002E-5</v>
      </c>
      <c r="AK195" t="s">
        <v>12</v>
      </c>
      <c r="AL195">
        <v>7.82</v>
      </c>
      <c r="AM195">
        <v>2314.4675999999999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10040.508027</v>
      </c>
      <c r="I196">
        <v>142260.55703500001</v>
      </c>
      <c r="J196" t="s">
        <v>3</v>
      </c>
      <c r="K196">
        <v>10037.086582</v>
      </c>
      <c r="L196">
        <v>142208.25735100001</v>
      </c>
      <c r="M196" t="s">
        <v>4</v>
      </c>
      <c r="N196">
        <v>128.909254</v>
      </c>
      <c r="O196">
        <v>1.0339130000000001</v>
      </c>
      <c r="P196" t="s">
        <v>5</v>
      </c>
      <c r="Q196">
        <v>9780.1671480000005</v>
      </c>
      <c r="R196">
        <v>143134.84525099999</v>
      </c>
      <c r="S196" t="s">
        <v>6</v>
      </c>
      <c r="T196">
        <v>10036.483047</v>
      </c>
      <c r="U196">
        <v>142061.59146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6.4250000000000002E-2</v>
      </c>
      <c r="AG196">
        <v>1.2999999999999999E-4</v>
      </c>
      <c r="AH196" t="s">
        <v>11</v>
      </c>
      <c r="AI196">
        <v>0.93293199999999998</v>
      </c>
      <c r="AJ196">
        <v>3.4E-5</v>
      </c>
      <c r="AK196" t="s">
        <v>12</v>
      </c>
      <c r="AL196">
        <v>7.82</v>
      </c>
      <c r="AM196">
        <v>2314.4675999999999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10712.228652</v>
      </c>
      <c r="I197">
        <v>154342.781185</v>
      </c>
      <c r="J197" t="s">
        <v>3</v>
      </c>
      <c r="K197">
        <v>10708.579766000001</v>
      </c>
      <c r="L197">
        <v>154286.858336</v>
      </c>
      <c r="M197" t="s">
        <v>4</v>
      </c>
      <c r="N197">
        <v>137.49866</v>
      </c>
      <c r="O197">
        <v>1.132665</v>
      </c>
      <c r="P197" t="s">
        <v>5</v>
      </c>
      <c r="Q197">
        <v>10434.516229999999</v>
      </c>
      <c r="R197">
        <v>155303.02804999999</v>
      </c>
      <c r="S197" t="s">
        <v>6</v>
      </c>
      <c r="T197">
        <v>10707.792793000001</v>
      </c>
      <c r="U197">
        <v>154079.95532000001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6.3579999999999998E-2</v>
      </c>
      <c r="AG197">
        <v>1.2400000000000001E-4</v>
      </c>
      <c r="AH197" t="s">
        <v>11</v>
      </c>
      <c r="AI197">
        <v>0.93369899999999995</v>
      </c>
      <c r="AJ197">
        <v>4.6E-5</v>
      </c>
      <c r="AK197" t="s">
        <v>12</v>
      </c>
      <c r="AL197">
        <v>7.82</v>
      </c>
      <c r="AM197">
        <v>2314.4675999999999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11377.786679999999</v>
      </c>
      <c r="I198">
        <v>174029.01188000001</v>
      </c>
      <c r="J198" t="s">
        <v>3</v>
      </c>
      <c r="K198">
        <v>11373.910019999999</v>
      </c>
      <c r="L198">
        <v>173964.99695999999</v>
      </c>
      <c r="M198" t="s">
        <v>4</v>
      </c>
      <c r="N198">
        <v>146.08145200000001</v>
      </c>
      <c r="O198">
        <v>1.138881</v>
      </c>
      <c r="P198" t="s">
        <v>5</v>
      </c>
      <c r="Q198">
        <v>11082.807578</v>
      </c>
      <c r="R198">
        <v>175138.14167700001</v>
      </c>
      <c r="S198" t="s">
        <v>6</v>
      </c>
      <c r="T198">
        <v>11373.039102000001</v>
      </c>
      <c r="U198">
        <v>173731.12005100001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6.3467999999999997E-2</v>
      </c>
      <c r="AG198">
        <v>1.21E-4</v>
      </c>
      <c r="AH198" t="s">
        <v>11</v>
      </c>
      <c r="AI198">
        <v>0.93369999999999997</v>
      </c>
      <c r="AJ198">
        <v>4.6E-5</v>
      </c>
      <c r="AK198" t="s">
        <v>12</v>
      </c>
      <c r="AL198">
        <v>9.5</v>
      </c>
      <c r="AM198">
        <v>2419.9299999999998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12048.218554999999</v>
      </c>
      <c r="I199">
        <v>196598.38435000001</v>
      </c>
      <c r="J199" t="s">
        <v>3</v>
      </c>
      <c r="K199">
        <v>12044.114297</v>
      </c>
      <c r="L199">
        <v>196525.48688400001</v>
      </c>
      <c r="M199" t="s">
        <v>4</v>
      </c>
      <c r="N199">
        <v>154.66662700000001</v>
      </c>
      <c r="O199">
        <v>1.1437740000000001</v>
      </c>
      <c r="P199" t="s">
        <v>5</v>
      </c>
      <c r="Q199">
        <v>11735.956973</v>
      </c>
      <c r="R199">
        <v>197937.125627</v>
      </c>
      <c r="S199" t="s">
        <v>6</v>
      </c>
      <c r="T199">
        <v>12043.268574</v>
      </c>
      <c r="U199">
        <v>196337.41721399999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6.3033000000000006E-2</v>
      </c>
      <c r="AG199">
        <v>1.3799999999999999E-4</v>
      </c>
      <c r="AH199" t="s">
        <v>11</v>
      </c>
      <c r="AI199">
        <v>0.93371700000000002</v>
      </c>
      <c r="AJ199">
        <v>4.5000000000000003E-5</v>
      </c>
      <c r="AK199" t="s">
        <v>12</v>
      </c>
      <c r="AL199">
        <v>9.5</v>
      </c>
      <c r="AM199">
        <v>2419.9299999999998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12710.492031</v>
      </c>
      <c r="I200">
        <v>216885.06078299999</v>
      </c>
      <c r="J200" t="s">
        <v>3</v>
      </c>
      <c r="K200">
        <v>12706.161816</v>
      </c>
      <c r="L200">
        <v>216805.187959</v>
      </c>
      <c r="M200" t="s">
        <v>4</v>
      </c>
      <c r="N200">
        <v>163.24994899999999</v>
      </c>
      <c r="O200">
        <v>1.151483</v>
      </c>
      <c r="P200" t="s">
        <v>5</v>
      </c>
      <c r="Q200">
        <v>12380.877891</v>
      </c>
      <c r="R200">
        <v>218226.065305</v>
      </c>
      <c r="S200" t="s">
        <v>6</v>
      </c>
      <c r="T200">
        <v>12705.233516</v>
      </c>
      <c r="U200">
        <v>216595.508993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6.2955999999999998E-2</v>
      </c>
      <c r="AG200">
        <v>1.3799999999999999E-4</v>
      </c>
      <c r="AH200" t="s">
        <v>11</v>
      </c>
      <c r="AI200">
        <v>0.93377399999999999</v>
      </c>
      <c r="AJ200">
        <v>4.5000000000000003E-5</v>
      </c>
      <c r="AK200" t="s">
        <v>12</v>
      </c>
      <c r="AL200">
        <v>9.5</v>
      </c>
      <c r="AM200">
        <v>2419.9299999999998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13385.853612999999</v>
      </c>
      <c r="I201">
        <v>230501.20763700001</v>
      </c>
      <c r="J201" t="s">
        <v>3</v>
      </c>
      <c r="K201">
        <v>13381.295292999999</v>
      </c>
      <c r="L201">
        <v>230414.03559399999</v>
      </c>
      <c r="M201" t="s">
        <v>4</v>
      </c>
      <c r="N201">
        <v>171.83667700000001</v>
      </c>
      <c r="O201">
        <v>1.156979</v>
      </c>
      <c r="P201" t="s">
        <v>5</v>
      </c>
      <c r="Q201">
        <v>13038.974179999999</v>
      </c>
      <c r="R201">
        <v>232112.207635</v>
      </c>
      <c r="S201" t="s">
        <v>6</v>
      </c>
      <c r="T201">
        <v>13380.430625000001</v>
      </c>
      <c r="U201">
        <v>230547.43520199999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6.2356000000000002E-2</v>
      </c>
      <c r="AG201">
        <v>1.2999999999999999E-4</v>
      </c>
      <c r="AH201" t="s">
        <v>11</v>
      </c>
      <c r="AI201">
        <v>0.93379999999999996</v>
      </c>
      <c r="AJ201">
        <v>4.5000000000000003E-5</v>
      </c>
      <c r="AK201" t="s">
        <v>12</v>
      </c>
      <c r="AL201">
        <v>9.5</v>
      </c>
      <c r="AM201">
        <v>2419.9299999999998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24.603095</v>
      </c>
      <c r="I222">
        <v>2.2179999999999999E-3</v>
      </c>
      <c r="J222" t="s">
        <v>3</v>
      </c>
      <c r="K222">
        <v>16.905871000000001</v>
      </c>
      <c r="L222">
        <v>2.0509999999999999E-3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49.074339000000002</v>
      </c>
      <c r="I223">
        <v>4.7029999999999997E-3</v>
      </c>
      <c r="J223" t="s">
        <v>3</v>
      </c>
      <c r="K223">
        <v>33.677128000000003</v>
      </c>
      <c r="L223">
        <v>3.901E-3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73.541197999999994</v>
      </c>
      <c r="I224">
        <v>7.3249999999999999E-3</v>
      </c>
      <c r="J224" t="s">
        <v>3</v>
      </c>
      <c r="K224">
        <v>50.440457000000002</v>
      </c>
      <c r="L224">
        <v>6.0530000000000002E-3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98.017927999999998</v>
      </c>
      <c r="I225">
        <v>1.0351000000000001E-2</v>
      </c>
      <c r="J225" t="s">
        <v>3</v>
      </c>
      <c r="K225">
        <v>67.215378000000001</v>
      </c>
      <c r="L225">
        <v>8.2400000000000008E-3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122.489148</v>
      </c>
      <c r="I226">
        <v>1.3181999999999999E-2</v>
      </c>
      <c r="J226" t="s">
        <v>3</v>
      </c>
      <c r="K226">
        <v>83.988827000000001</v>
      </c>
      <c r="L226">
        <v>1.0272E-2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146.96159</v>
      </c>
      <c r="I227">
        <v>1.6313000000000001E-2</v>
      </c>
      <c r="J227" t="s">
        <v>3</v>
      </c>
      <c r="K227">
        <v>100.762108</v>
      </c>
      <c r="L227">
        <v>1.1481E-2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171.42010999999999</v>
      </c>
      <c r="I228">
        <v>1.6795999999999998E-2</v>
      </c>
      <c r="J228" t="s">
        <v>3</v>
      </c>
      <c r="K228">
        <v>117.521834</v>
      </c>
      <c r="L228">
        <v>1.1325999999999999E-2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195.889455</v>
      </c>
      <c r="I229">
        <v>1.8759999999999999E-2</v>
      </c>
      <c r="J229" t="s">
        <v>3</v>
      </c>
      <c r="K229">
        <v>134.29153500000001</v>
      </c>
      <c r="L229">
        <v>1.1086E-2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220.350043</v>
      </c>
      <c r="I230">
        <v>2.1610000000000001E-2</v>
      </c>
      <c r="J230" t="s">
        <v>3</v>
      </c>
      <c r="K230">
        <v>151.05296999999999</v>
      </c>
      <c r="L230">
        <v>1.1322E-2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244.831007</v>
      </c>
      <c r="I231">
        <v>2.3543000000000001E-2</v>
      </c>
      <c r="J231" t="s">
        <v>3</v>
      </c>
      <c r="K231">
        <v>167.83268000000001</v>
      </c>
      <c r="L231">
        <v>1.1665999999999999E-2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269.29823499999998</v>
      </c>
      <c r="I232">
        <v>2.5152000000000001E-2</v>
      </c>
      <c r="J232" t="s">
        <v>3</v>
      </c>
      <c r="K232">
        <v>184.59798900000001</v>
      </c>
      <c r="L232">
        <v>1.2732E-2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293.75936300000001</v>
      </c>
      <c r="I233">
        <v>2.8819000000000001E-2</v>
      </c>
      <c r="J233" t="s">
        <v>3</v>
      </c>
      <c r="K233">
        <v>201.36014499999999</v>
      </c>
      <c r="L233">
        <v>1.3165E-2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318.219852</v>
      </c>
      <c r="I234">
        <v>3.4637000000000001E-2</v>
      </c>
      <c r="J234" t="s">
        <v>3</v>
      </c>
      <c r="K234">
        <v>218.12193199999999</v>
      </c>
      <c r="L234">
        <v>1.4482999999999999E-2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342.69846899999999</v>
      </c>
      <c r="I235">
        <v>3.7676000000000001E-2</v>
      </c>
      <c r="J235" t="s">
        <v>3</v>
      </c>
      <c r="K235">
        <v>234.90115</v>
      </c>
      <c r="L235">
        <v>1.5266E-2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367.170905</v>
      </c>
      <c r="I236">
        <v>4.0670999999999999E-2</v>
      </c>
      <c r="J236" t="s">
        <v>3</v>
      </c>
      <c r="K236">
        <v>251.673687</v>
      </c>
      <c r="L236">
        <v>1.5610000000000001E-2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391.639207</v>
      </c>
      <c r="I237">
        <v>4.4294E-2</v>
      </c>
      <c r="J237" t="s">
        <v>3</v>
      </c>
      <c r="K237">
        <v>268.443691</v>
      </c>
      <c r="L237">
        <v>1.7405E-2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416.11217699999997</v>
      </c>
      <c r="I238">
        <v>5.0111999999999997E-2</v>
      </c>
      <c r="J238" t="s">
        <v>3</v>
      </c>
      <c r="K238">
        <v>285.214135</v>
      </c>
      <c r="L238">
        <v>1.8962E-2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440.58641999999998</v>
      </c>
      <c r="I239">
        <v>5.416E-2</v>
      </c>
      <c r="J239" t="s">
        <v>3</v>
      </c>
      <c r="K239">
        <v>301.98722400000003</v>
      </c>
      <c r="L239">
        <v>1.9914999999999999E-2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465.060293</v>
      </c>
      <c r="I240">
        <v>5.8817000000000001E-2</v>
      </c>
      <c r="J240" t="s">
        <v>3</v>
      </c>
      <c r="K240">
        <v>318.762361</v>
      </c>
      <c r="L240">
        <v>2.2255E-2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489.52850999999998</v>
      </c>
      <c r="I241">
        <v>6.3611000000000001E-2</v>
      </c>
      <c r="J241" t="s">
        <v>3</v>
      </c>
      <c r="K241">
        <v>335.53663699999998</v>
      </c>
      <c r="L241">
        <v>2.2013999999999999E-2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23.125218</v>
      </c>
      <c r="I242">
        <v>7.6300000000000001E-4</v>
      </c>
      <c r="J242" t="s">
        <v>3</v>
      </c>
      <c r="K242">
        <v>15.473788000000001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46.288303999999997</v>
      </c>
      <c r="I243">
        <v>1.3990000000000001E-3</v>
      </c>
      <c r="J243" t="s">
        <v>3</v>
      </c>
      <c r="K243">
        <v>30.947861</v>
      </c>
      <c r="L243">
        <v>6.0099999999999997E-4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69.451902000000004</v>
      </c>
      <c r="I244">
        <v>2.1810000000000002E-3</v>
      </c>
      <c r="J244" t="s">
        <v>3</v>
      </c>
      <c r="K244">
        <v>46.420622999999999</v>
      </c>
      <c r="L244">
        <v>1.013E-3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92.615825999999998</v>
      </c>
      <c r="I245">
        <v>3.5929999999999998E-3</v>
      </c>
      <c r="J245" t="s">
        <v>3</v>
      </c>
      <c r="K245">
        <v>61.894509999999997</v>
      </c>
      <c r="L245">
        <v>1.266E-3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115.773955</v>
      </c>
      <c r="I246">
        <v>3.7780000000000001E-3</v>
      </c>
      <c r="J246" t="s">
        <v>3</v>
      </c>
      <c r="K246">
        <v>77.368099999999998</v>
      </c>
      <c r="L246">
        <v>1.418E-3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138.93901099999999</v>
      </c>
      <c r="I247">
        <v>5.0639999999999999E-3</v>
      </c>
      <c r="J247" t="s">
        <v>3</v>
      </c>
      <c r="K247">
        <v>92.842121000000006</v>
      </c>
      <c r="L247">
        <v>1.8320000000000001E-3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162.101494</v>
      </c>
      <c r="I248">
        <v>7.2690000000000003E-3</v>
      </c>
      <c r="J248" t="s">
        <v>3</v>
      </c>
      <c r="K248">
        <v>108.31493500000001</v>
      </c>
      <c r="L248">
        <v>2.6220000000000002E-3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185.26327800000001</v>
      </c>
      <c r="I249">
        <v>8.3899999999999999E-3</v>
      </c>
      <c r="J249" t="s">
        <v>3</v>
      </c>
      <c r="K249">
        <v>123.788076</v>
      </c>
      <c r="L249">
        <v>3.3839999999999999E-3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208.42407800000001</v>
      </c>
      <c r="I250">
        <v>1.0045E-2</v>
      </c>
      <c r="J250" t="s">
        <v>3</v>
      </c>
      <c r="K250">
        <v>139.260153</v>
      </c>
      <c r="L250">
        <v>3.6939999999999998E-3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231.59151499999999</v>
      </c>
      <c r="I251">
        <v>1.1348E-2</v>
      </c>
      <c r="J251" t="s">
        <v>3</v>
      </c>
      <c r="K251">
        <v>154.73451</v>
      </c>
      <c r="L251">
        <v>3.9890000000000004E-3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254.75790799999999</v>
      </c>
      <c r="I252">
        <v>1.4308E-2</v>
      </c>
      <c r="J252" t="s">
        <v>3</v>
      </c>
      <c r="K252">
        <v>170.21294399999999</v>
      </c>
      <c r="L252">
        <v>3.9329999999999999E-3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277.92249900000002</v>
      </c>
      <c r="I253">
        <v>1.6969000000000001E-2</v>
      </c>
      <c r="J253" t="s">
        <v>3</v>
      </c>
      <c r="K253">
        <v>185.68834699999999</v>
      </c>
      <c r="L253">
        <v>4.5440000000000003E-3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301.087245</v>
      </c>
      <c r="I254">
        <v>1.9899E-2</v>
      </c>
      <c r="J254" t="s">
        <v>3</v>
      </c>
      <c r="K254">
        <v>201.161169</v>
      </c>
      <c r="L254">
        <v>5.0790000000000002E-3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324.25317799999999</v>
      </c>
      <c r="I255">
        <v>2.1026E-2</v>
      </c>
      <c r="J255" t="s">
        <v>3</v>
      </c>
      <c r="K255">
        <v>216.63470899999999</v>
      </c>
      <c r="L255">
        <v>4.9630000000000004E-3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347.42078600000002</v>
      </c>
      <c r="I256">
        <v>2.6293E-2</v>
      </c>
      <c r="J256" t="s">
        <v>3</v>
      </c>
      <c r="K256">
        <v>232.107798</v>
      </c>
      <c r="L256">
        <v>5.7759999999999999E-3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370.58667400000002</v>
      </c>
      <c r="I257">
        <v>2.9465999999999999E-2</v>
      </c>
      <c r="J257" t="s">
        <v>3</v>
      </c>
      <c r="K257">
        <v>247.58184600000001</v>
      </c>
      <c r="L257">
        <v>5.3150000000000003E-3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393.74999700000001</v>
      </c>
      <c r="I258">
        <v>3.4828999999999999E-2</v>
      </c>
      <c r="J258" t="s">
        <v>3</v>
      </c>
      <c r="K258">
        <v>263.05539499999998</v>
      </c>
      <c r="L258">
        <v>5.437E-3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416.91312599999998</v>
      </c>
      <c r="I259">
        <v>4.0252999999999997E-2</v>
      </c>
      <c r="J259" t="s">
        <v>3</v>
      </c>
      <c r="K259">
        <v>278.53000500000002</v>
      </c>
      <c r="L259">
        <v>5.078E-3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440.08373</v>
      </c>
      <c r="I260">
        <v>4.4950999999999998E-2</v>
      </c>
      <c r="J260" t="s">
        <v>3</v>
      </c>
      <c r="K260">
        <v>294.00578899999999</v>
      </c>
      <c r="L260">
        <v>5.463E-3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463.24382000000003</v>
      </c>
      <c r="I261">
        <v>5.0664000000000001E-2</v>
      </c>
      <c r="J261" t="s">
        <v>3</v>
      </c>
      <c r="K261">
        <v>309.47582599999998</v>
      </c>
      <c r="L261">
        <v>6.0850000000000001E-3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20.637284999999999</v>
      </c>
      <c r="I262">
        <v>2.4350000000000001E-3</v>
      </c>
      <c r="J262" t="s">
        <v>3</v>
      </c>
      <c r="K262">
        <v>16.107173</v>
      </c>
      <c r="L262">
        <v>5.2999999999999998E-4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41.004007999999999</v>
      </c>
      <c r="I263">
        <v>1.75E-3</v>
      </c>
      <c r="J263" t="s">
        <v>3</v>
      </c>
      <c r="K263">
        <v>32.100790000000003</v>
      </c>
      <c r="L263">
        <v>5.5699999999999999E-4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61.370434000000003</v>
      </c>
      <c r="I264">
        <v>1.5740000000000001E-3</v>
      </c>
      <c r="J264" t="s">
        <v>3</v>
      </c>
      <c r="K264">
        <v>48.094898000000001</v>
      </c>
      <c r="L264">
        <v>5.4600000000000004E-4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81.737926000000002</v>
      </c>
      <c r="I265">
        <v>1.2689999999999999E-3</v>
      </c>
      <c r="J265" t="s">
        <v>3</v>
      </c>
      <c r="K265">
        <v>64.089600000000004</v>
      </c>
      <c r="L265">
        <v>5.9100000000000005E-4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102.104471</v>
      </c>
      <c r="I266">
        <v>1.189E-3</v>
      </c>
      <c r="J266" t="s">
        <v>3</v>
      </c>
      <c r="K266">
        <v>80.084025999999994</v>
      </c>
      <c r="L266">
        <v>6.5099999999999999E-4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122.47159000000001</v>
      </c>
      <c r="I267">
        <v>1.389E-3</v>
      </c>
      <c r="J267" t="s">
        <v>3</v>
      </c>
      <c r="K267">
        <v>96.079085000000006</v>
      </c>
      <c r="L267">
        <v>7.1299999999999998E-4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142.83839499999999</v>
      </c>
      <c r="I268">
        <v>1.7619999999999999E-3</v>
      </c>
      <c r="J268" t="s">
        <v>3</v>
      </c>
      <c r="K268">
        <v>112.075248</v>
      </c>
      <c r="L268">
        <v>7.5799999999999999E-4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163.20486500000001</v>
      </c>
      <c r="I269">
        <v>2.1020000000000001E-3</v>
      </c>
      <c r="J269" t="s">
        <v>3</v>
      </c>
      <c r="K269">
        <v>128.07098400000001</v>
      </c>
      <c r="L269">
        <v>7.36E-4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183.57393400000001</v>
      </c>
      <c r="I270">
        <v>3.3180000000000002E-3</v>
      </c>
      <c r="J270" t="s">
        <v>3</v>
      </c>
      <c r="K270">
        <v>144.06769700000001</v>
      </c>
      <c r="L270">
        <v>8.0699999999999999E-4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203.94427200000001</v>
      </c>
      <c r="I271">
        <v>4.7739999999999996E-3</v>
      </c>
      <c r="J271" t="s">
        <v>3</v>
      </c>
      <c r="K271">
        <v>160.06488100000001</v>
      </c>
      <c r="L271">
        <v>8.0699999999999999E-4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224.31360799999999</v>
      </c>
      <c r="I272">
        <v>6.0010000000000003E-3</v>
      </c>
      <c r="J272" t="s">
        <v>3</v>
      </c>
      <c r="K272">
        <v>176.062657</v>
      </c>
      <c r="L272">
        <v>8.6700000000000004E-4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244.68175600000001</v>
      </c>
      <c r="I273">
        <v>7.2119999999999997E-3</v>
      </c>
      <c r="J273" t="s">
        <v>3</v>
      </c>
      <c r="K273">
        <v>192.06045399999999</v>
      </c>
      <c r="L273">
        <v>9.2900000000000003E-4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265.05130200000002</v>
      </c>
      <c r="I274">
        <v>8.3049999999999999E-3</v>
      </c>
      <c r="J274" t="s">
        <v>3</v>
      </c>
      <c r="K274">
        <v>208.05872199999999</v>
      </c>
      <c r="L274">
        <v>9.3700000000000001E-4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285.42194899999998</v>
      </c>
      <c r="I275">
        <v>9.0550000000000005E-3</v>
      </c>
      <c r="J275" t="s">
        <v>3</v>
      </c>
      <c r="K275">
        <v>224.05752100000001</v>
      </c>
      <c r="L275">
        <v>9.810000000000001E-4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305.79136199999999</v>
      </c>
      <c r="I276">
        <v>9.5259999999999997E-3</v>
      </c>
      <c r="J276" t="s">
        <v>3</v>
      </c>
      <c r="K276">
        <v>240.05603300000001</v>
      </c>
      <c r="L276">
        <v>9.5200000000000005E-4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326.16191600000002</v>
      </c>
      <c r="I277">
        <v>1.0050999999999999E-2</v>
      </c>
      <c r="J277" t="s">
        <v>3</v>
      </c>
      <c r="K277">
        <v>256.05530800000003</v>
      </c>
      <c r="L277">
        <v>1.0039999999999999E-3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346.53516400000001</v>
      </c>
      <c r="I278">
        <v>1.0592000000000001E-2</v>
      </c>
      <c r="J278" t="s">
        <v>3</v>
      </c>
      <c r="K278">
        <v>272.05624799999998</v>
      </c>
      <c r="L278">
        <v>1.077E-3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366.907938</v>
      </c>
      <c r="I279">
        <v>1.1339999999999999E-2</v>
      </c>
      <c r="J279" t="s">
        <v>3</v>
      </c>
      <c r="K279">
        <v>288.056217</v>
      </c>
      <c r="L279">
        <v>1.1509999999999999E-3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387.27979199999999</v>
      </c>
      <c r="I280">
        <v>1.1807E-2</v>
      </c>
      <c r="J280" t="s">
        <v>3</v>
      </c>
      <c r="K280">
        <v>304.056556</v>
      </c>
      <c r="L280">
        <v>1.256E-3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407.65088200000002</v>
      </c>
      <c r="I281">
        <v>1.2448000000000001E-2</v>
      </c>
      <c r="J281" t="s">
        <v>3</v>
      </c>
      <c r="K281">
        <v>320.05695500000002</v>
      </c>
      <c r="L281">
        <v>1.3680000000000001E-3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14.69393</v>
      </c>
      <c r="I282">
        <v>5.5789999999999998E-3</v>
      </c>
      <c r="J282" t="s">
        <v>3</v>
      </c>
      <c r="K282">
        <v>10.093283</v>
      </c>
      <c r="L282">
        <v>9.6299999999999999E-4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29.009723000000001</v>
      </c>
      <c r="I283">
        <v>4.6730000000000001E-3</v>
      </c>
      <c r="J283" t="s">
        <v>3</v>
      </c>
      <c r="K283">
        <v>20.037292000000001</v>
      </c>
      <c r="L283">
        <v>9.3599999999999998E-4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43.326312999999999</v>
      </c>
      <c r="I284">
        <v>4.1000000000000003E-3</v>
      </c>
      <c r="J284" t="s">
        <v>3</v>
      </c>
      <c r="K284">
        <v>29.981199</v>
      </c>
      <c r="L284">
        <v>9.4200000000000002E-4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57.642158999999999</v>
      </c>
      <c r="I285">
        <v>3.7130000000000002E-3</v>
      </c>
      <c r="J285" t="s">
        <v>3</v>
      </c>
      <c r="K285">
        <v>39.925438</v>
      </c>
      <c r="L285">
        <v>9.3899999999999995E-4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71.957642000000007</v>
      </c>
      <c r="I286">
        <v>3.4610000000000001E-3</v>
      </c>
      <c r="J286" t="s">
        <v>3</v>
      </c>
      <c r="K286">
        <v>49.870266000000001</v>
      </c>
      <c r="L286">
        <v>9.5699999999999995E-4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86.273252999999997</v>
      </c>
      <c r="I287">
        <v>3.336E-3</v>
      </c>
      <c r="J287" t="s">
        <v>3</v>
      </c>
      <c r="K287">
        <v>59.814929999999997</v>
      </c>
      <c r="L287">
        <v>9.7900000000000005E-4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100.58745</v>
      </c>
      <c r="I288">
        <v>3.2230000000000002E-3</v>
      </c>
      <c r="J288" t="s">
        <v>3</v>
      </c>
      <c r="K288">
        <v>69.759056999999999</v>
      </c>
      <c r="L288">
        <v>1.005E-3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114.903307</v>
      </c>
      <c r="I289">
        <v>3.2030000000000001E-3</v>
      </c>
      <c r="J289" t="s">
        <v>3</v>
      </c>
      <c r="K289">
        <v>79.704680999999994</v>
      </c>
      <c r="L289">
        <v>1.054E-3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129.21788900000001</v>
      </c>
      <c r="I290">
        <v>3.277E-3</v>
      </c>
      <c r="J290" t="s">
        <v>3</v>
      </c>
      <c r="K290">
        <v>89.649068999999997</v>
      </c>
      <c r="L290">
        <v>1.1069999999999999E-3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143.53169700000001</v>
      </c>
      <c r="I291">
        <v>3.3570000000000002E-3</v>
      </c>
      <c r="J291" t="s">
        <v>3</v>
      </c>
      <c r="K291">
        <v>99.593377000000004</v>
      </c>
      <c r="L291">
        <v>1.114E-3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157.846487</v>
      </c>
      <c r="I292">
        <v>3.4810000000000002E-3</v>
      </c>
      <c r="J292" t="s">
        <v>3</v>
      </c>
      <c r="K292">
        <v>109.537519</v>
      </c>
      <c r="L292">
        <v>1.1590000000000001E-3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172.160357</v>
      </c>
      <c r="I293">
        <v>3.5599999999999998E-3</v>
      </c>
      <c r="J293" t="s">
        <v>3</v>
      </c>
      <c r="K293">
        <v>119.48162000000001</v>
      </c>
      <c r="L293">
        <v>1.1670000000000001E-3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186.47500500000001</v>
      </c>
      <c r="I294">
        <v>3.6259999999999999E-3</v>
      </c>
      <c r="J294" t="s">
        <v>3</v>
      </c>
      <c r="K294">
        <v>129.42630600000001</v>
      </c>
      <c r="L294">
        <v>1.199E-3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200.78997899999999</v>
      </c>
      <c r="I295">
        <v>3.6819999999999999E-3</v>
      </c>
      <c r="J295" t="s">
        <v>3</v>
      </c>
      <c r="K295">
        <v>139.370608</v>
      </c>
      <c r="L295">
        <v>1.1950000000000001E-3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215.10450299999999</v>
      </c>
      <c r="I296">
        <v>3.6589999999999999E-3</v>
      </c>
      <c r="J296" t="s">
        <v>3</v>
      </c>
      <c r="K296">
        <v>149.31484800000001</v>
      </c>
      <c r="L296">
        <v>1.209E-3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229.418599</v>
      </c>
      <c r="I297">
        <v>3.764E-3</v>
      </c>
      <c r="J297" t="s">
        <v>3</v>
      </c>
      <c r="K297">
        <v>159.25868</v>
      </c>
      <c r="L297">
        <v>1.224E-3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243.732101</v>
      </c>
      <c r="I298">
        <v>3.8639999999999998E-3</v>
      </c>
      <c r="J298" t="s">
        <v>3</v>
      </c>
      <c r="K298">
        <v>169.20206200000001</v>
      </c>
      <c r="L298">
        <v>1.2470000000000001E-3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258.047033</v>
      </c>
      <c r="I299">
        <v>4.0159999999999996E-3</v>
      </c>
      <c r="J299" t="s">
        <v>3</v>
      </c>
      <c r="K299">
        <v>179.146548</v>
      </c>
      <c r="L299">
        <v>1.3159999999999999E-3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272.36124599999999</v>
      </c>
      <c r="I300">
        <v>4.1289999999999999E-3</v>
      </c>
      <c r="J300" t="s">
        <v>3</v>
      </c>
      <c r="K300">
        <v>189.090135</v>
      </c>
      <c r="L300">
        <v>1.3320000000000001E-3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286.67641900000001</v>
      </c>
      <c r="I301">
        <v>4.1989999999999996E-3</v>
      </c>
      <c r="J301" t="s">
        <v>3</v>
      </c>
      <c r="K301">
        <v>199.03470300000001</v>
      </c>
      <c r="L301">
        <v>1.4239999999999999E-3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23.547145</v>
      </c>
      <c r="I302">
        <v>8.1300000000000003E-4</v>
      </c>
      <c r="J302" t="s">
        <v>3</v>
      </c>
      <c r="K302">
        <v>16.105371000000002</v>
      </c>
      <c r="L302">
        <v>3.3799999999999998E-4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46.913907000000002</v>
      </c>
      <c r="I303">
        <v>6.3100000000000005E-4</v>
      </c>
      <c r="J303" t="s">
        <v>3</v>
      </c>
      <c r="K303">
        <v>32.100400999999998</v>
      </c>
      <c r="L303">
        <v>3.4200000000000002E-4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70.281007000000002</v>
      </c>
      <c r="I304">
        <v>7.0500000000000001E-4</v>
      </c>
      <c r="J304" t="s">
        <v>3</v>
      </c>
      <c r="K304">
        <v>48.096843</v>
      </c>
      <c r="L304">
        <v>4.0400000000000001E-4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93.649957999999998</v>
      </c>
      <c r="I305">
        <v>8.34E-4</v>
      </c>
      <c r="J305" t="s">
        <v>3</v>
      </c>
      <c r="K305">
        <v>64.094721000000007</v>
      </c>
      <c r="L305">
        <v>4.5100000000000001E-4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117.018379</v>
      </c>
      <c r="I306">
        <v>9.8900000000000008E-4</v>
      </c>
      <c r="J306" t="s">
        <v>3</v>
      </c>
      <c r="K306">
        <v>80.092725999999999</v>
      </c>
      <c r="L306">
        <v>4.5100000000000001E-4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140.38626199999999</v>
      </c>
      <c r="I307">
        <v>1.237E-3</v>
      </c>
      <c r="J307" t="s">
        <v>3</v>
      </c>
      <c r="K307">
        <v>96.091916999999995</v>
      </c>
      <c r="L307">
        <v>4.64E-4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163.75734399999999</v>
      </c>
      <c r="I308">
        <v>1.6429999999999999E-3</v>
      </c>
      <c r="J308" t="s">
        <v>3</v>
      </c>
      <c r="K308">
        <v>112.092274</v>
      </c>
      <c r="L308">
        <v>5.22E-4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187.12741700000001</v>
      </c>
      <c r="I309">
        <v>1.9239999999999999E-3</v>
      </c>
      <c r="J309" t="s">
        <v>3</v>
      </c>
      <c r="K309">
        <v>128.09163000000001</v>
      </c>
      <c r="L309">
        <v>5.6700000000000001E-4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210.49773500000001</v>
      </c>
      <c r="I310">
        <v>2.4520000000000002E-3</v>
      </c>
      <c r="J310" t="s">
        <v>3</v>
      </c>
      <c r="K310">
        <v>144.09235100000001</v>
      </c>
      <c r="L310">
        <v>6.1899999999999998E-4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233.86725300000001</v>
      </c>
      <c r="I311">
        <v>2.9840000000000001E-3</v>
      </c>
      <c r="J311" t="s">
        <v>3</v>
      </c>
      <c r="K311">
        <v>160.092827</v>
      </c>
      <c r="L311">
        <v>6.6500000000000001E-4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257.23858899999999</v>
      </c>
      <c r="I312">
        <v>3.506E-3</v>
      </c>
      <c r="J312" t="s">
        <v>3</v>
      </c>
      <c r="K312">
        <v>176.09383399999999</v>
      </c>
      <c r="L312">
        <v>6.8900000000000005E-4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280.61245300000002</v>
      </c>
      <c r="I313">
        <v>4.1419999999999998E-3</v>
      </c>
      <c r="J313" t="s">
        <v>3</v>
      </c>
      <c r="K313">
        <v>192.096068</v>
      </c>
      <c r="L313">
        <v>7.3099999999999999E-4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303.98553099999998</v>
      </c>
      <c r="I314">
        <v>4.8479999999999999E-3</v>
      </c>
      <c r="J314" t="s">
        <v>3</v>
      </c>
      <c r="K314">
        <v>208.098547</v>
      </c>
      <c r="L314">
        <v>7.9000000000000001E-4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327.35746899999998</v>
      </c>
      <c r="I315">
        <v>5.3480000000000003E-3</v>
      </c>
      <c r="J315" t="s">
        <v>3</v>
      </c>
      <c r="K315">
        <v>224.10069899999999</v>
      </c>
      <c r="L315">
        <v>7.7399999999999995E-4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350.72902599999998</v>
      </c>
      <c r="I316">
        <v>5.692E-3</v>
      </c>
      <c r="J316" t="s">
        <v>3</v>
      </c>
      <c r="K316">
        <v>240.10307599999999</v>
      </c>
      <c r="L316">
        <v>7.8700000000000005E-4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374.102104</v>
      </c>
      <c r="I317">
        <v>6.5529999999999998E-3</v>
      </c>
      <c r="J317" t="s">
        <v>3</v>
      </c>
      <c r="K317">
        <v>256.10558200000003</v>
      </c>
      <c r="L317">
        <v>8.6300000000000005E-4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397.47570899999999</v>
      </c>
      <c r="I318">
        <v>7.1450000000000003E-3</v>
      </c>
      <c r="J318" t="s">
        <v>3</v>
      </c>
      <c r="K318">
        <v>272.10911800000002</v>
      </c>
      <c r="L318">
        <v>9.0600000000000001E-4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420.848499</v>
      </c>
      <c r="I319">
        <v>8.1349999999999999E-3</v>
      </c>
      <c r="J319" t="s">
        <v>3</v>
      </c>
      <c r="K319">
        <v>288.11226399999998</v>
      </c>
      <c r="L319">
        <v>9.6699999999999998E-4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444.22409099999999</v>
      </c>
      <c r="I320">
        <v>8.8749999999999992E-3</v>
      </c>
      <c r="J320" t="s">
        <v>3</v>
      </c>
      <c r="K320">
        <v>304.11660599999999</v>
      </c>
      <c r="L320">
        <v>9.9799999999999997E-4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467.59858100000002</v>
      </c>
      <c r="I321">
        <v>9.6609999999999994E-3</v>
      </c>
      <c r="J321" t="s">
        <v>3</v>
      </c>
      <c r="K321">
        <v>320.12097699999998</v>
      </c>
      <c r="L321">
        <v>1.059E-3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178.420807</v>
      </c>
      <c r="I322">
        <v>115.22593500000001</v>
      </c>
      <c r="J322" t="s">
        <v>3</v>
      </c>
      <c r="K322">
        <v>178.32109399999999</v>
      </c>
      <c r="L322">
        <v>115.09077499999999</v>
      </c>
      <c r="M322" t="s">
        <v>4</v>
      </c>
      <c r="N322">
        <v>3.9340169999999999</v>
      </c>
      <c r="O322">
        <v>6.6006999999999996E-2</v>
      </c>
      <c r="P322" t="s">
        <v>5</v>
      </c>
      <c r="Q322">
        <v>63.416832999999997</v>
      </c>
      <c r="R322">
        <v>14.98883</v>
      </c>
      <c r="S322" t="s">
        <v>6</v>
      </c>
      <c r="T322">
        <v>11.710395999999999</v>
      </c>
      <c r="U322">
        <v>1.9372720000000001</v>
      </c>
      <c r="V322" t="s">
        <v>7</v>
      </c>
      <c r="W322">
        <v>10.829891999999999</v>
      </c>
      <c r="X322">
        <v>0.44535999999999998</v>
      </c>
      <c r="Y322" t="s">
        <v>8</v>
      </c>
      <c r="Z322">
        <v>12.614269</v>
      </c>
      <c r="AA322">
        <v>2.7382140000000001</v>
      </c>
      <c r="AB322" t="s">
        <v>9</v>
      </c>
      <c r="AC322">
        <v>92.082622999999998</v>
      </c>
      <c r="AD322">
        <v>34.968848999999999</v>
      </c>
      <c r="AE322" t="s">
        <v>10</v>
      </c>
      <c r="AF322">
        <v>1.2340000000000001E-3</v>
      </c>
      <c r="AG322">
        <v>0</v>
      </c>
      <c r="AH322" t="s">
        <v>11</v>
      </c>
      <c r="AI322">
        <v>0.996417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357.19107700000001</v>
      </c>
      <c r="I323">
        <v>448.23430500000001</v>
      </c>
      <c r="J323" t="s">
        <v>3</v>
      </c>
      <c r="K323">
        <v>356.99341500000003</v>
      </c>
      <c r="L323">
        <v>447.69957499999998</v>
      </c>
      <c r="M323" t="s">
        <v>4</v>
      </c>
      <c r="N323">
        <v>7.8704159999999996</v>
      </c>
      <c r="O323">
        <v>0.25295699999999999</v>
      </c>
      <c r="P323" t="s">
        <v>5</v>
      </c>
      <c r="Q323">
        <v>126.675296</v>
      </c>
      <c r="R323">
        <v>55.987808000000001</v>
      </c>
      <c r="S323" t="s">
        <v>6</v>
      </c>
      <c r="T323">
        <v>23.160084999999999</v>
      </c>
      <c r="U323">
        <v>2.9933390000000002</v>
      </c>
      <c r="V323" t="s">
        <v>7</v>
      </c>
      <c r="W323">
        <v>21.679587000000001</v>
      </c>
      <c r="X323">
        <v>1.7799419999999999</v>
      </c>
      <c r="Y323" t="s">
        <v>8</v>
      </c>
      <c r="Z323">
        <v>25.128145</v>
      </c>
      <c r="AA323">
        <v>10.961531000000001</v>
      </c>
      <c r="AB323" t="s">
        <v>9</v>
      </c>
      <c r="AC323">
        <v>184.584408</v>
      </c>
      <c r="AD323">
        <v>133.43720999999999</v>
      </c>
      <c r="AE323" t="s">
        <v>10</v>
      </c>
      <c r="AF323">
        <v>1.2310000000000001E-3</v>
      </c>
      <c r="AG323">
        <v>0</v>
      </c>
      <c r="AH323" t="s">
        <v>11</v>
      </c>
      <c r="AI323">
        <v>0.99746400000000002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536.26650500000005</v>
      </c>
      <c r="I324">
        <v>1087.8028099999999</v>
      </c>
      <c r="J324" t="s">
        <v>3</v>
      </c>
      <c r="K324">
        <v>535.97057700000005</v>
      </c>
      <c r="L324">
        <v>1086.5727910000001</v>
      </c>
      <c r="M324" t="s">
        <v>4</v>
      </c>
      <c r="N324">
        <v>11.816189</v>
      </c>
      <c r="O324">
        <v>0.573793</v>
      </c>
      <c r="P324" t="s">
        <v>5</v>
      </c>
      <c r="Q324">
        <v>190.638127</v>
      </c>
      <c r="R324">
        <v>142.831185</v>
      </c>
      <c r="S324" t="s">
        <v>6</v>
      </c>
      <c r="T324">
        <v>34.641528999999998</v>
      </c>
      <c r="U324">
        <v>4.876773</v>
      </c>
      <c r="V324" t="s">
        <v>7</v>
      </c>
      <c r="W324">
        <v>32.543340000000001</v>
      </c>
      <c r="X324">
        <v>4.0359290000000003</v>
      </c>
      <c r="Y324" t="s">
        <v>8</v>
      </c>
      <c r="Z324">
        <v>37.92803</v>
      </c>
      <c r="AA324">
        <v>26.376484000000001</v>
      </c>
      <c r="AB324" t="s">
        <v>9</v>
      </c>
      <c r="AC324">
        <v>276.76349199999999</v>
      </c>
      <c r="AD324">
        <v>314.402738</v>
      </c>
      <c r="AE324" t="s">
        <v>10</v>
      </c>
      <c r="AF324">
        <v>1.23E-3</v>
      </c>
      <c r="AG324">
        <v>0</v>
      </c>
      <c r="AH324" t="s">
        <v>11</v>
      </c>
      <c r="AI324">
        <v>0.998305</v>
      </c>
      <c r="AJ324">
        <v>1.9999999999999999E-6</v>
      </c>
      <c r="AK324" t="s">
        <v>12</v>
      </c>
      <c r="AL324">
        <v>7.88</v>
      </c>
      <c r="AM324">
        <v>3042.6255999999998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713.90640099999996</v>
      </c>
      <c r="I325">
        <v>1799.791841</v>
      </c>
      <c r="J325" t="s">
        <v>3</v>
      </c>
      <c r="K325">
        <v>713.51227400000005</v>
      </c>
      <c r="L325">
        <v>1797.7585919999999</v>
      </c>
      <c r="M325" t="s">
        <v>4</v>
      </c>
      <c r="N325">
        <v>15.736613</v>
      </c>
      <c r="O325">
        <v>0.92502200000000001</v>
      </c>
      <c r="P325" t="s">
        <v>5</v>
      </c>
      <c r="Q325">
        <v>253.76463200000001</v>
      </c>
      <c r="R325">
        <v>243.41525799999999</v>
      </c>
      <c r="S325" t="s">
        <v>6</v>
      </c>
      <c r="T325">
        <v>46.035260000000001</v>
      </c>
      <c r="U325">
        <v>7.3116589999999997</v>
      </c>
      <c r="V325" t="s">
        <v>7</v>
      </c>
      <c r="W325">
        <v>43.351779000000001</v>
      </c>
      <c r="X325">
        <v>6.6207839999999996</v>
      </c>
      <c r="Y325" t="s">
        <v>8</v>
      </c>
      <c r="Z325">
        <v>50.650663000000002</v>
      </c>
      <c r="AA325">
        <v>46.509217999999997</v>
      </c>
      <c r="AB325" t="s">
        <v>9</v>
      </c>
      <c r="AC325">
        <v>368.38430599999998</v>
      </c>
      <c r="AD325">
        <v>510.23720900000001</v>
      </c>
      <c r="AE325" t="s">
        <v>10</v>
      </c>
      <c r="AF325">
        <v>1.23E-3</v>
      </c>
      <c r="AG325">
        <v>0</v>
      </c>
      <c r="AH325" t="s">
        <v>11</v>
      </c>
      <c r="AI325">
        <v>0.99867600000000001</v>
      </c>
      <c r="AJ325">
        <v>9.9999999999999995E-7</v>
      </c>
      <c r="AK325" t="s">
        <v>12</v>
      </c>
      <c r="AL325">
        <v>7.88</v>
      </c>
      <c r="AM325">
        <v>3042.6255999999998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891.02176299999996</v>
      </c>
      <c r="I326">
        <v>2535.4484419999999</v>
      </c>
      <c r="J326" t="s">
        <v>3</v>
      </c>
      <c r="K326">
        <v>890.53001099999994</v>
      </c>
      <c r="L326">
        <v>2532.6075810000002</v>
      </c>
      <c r="M326" t="s">
        <v>4</v>
      </c>
      <c r="N326">
        <v>19.654954</v>
      </c>
      <c r="O326">
        <v>1.285077</v>
      </c>
      <c r="P326" t="s">
        <v>5</v>
      </c>
      <c r="Q326">
        <v>316.60616599999997</v>
      </c>
      <c r="R326">
        <v>349.11421999999999</v>
      </c>
      <c r="S326" t="s">
        <v>6</v>
      </c>
      <c r="T326">
        <v>57.423909000000002</v>
      </c>
      <c r="U326">
        <v>9.9241799999999998</v>
      </c>
      <c r="V326" t="s">
        <v>7</v>
      </c>
      <c r="W326">
        <v>54.155228000000001</v>
      </c>
      <c r="X326">
        <v>9.2092600000000004</v>
      </c>
      <c r="Y326" t="s">
        <v>8</v>
      </c>
      <c r="Z326">
        <v>63.100115000000002</v>
      </c>
      <c r="AA326">
        <v>68.000501</v>
      </c>
      <c r="AB326" t="s">
        <v>9</v>
      </c>
      <c r="AC326">
        <v>459.80274500000002</v>
      </c>
      <c r="AD326">
        <v>708.79450799999995</v>
      </c>
      <c r="AE326" t="s">
        <v>10</v>
      </c>
      <c r="AF326">
        <v>1.23E-3</v>
      </c>
      <c r="AG326">
        <v>0</v>
      </c>
      <c r="AH326" t="s">
        <v>11</v>
      </c>
      <c r="AI326">
        <v>0.99874799999999997</v>
      </c>
      <c r="AJ326">
        <v>9.9999999999999995E-7</v>
      </c>
      <c r="AK326" t="s">
        <v>12</v>
      </c>
      <c r="AL326">
        <v>7.88</v>
      </c>
      <c r="AM326">
        <v>3042.6255999999998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1068.380343</v>
      </c>
      <c r="I327">
        <v>3385.3830419999999</v>
      </c>
      <c r="J327" t="s">
        <v>3</v>
      </c>
      <c r="K327">
        <v>1067.7908030000001</v>
      </c>
      <c r="L327">
        <v>3381.5681920000002</v>
      </c>
      <c r="M327" t="s">
        <v>4</v>
      </c>
      <c r="N327">
        <v>23.569271000000001</v>
      </c>
      <c r="O327">
        <v>1.720324</v>
      </c>
      <c r="P327" t="s">
        <v>5</v>
      </c>
      <c r="Q327">
        <v>379.33841699999999</v>
      </c>
      <c r="R327">
        <v>462.75744200000003</v>
      </c>
      <c r="S327" t="s">
        <v>6</v>
      </c>
      <c r="T327">
        <v>68.836656000000005</v>
      </c>
      <c r="U327">
        <v>12.876421000000001</v>
      </c>
      <c r="V327" t="s">
        <v>7</v>
      </c>
      <c r="W327">
        <v>64.95241</v>
      </c>
      <c r="X327">
        <v>12.220143</v>
      </c>
      <c r="Y327" t="s">
        <v>8</v>
      </c>
      <c r="Z327">
        <v>75.428548000000006</v>
      </c>
      <c r="AA327">
        <v>87.358187999999998</v>
      </c>
      <c r="AB327" t="s">
        <v>9</v>
      </c>
      <c r="AC327">
        <v>551.45958900000005</v>
      </c>
      <c r="AD327">
        <v>934.84971099999996</v>
      </c>
      <c r="AE327" t="s">
        <v>10</v>
      </c>
      <c r="AF327">
        <v>1.23E-3</v>
      </c>
      <c r="AG327">
        <v>0</v>
      </c>
      <c r="AH327" t="s">
        <v>11</v>
      </c>
      <c r="AI327">
        <v>0.99889099999999997</v>
      </c>
      <c r="AJ327">
        <v>9.9999999999999995E-7</v>
      </c>
      <c r="AK327" t="s">
        <v>12</v>
      </c>
      <c r="AL327">
        <v>7.88</v>
      </c>
      <c r="AM327">
        <v>3042.6255999999998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1245.989016</v>
      </c>
      <c r="I328">
        <v>4299.314985</v>
      </c>
      <c r="J328" t="s">
        <v>3</v>
      </c>
      <c r="K328">
        <v>1245.301704</v>
      </c>
      <c r="L328">
        <v>4294.4303630000004</v>
      </c>
      <c r="M328" t="s">
        <v>4</v>
      </c>
      <c r="N328">
        <v>27.487634</v>
      </c>
      <c r="O328">
        <v>2.205352</v>
      </c>
      <c r="P328" t="s">
        <v>5</v>
      </c>
      <c r="Q328">
        <v>442.29870099999999</v>
      </c>
      <c r="R328">
        <v>571.03986999999995</v>
      </c>
      <c r="S328" t="s">
        <v>6</v>
      </c>
      <c r="T328">
        <v>80.240962999999994</v>
      </c>
      <c r="U328">
        <v>16.280055000000001</v>
      </c>
      <c r="V328" t="s">
        <v>7</v>
      </c>
      <c r="W328">
        <v>75.769007000000002</v>
      </c>
      <c r="X328">
        <v>15.534592999999999</v>
      </c>
      <c r="Y328" t="s">
        <v>8</v>
      </c>
      <c r="Z328">
        <v>87.818065000000004</v>
      </c>
      <c r="AA328">
        <v>102.41838799999999</v>
      </c>
      <c r="AB328" t="s">
        <v>9</v>
      </c>
      <c r="AC328">
        <v>643.23058700000001</v>
      </c>
      <c r="AD328">
        <v>1203.292512</v>
      </c>
      <c r="AE328" t="s">
        <v>10</v>
      </c>
      <c r="AF328">
        <v>1.23E-3</v>
      </c>
      <c r="AG328">
        <v>0</v>
      </c>
      <c r="AH328" t="s">
        <v>11</v>
      </c>
      <c r="AI328">
        <v>0.99896499999999999</v>
      </c>
      <c r="AJ328">
        <v>9.9999999999999995E-7</v>
      </c>
      <c r="AK328" t="s">
        <v>12</v>
      </c>
      <c r="AL328">
        <v>7.88</v>
      </c>
      <c r="AM328">
        <v>3042.6255999999998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1423.5285550000001</v>
      </c>
      <c r="I329">
        <v>5547.0886490000003</v>
      </c>
      <c r="J329" t="s">
        <v>3</v>
      </c>
      <c r="K329">
        <v>1422.743066</v>
      </c>
      <c r="L329">
        <v>5540.7816650000004</v>
      </c>
      <c r="M329" t="s">
        <v>4</v>
      </c>
      <c r="N329">
        <v>31.411777000000001</v>
      </c>
      <c r="O329">
        <v>2.8450989999999998</v>
      </c>
      <c r="P329" t="s">
        <v>5</v>
      </c>
      <c r="Q329">
        <v>505.14438000000001</v>
      </c>
      <c r="R329">
        <v>737.45316300000002</v>
      </c>
      <c r="S329" t="s">
        <v>6</v>
      </c>
      <c r="T329">
        <v>91.653062000000006</v>
      </c>
      <c r="U329">
        <v>21.141264</v>
      </c>
      <c r="V329" t="s">
        <v>7</v>
      </c>
      <c r="W329">
        <v>86.597566999999998</v>
      </c>
      <c r="X329">
        <v>20.061226000000001</v>
      </c>
      <c r="Y329" t="s">
        <v>8</v>
      </c>
      <c r="Z329">
        <v>100.087352</v>
      </c>
      <c r="AA329">
        <v>119.484944</v>
      </c>
      <c r="AB329" t="s">
        <v>9</v>
      </c>
      <c r="AC329">
        <v>735.07536700000003</v>
      </c>
      <c r="AD329">
        <v>1538.3177639999999</v>
      </c>
      <c r="AE329" t="s">
        <v>10</v>
      </c>
      <c r="AF329">
        <v>1.23E-3</v>
      </c>
      <c r="AG329">
        <v>0</v>
      </c>
      <c r="AH329" t="s">
        <v>11</v>
      </c>
      <c r="AI329">
        <v>0.99906399999999995</v>
      </c>
      <c r="AJ329">
        <v>9.9999999999999995E-7</v>
      </c>
      <c r="AK329" t="s">
        <v>12</v>
      </c>
      <c r="AL329">
        <v>16.36</v>
      </c>
      <c r="AM329">
        <v>6432.5904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1600.944866</v>
      </c>
      <c r="I330">
        <v>6944.5382820000004</v>
      </c>
      <c r="J330" t="s">
        <v>3</v>
      </c>
      <c r="K330">
        <v>1600.061455</v>
      </c>
      <c r="L330">
        <v>6936.5946379999996</v>
      </c>
      <c r="M330" t="s">
        <v>4</v>
      </c>
      <c r="N330">
        <v>35.339851000000003</v>
      </c>
      <c r="O330">
        <v>3.5467</v>
      </c>
      <c r="P330" t="s">
        <v>5</v>
      </c>
      <c r="Q330">
        <v>567.84765700000003</v>
      </c>
      <c r="R330">
        <v>916.58133999999995</v>
      </c>
      <c r="S330" t="s">
        <v>6</v>
      </c>
      <c r="T330">
        <v>103.067038</v>
      </c>
      <c r="U330">
        <v>26.612715000000001</v>
      </c>
      <c r="V330" t="s">
        <v>7</v>
      </c>
      <c r="W330">
        <v>97.428426000000002</v>
      </c>
      <c r="X330">
        <v>25.082246000000001</v>
      </c>
      <c r="Y330" t="s">
        <v>8</v>
      </c>
      <c r="Z330">
        <v>112.271417</v>
      </c>
      <c r="AA330">
        <v>134.16320400000001</v>
      </c>
      <c r="AB330" t="s">
        <v>9</v>
      </c>
      <c r="AC330">
        <v>826.88312299999996</v>
      </c>
      <c r="AD330">
        <v>1918.5717199999999</v>
      </c>
      <c r="AE330" t="s">
        <v>10</v>
      </c>
      <c r="AF330">
        <v>1.23E-3</v>
      </c>
      <c r="AG330">
        <v>0</v>
      </c>
      <c r="AH330" t="s">
        <v>11</v>
      </c>
      <c r="AI330">
        <v>0.99913200000000002</v>
      </c>
      <c r="AJ330">
        <v>9.9999999999999995E-7</v>
      </c>
      <c r="AK330" t="s">
        <v>12</v>
      </c>
      <c r="AL330">
        <v>16.36</v>
      </c>
      <c r="AM330">
        <v>6432.5904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1778.967686</v>
      </c>
      <c r="I331">
        <v>8184.4735209999999</v>
      </c>
      <c r="J331" t="s">
        <v>3</v>
      </c>
      <c r="K331">
        <v>1777.9862350000001</v>
      </c>
      <c r="L331">
        <v>8175.0909410000004</v>
      </c>
      <c r="M331" t="s">
        <v>4</v>
      </c>
      <c r="N331">
        <v>39.273916</v>
      </c>
      <c r="O331">
        <v>4.1776280000000003</v>
      </c>
      <c r="P331" t="s">
        <v>5</v>
      </c>
      <c r="Q331">
        <v>630.791921</v>
      </c>
      <c r="R331">
        <v>1070.701748</v>
      </c>
      <c r="S331" t="s">
        <v>6</v>
      </c>
      <c r="T331">
        <v>114.50900300000001</v>
      </c>
      <c r="U331">
        <v>31.487166999999999</v>
      </c>
      <c r="V331" t="s">
        <v>7</v>
      </c>
      <c r="W331">
        <v>108.280602</v>
      </c>
      <c r="X331">
        <v>29.637333000000002</v>
      </c>
      <c r="Y331" t="s">
        <v>8</v>
      </c>
      <c r="Z331">
        <v>124.46210600000001</v>
      </c>
      <c r="AA331">
        <v>147.282724</v>
      </c>
      <c r="AB331" t="s">
        <v>9</v>
      </c>
      <c r="AC331">
        <v>919.01022799999998</v>
      </c>
      <c r="AD331">
        <v>2261.1833299999998</v>
      </c>
      <c r="AE331" t="s">
        <v>10</v>
      </c>
      <c r="AF331">
        <v>1.23E-3</v>
      </c>
      <c r="AG331">
        <v>0</v>
      </c>
      <c r="AH331" t="s">
        <v>11</v>
      </c>
      <c r="AI331">
        <v>0.99920299999999995</v>
      </c>
      <c r="AJ331">
        <v>0</v>
      </c>
      <c r="AK331" t="s">
        <v>12</v>
      </c>
      <c r="AL331">
        <v>16.36</v>
      </c>
      <c r="AM331">
        <v>6432.5904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1957.046079</v>
      </c>
      <c r="I332">
        <v>9579.8003119999994</v>
      </c>
      <c r="J332" t="s">
        <v>3</v>
      </c>
      <c r="K332">
        <v>1955.966582</v>
      </c>
      <c r="L332">
        <v>9568.9379110000009</v>
      </c>
      <c r="M332" t="s">
        <v>4</v>
      </c>
      <c r="N332">
        <v>43.204506000000002</v>
      </c>
      <c r="O332">
        <v>4.852481</v>
      </c>
      <c r="P332" t="s">
        <v>5</v>
      </c>
      <c r="Q332">
        <v>693.74260400000003</v>
      </c>
      <c r="R332">
        <v>1237.452489</v>
      </c>
      <c r="S332" t="s">
        <v>6</v>
      </c>
      <c r="T332">
        <v>125.923376</v>
      </c>
      <c r="U332">
        <v>36.403922999999999</v>
      </c>
      <c r="V332" t="s">
        <v>7</v>
      </c>
      <c r="W332">
        <v>119.11475900000001</v>
      </c>
      <c r="X332">
        <v>34.278872</v>
      </c>
      <c r="Y332" t="s">
        <v>8</v>
      </c>
      <c r="Z332">
        <v>136.651231</v>
      </c>
      <c r="AA332">
        <v>160.27387200000001</v>
      </c>
      <c r="AB332" t="s">
        <v>9</v>
      </c>
      <c r="AC332">
        <v>1011.229745</v>
      </c>
      <c r="AD332">
        <v>2669.5385700000002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0</v>
      </c>
      <c r="AK332" t="s">
        <v>12</v>
      </c>
      <c r="AL332">
        <v>16.36</v>
      </c>
      <c r="AM332">
        <v>6432.5904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2134.9470649999998</v>
      </c>
      <c r="I333">
        <v>11210.542502</v>
      </c>
      <c r="J333" t="s">
        <v>3</v>
      </c>
      <c r="K333">
        <v>2133.7697579999999</v>
      </c>
      <c r="L333">
        <v>11197.944288999999</v>
      </c>
      <c r="M333" t="s">
        <v>4</v>
      </c>
      <c r="N333">
        <v>47.124913999999997</v>
      </c>
      <c r="O333">
        <v>5.5912389999999998</v>
      </c>
      <c r="P333" t="s">
        <v>5</v>
      </c>
      <c r="Q333">
        <v>757.10309299999994</v>
      </c>
      <c r="R333">
        <v>1478.4693850000001</v>
      </c>
      <c r="S333" t="s">
        <v>6</v>
      </c>
      <c r="T333">
        <v>137.31507300000001</v>
      </c>
      <c r="U333">
        <v>42.189968999999998</v>
      </c>
      <c r="V333" t="s">
        <v>7</v>
      </c>
      <c r="W333">
        <v>130.280902</v>
      </c>
      <c r="X333">
        <v>42.285488999999998</v>
      </c>
      <c r="Y333" t="s">
        <v>8</v>
      </c>
      <c r="Z333">
        <v>149.09608</v>
      </c>
      <c r="AA333">
        <v>179.796368</v>
      </c>
      <c r="AB333" t="s">
        <v>9</v>
      </c>
      <c r="AC333">
        <v>1102.9108839999999</v>
      </c>
      <c r="AD333">
        <v>3086.6338569999998</v>
      </c>
      <c r="AE333" t="s">
        <v>10</v>
      </c>
      <c r="AF333">
        <v>1.23E-3</v>
      </c>
      <c r="AG333">
        <v>0</v>
      </c>
      <c r="AH333" t="s">
        <v>11</v>
      </c>
      <c r="AI333">
        <v>0.99927600000000005</v>
      </c>
      <c r="AJ333">
        <v>0</v>
      </c>
      <c r="AK333" t="s">
        <v>12</v>
      </c>
      <c r="AL333">
        <v>16.36</v>
      </c>
      <c r="AM333">
        <v>6432.5904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2313.6184469999998</v>
      </c>
      <c r="I334">
        <v>12767.351987</v>
      </c>
      <c r="J334" t="s">
        <v>3</v>
      </c>
      <c r="K334">
        <v>2312.3438529999999</v>
      </c>
      <c r="L334">
        <v>12753.121157</v>
      </c>
      <c r="M334" t="s">
        <v>4</v>
      </c>
      <c r="N334">
        <v>51.040109000000001</v>
      </c>
      <c r="O334">
        <v>6.2800209999999996</v>
      </c>
      <c r="P334" t="s">
        <v>5</v>
      </c>
      <c r="Q334">
        <v>820.62488599999995</v>
      </c>
      <c r="R334">
        <v>1695.476064</v>
      </c>
      <c r="S334" t="s">
        <v>6</v>
      </c>
      <c r="T334">
        <v>148.85480000000001</v>
      </c>
      <c r="U334">
        <v>48.108141000000003</v>
      </c>
      <c r="V334" t="s">
        <v>7</v>
      </c>
      <c r="W334">
        <v>141.0822</v>
      </c>
      <c r="X334">
        <v>47.411724999999997</v>
      </c>
      <c r="Y334" t="s">
        <v>8</v>
      </c>
      <c r="Z334">
        <v>162.08256</v>
      </c>
      <c r="AA334">
        <v>202.296953</v>
      </c>
      <c r="AB334" t="s">
        <v>9</v>
      </c>
      <c r="AC334">
        <v>1195.242712</v>
      </c>
      <c r="AD334">
        <v>3505.3450010000001</v>
      </c>
      <c r="AE334" t="s">
        <v>10</v>
      </c>
      <c r="AF334">
        <v>1.23E-3</v>
      </c>
      <c r="AG334">
        <v>0</v>
      </c>
      <c r="AH334" t="s">
        <v>11</v>
      </c>
      <c r="AI334">
        <v>0.999309</v>
      </c>
      <c r="AJ334">
        <v>0</v>
      </c>
      <c r="AK334" t="s">
        <v>12</v>
      </c>
      <c r="AL334">
        <v>16.36</v>
      </c>
      <c r="AM334">
        <v>6432.5904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2490.8577</v>
      </c>
      <c r="I335">
        <v>14133.218283</v>
      </c>
      <c r="J335" t="s">
        <v>3</v>
      </c>
      <c r="K335">
        <v>2489.4851170000002</v>
      </c>
      <c r="L335">
        <v>14117.505417</v>
      </c>
      <c r="M335" t="s">
        <v>4</v>
      </c>
      <c r="N335">
        <v>54.950814999999999</v>
      </c>
      <c r="O335">
        <v>6.9127029999999996</v>
      </c>
      <c r="P335" t="s">
        <v>5</v>
      </c>
      <c r="Q335">
        <v>883.74280599999997</v>
      </c>
      <c r="R335">
        <v>1893.5758949999999</v>
      </c>
      <c r="S335" t="s">
        <v>6</v>
      </c>
      <c r="T335">
        <v>160.22359499999999</v>
      </c>
      <c r="U335">
        <v>53.402442000000001</v>
      </c>
      <c r="V335" t="s">
        <v>7</v>
      </c>
      <c r="W335">
        <v>151.87891999999999</v>
      </c>
      <c r="X335">
        <v>52.342404999999999</v>
      </c>
      <c r="Y335" t="s">
        <v>8</v>
      </c>
      <c r="Z335">
        <v>174.866556</v>
      </c>
      <c r="AA335">
        <v>227.967557</v>
      </c>
      <c r="AB335" t="s">
        <v>9</v>
      </c>
      <c r="AC335">
        <v>1286.545439</v>
      </c>
      <c r="AD335">
        <v>3851.2190620000001</v>
      </c>
      <c r="AE335" t="s">
        <v>10</v>
      </c>
      <c r="AF335">
        <v>1.23E-3</v>
      </c>
      <c r="AG335">
        <v>0</v>
      </c>
      <c r="AH335" t="s">
        <v>11</v>
      </c>
      <c r="AI335">
        <v>0.99931400000000004</v>
      </c>
      <c r="AJ335">
        <v>0</v>
      </c>
      <c r="AK335" t="s">
        <v>12</v>
      </c>
      <c r="AL335">
        <v>16.36</v>
      </c>
      <c r="AM335">
        <v>6432.5904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2669.0789209999998</v>
      </c>
      <c r="I336">
        <v>15520.509575</v>
      </c>
      <c r="J336" t="s">
        <v>3</v>
      </c>
      <c r="K336">
        <v>2667.6082179999999</v>
      </c>
      <c r="L336">
        <v>15503.212203999999</v>
      </c>
      <c r="M336" t="s">
        <v>4</v>
      </c>
      <c r="N336">
        <v>58.876618999999998</v>
      </c>
      <c r="O336">
        <v>7.6389209999999999</v>
      </c>
      <c r="P336" t="s">
        <v>5</v>
      </c>
      <c r="Q336">
        <v>947.49404900000002</v>
      </c>
      <c r="R336">
        <v>2057.175373</v>
      </c>
      <c r="S336" t="s">
        <v>6</v>
      </c>
      <c r="T336">
        <v>171.62811500000001</v>
      </c>
      <c r="U336">
        <v>59.260610999999997</v>
      </c>
      <c r="V336" t="s">
        <v>7</v>
      </c>
      <c r="W336">
        <v>162.70666800000001</v>
      </c>
      <c r="X336">
        <v>58.139620000000001</v>
      </c>
      <c r="Y336" t="s">
        <v>8</v>
      </c>
      <c r="Z336">
        <v>187.84672699999999</v>
      </c>
      <c r="AA336">
        <v>248.52435700000001</v>
      </c>
      <c r="AB336" t="s">
        <v>9</v>
      </c>
      <c r="AC336">
        <v>1378.1226369999999</v>
      </c>
      <c r="AD336">
        <v>4249.447811</v>
      </c>
      <c r="AE336" t="s">
        <v>10</v>
      </c>
      <c r="AF336">
        <v>1.23E-3</v>
      </c>
      <c r="AG336">
        <v>0</v>
      </c>
      <c r="AH336" t="s">
        <v>11</v>
      </c>
      <c r="AI336">
        <v>0.999332</v>
      </c>
      <c r="AJ336">
        <v>0</v>
      </c>
      <c r="AK336" t="s">
        <v>12</v>
      </c>
      <c r="AL336">
        <v>16.36</v>
      </c>
      <c r="AM336">
        <v>6432.5904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2847.511943</v>
      </c>
      <c r="I337">
        <v>17215.270079000002</v>
      </c>
      <c r="J337" t="s">
        <v>3</v>
      </c>
      <c r="K337">
        <v>2845.9432470000002</v>
      </c>
      <c r="L337">
        <v>17196.109335000001</v>
      </c>
      <c r="M337" t="s">
        <v>4</v>
      </c>
      <c r="N337">
        <v>62.813642000000002</v>
      </c>
      <c r="O337">
        <v>8.4721770000000003</v>
      </c>
      <c r="P337" t="s">
        <v>5</v>
      </c>
      <c r="Q337">
        <v>1011.082434</v>
      </c>
      <c r="R337">
        <v>2271.6142639999998</v>
      </c>
      <c r="S337" t="s">
        <v>6</v>
      </c>
      <c r="T337">
        <v>183.05177399999999</v>
      </c>
      <c r="U337">
        <v>65.620223999999993</v>
      </c>
      <c r="V337" t="s">
        <v>7</v>
      </c>
      <c r="W337">
        <v>173.56319300000001</v>
      </c>
      <c r="X337">
        <v>64.482384999999994</v>
      </c>
      <c r="Y337" t="s">
        <v>8</v>
      </c>
      <c r="Z337">
        <v>200.75023200000001</v>
      </c>
      <c r="AA337">
        <v>275.041899</v>
      </c>
      <c r="AB337" t="s">
        <v>9</v>
      </c>
      <c r="AC337">
        <v>1470.009585</v>
      </c>
      <c r="AD337">
        <v>4721.722804</v>
      </c>
      <c r="AE337" t="s">
        <v>10</v>
      </c>
      <c r="AF337">
        <v>1.23E-3</v>
      </c>
      <c r="AG337">
        <v>0</v>
      </c>
      <c r="AH337" t="s">
        <v>11</v>
      </c>
      <c r="AI337">
        <v>0.99941500000000005</v>
      </c>
      <c r="AJ337">
        <v>0</v>
      </c>
      <c r="AK337" t="s">
        <v>12</v>
      </c>
      <c r="AL337">
        <v>16.36</v>
      </c>
      <c r="AM337">
        <v>6432.5904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3025.3672019999999</v>
      </c>
      <c r="I338">
        <v>18395.909242000002</v>
      </c>
      <c r="J338" t="s">
        <v>3</v>
      </c>
      <c r="K338">
        <v>3023.7006980000001</v>
      </c>
      <c r="L338">
        <v>18375.250906000001</v>
      </c>
      <c r="M338" t="s">
        <v>4</v>
      </c>
      <c r="N338">
        <v>66.742063000000002</v>
      </c>
      <c r="O338">
        <v>9.1109240000000007</v>
      </c>
      <c r="P338" t="s">
        <v>5</v>
      </c>
      <c r="Q338">
        <v>1074.2738919999999</v>
      </c>
      <c r="R338">
        <v>2427.1955779999998</v>
      </c>
      <c r="S338" t="s">
        <v>6</v>
      </c>
      <c r="T338">
        <v>194.44837999999999</v>
      </c>
      <c r="U338">
        <v>70.622281000000001</v>
      </c>
      <c r="V338" t="s">
        <v>7</v>
      </c>
      <c r="W338">
        <v>184.38893899999999</v>
      </c>
      <c r="X338">
        <v>69.644008999999997</v>
      </c>
      <c r="Y338" t="s">
        <v>8</v>
      </c>
      <c r="Z338">
        <v>213.54047800000001</v>
      </c>
      <c r="AA338">
        <v>297.18015400000002</v>
      </c>
      <c r="AB338" t="s">
        <v>9</v>
      </c>
      <c r="AC338">
        <v>1561.7408889999999</v>
      </c>
      <c r="AD338">
        <v>5036.2323219999998</v>
      </c>
      <c r="AE338" t="s">
        <v>10</v>
      </c>
      <c r="AF338">
        <v>1.23E-3</v>
      </c>
      <c r="AG338">
        <v>0</v>
      </c>
      <c r="AH338" t="s">
        <v>11</v>
      </c>
      <c r="AI338">
        <v>0.99942200000000003</v>
      </c>
      <c r="AJ338">
        <v>0</v>
      </c>
      <c r="AK338" t="s">
        <v>12</v>
      </c>
      <c r="AL338">
        <v>16.36</v>
      </c>
      <c r="AM338">
        <v>6432.5904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3203.0928130000002</v>
      </c>
      <c r="I339">
        <v>19315.215224</v>
      </c>
      <c r="J339" t="s">
        <v>3</v>
      </c>
      <c r="K339">
        <v>3201.3286670000002</v>
      </c>
      <c r="L339">
        <v>19293.499519000001</v>
      </c>
      <c r="M339" t="s">
        <v>4</v>
      </c>
      <c r="N339">
        <v>70.653159000000002</v>
      </c>
      <c r="O339">
        <v>9.6069169999999993</v>
      </c>
      <c r="P339" t="s">
        <v>5</v>
      </c>
      <c r="Q339">
        <v>1137.4400049999999</v>
      </c>
      <c r="R339">
        <v>2553.9317729999998</v>
      </c>
      <c r="S339" t="s">
        <v>6</v>
      </c>
      <c r="T339">
        <v>205.808176</v>
      </c>
      <c r="U339">
        <v>74.544404999999998</v>
      </c>
      <c r="V339" t="s">
        <v>7</v>
      </c>
      <c r="W339">
        <v>195.18396999999999</v>
      </c>
      <c r="X339">
        <v>73.921473000000006</v>
      </c>
      <c r="Y339" t="s">
        <v>8</v>
      </c>
      <c r="Z339">
        <v>226.49742599999999</v>
      </c>
      <c r="AA339">
        <v>315.03058199999998</v>
      </c>
      <c r="AB339" t="s">
        <v>9</v>
      </c>
      <c r="AC339">
        <v>1653.3648459999999</v>
      </c>
      <c r="AD339">
        <v>5274.5309649999999</v>
      </c>
      <c r="AE339" t="s">
        <v>10</v>
      </c>
      <c r="AF339">
        <v>1.23E-3</v>
      </c>
      <c r="AG339">
        <v>0</v>
      </c>
      <c r="AH339" t="s">
        <v>11</v>
      </c>
      <c r="AI339">
        <v>0.99947299999999994</v>
      </c>
      <c r="AJ339">
        <v>0</v>
      </c>
      <c r="AK339" t="s">
        <v>12</v>
      </c>
      <c r="AL339">
        <v>16.36</v>
      </c>
      <c r="AM339">
        <v>6432.5904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3380.9384129999999</v>
      </c>
      <c r="I340">
        <v>19826.299716000001</v>
      </c>
      <c r="J340" t="s">
        <v>3</v>
      </c>
      <c r="K340">
        <v>3379.076763</v>
      </c>
      <c r="L340">
        <v>19804.081568000001</v>
      </c>
      <c r="M340" t="s">
        <v>4</v>
      </c>
      <c r="N340">
        <v>74.555137000000002</v>
      </c>
      <c r="O340">
        <v>9.9031929999999999</v>
      </c>
      <c r="P340" t="s">
        <v>5</v>
      </c>
      <c r="Q340">
        <v>1200.8615580000001</v>
      </c>
      <c r="R340">
        <v>2637.2613419999998</v>
      </c>
      <c r="S340" t="s">
        <v>6</v>
      </c>
      <c r="T340">
        <v>217.17973000000001</v>
      </c>
      <c r="U340">
        <v>77.044617000000002</v>
      </c>
      <c r="V340" t="s">
        <v>7</v>
      </c>
      <c r="W340">
        <v>205.971035</v>
      </c>
      <c r="X340">
        <v>76.105810000000005</v>
      </c>
      <c r="Y340" t="s">
        <v>8</v>
      </c>
      <c r="Z340">
        <v>239.75855000000001</v>
      </c>
      <c r="AA340">
        <v>334.44559700000002</v>
      </c>
      <c r="AB340" t="s">
        <v>9</v>
      </c>
      <c r="AC340">
        <v>1744.9038820000001</v>
      </c>
      <c r="AD340">
        <v>5400.8392540000004</v>
      </c>
      <c r="AE340" t="s">
        <v>10</v>
      </c>
      <c r="AF340">
        <v>1.23E-3</v>
      </c>
      <c r="AG340">
        <v>0</v>
      </c>
      <c r="AH340" t="s">
        <v>11</v>
      </c>
      <c r="AI340">
        <v>0.99954500000000002</v>
      </c>
      <c r="AJ340">
        <v>0</v>
      </c>
      <c r="AK340" t="s">
        <v>12</v>
      </c>
      <c r="AL340">
        <v>16.36</v>
      </c>
      <c r="AM340">
        <v>6432.5904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3558.872065</v>
      </c>
      <c r="I341">
        <v>20480.550955999999</v>
      </c>
      <c r="J341" t="s">
        <v>3</v>
      </c>
      <c r="K341">
        <v>3556.9126900000001</v>
      </c>
      <c r="L341">
        <v>20457.562539999999</v>
      </c>
      <c r="M341" t="s">
        <v>4</v>
      </c>
      <c r="N341">
        <v>78.470366999999996</v>
      </c>
      <c r="O341">
        <v>10.221692000000001</v>
      </c>
      <c r="P341" t="s">
        <v>5</v>
      </c>
      <c r="Q341">
        <v>1264.455222</v>
      </c>
      <c r="R341">
        <v>2735.2463200000002</v>
      </c>
      <c r="S341" t="s">
        <v>6</v>
      </c>
      <c r="T341">
        <v>228.55620200000001</v>
      </c>
      <c r="U341">
        <v>79.535087000000004</v>
      </c>
      <c r="V341" t="s">
        <v>7</v>
      </c>
      <c r="W341">
        <v>216.95504099999999</v>
      </c>
      <c r="X341">
        <v>78.186631000000006</v>
      </c>
      <c r="Y341" t="s">
        <v>8</v>
      </c>
      <c r="Z341">
        <v>252.90226999999999</v>
      </c>
      <c r="AA341">
        <v>362.93205499999999</v>
      </c>
      <c r="AB341" t="s">
        <v>9</v>
      </c>
      <c r="AC341">
        <v>1836.3039160000001</v>
      </c>
      <c r="AD341">
        <v>5576.0701399999998</v>
      </c>
      <c r="AE341" t="s">
        <v>10</v>
      </c>
      <c r="AF341">
        <v>1.23E-3</v>
      </c>
      <c r="AG341">
        <v>0</v>
      </c>
      <c r="AH341" t="s">
        <v>11</v>
      </c>
      <c r="AI341">
        <v>0.99955899999999998</v>
      </c>
      <c r="AJ341">
        <v>0</v>
      </c>
      <c r="AK341" t="s">
        <v>12</v>
      </c>
      <c r="AL341">
        <v>16.36</v>
      </c>
      <c r="AM341">
        <v>6432.5904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108.33247299999999</v>
      </c>
      <c r="I342">
        <v>51.341720000000002</v>
      </c>
      <c r="J342" t="s">
        <v>3</v>
      </c>
      <c r="K342">
        <v>108.233906</v>
      </c>
      <c r="L342">
        <v>51.249948000000003</v>
      </c>
      <c r="M342" t="s">
        <v>4</v>
      </c>
      <c r="N342">
        <v>3.9327930000000002</v>
      </c>
      <c r="O342">
        <v>6.9851999999999997E-2</v>
      </c>
      <c r="P342" t="s">
        <v>5</v>
      </c>
      <c r="Q342">
        <v>0</v>
      </c>
      <c r="R342">
        <v>0</v>
      </c>
      <c r="S342" t="s">
        <v>6</v>
      </c>
      <c r="T342">
        <v>11.50474</v>
      </c>
      <c r="U342">
        <v>0.53468300000000002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1.2340000000000001E-3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0.99632699999999996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217.12517199999999</v>
      </c>
      <c r="I343">
        <v>202.28919400000001</v>
      </c>
      <c r="J343" t="s">
        <v>3</v>
      </c>
      <c r="K343">
        <v>216.927989</v>
      </c>
      <c r="L343">
        <v>201.9308</v>
      </c>
      <c r="M343" t="s">
        <v>4</v>
      </c>
      <c r="N343">
        <v>7.8733649999999997</v>
      </c>
      <c r="O343">
        <v>0.25281799999999999</v>
      </c>
      <c r="P343" t="s">
        <v>5</v>
      </c>
      <c r="Q343">
        <v>0</v>
      </c>
      <c r="R343">
        <v>0</v>
      </c>
      <c r="S343" t="s">
        <v>6</v>
      </c>
      <c r="T343">
        <v>23.020983999999999</v>
      </c>
      <c r="U343">
        <v>1.9455849999999999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0.99741400000000002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326.09355499999998</v>
      </c>
      <c r="I344">
        <v>415.14769999999999</v>
      </c>
      <c r="J344" t="s">
        <v>3</v>
      </c>
      <c r="K344">
        <v>325.79850299999998</v>
      </c>
      <c r="L344">
        <v>414.401117</v>
      </c>
      <c r="M344" t="s">
        <v>4</v>
      </c>
      <c r="N344">
        <v>11.808723000000001</v>
      </c>
      <c r="O344">
        <v>0.544601</v>
      </c>
      <c r="P344" t="s">
        <v>5</v>
      </c>
      <c r="Q344">
        <v>0</v>
      </c>
      <c r="R344">
        <v>0</v>
      </c>
      <c r="S344" t="s">
        <v>6</v>
      </c>
      <c r="T344">
        <v>34.659697999999999</v>
      </c>
      <c r="U344">
        <v>5.4673610000000004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1.2310000000000001E-3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0.99811799999999995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434.91185100000001</v>
      </c>
      <c r="I345">
        <v>686.55766300000005</v>
      </c>
      <c r="J345" t="s">
        <v>3</v>
      </c>
      <c r="K345">
        <v>434.51838700000002</v>
      </c>
      <c r="L345">
        <v>685.30448699999999</v>
      </c>
      <c r="M345" t="s">
        <v>4</v>
      </c>
      <c r="N345">
        <v>15.755146</v>
      </c>
      <c r="O345">
        <v>0.91385899999999998</v>
      </c>
      <c r="P345" t="s">
        <v>5</v>
      </c>
      <c r="Q345">
        <v>0</v>
      </c>
      <c r="R345">
        <v>0</v>
      </c>
      <c r="S345" t="s">
        <v>6</v>
      </c>
      <c r="T345">
        <v>46.199109</v>
      </c>
      <c r="U345">
        <v>8.4683430000000008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0.99838899999999997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544.58374000000003</v>
      </c>
      <c r="I346">
        <v>1035.5495579999999</v>
      </c>
      <c r="J346" t="s">
        <v>3</v>
      </c>
      <c r="K346">
        <v>544.09148300000004</v>
      </c>
      <c r="L346">
        <v>1033.6477420000001</v>
      </c>
      <c r="M346" t="s">
        <v>4</v>
      </c>
      <c r="N346">
        <v>19.718392999999999</v>
      </c>
      <c r="O346">
        <v>1.3790150000000001</v>
      </c>
      <c r="P346" t="s">
        <v>5</v>
      </c>
      <c r="Q346">
        <v>0</v>
      </c>
      <c r="R346">
        <v>0</v>
      </c>
      <c r="S346" t="s">
        <v>6</v>
      </c>
      <c r="T346">
        <v>57.775624999999998</v>
      </c>
      <c r="U346">
        <v>12.196975999999999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0.998726</v>
      </c>
      <c r="AJ346">
        <v>9.9999999999999995E-7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654.42816200000004</v>
      </c>
      <c r="I347">
        <v>1441.3146320000001</v>
      </c>
      <c r="J347" t="s">
        <v>3</v>
      </c>
      <c r="K347">
        <v>653.83640500000001</v>
      </c>
      <c r="L347">
        <v>1438.645405</v>
      </c>
      <c r="M347" t="s">
        <v>4</v>
      </c>
      <c r="N347">
        <v>23.808903000000001</v>
      </c>
      <c r="O347">
        <v>2.4806919999999999</v>
      </c>
      <c r="P347" t="s">
        <v>5</v>
      </c>
      <c r="Q347">
        <v>0</v>
      </c>
      <c r="R347">
        <v>0</v>
      </c>
      <c r="S347" t="s">
        <v>6</v>
      </c>
      <c r="T347">
        <v>69.387342000000004</v>
      </c>
      <c r="U347">
        <v>16.658781999999999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0.99883200000000005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763.32468300000005</v>
      </c>
      <c r="I348">
        <v>1892.105611</v>
      </c>
      <c r="J348" t="s">
        <v>3</v>
      </c>
      <c r="K348">
        <v>762.63470299999994</v>
      </c>
      <c r="L348">
        <v>1888.610766</v>
      </c>
      <c r="M348" t="s">
        <v>4</v>
      </c>
      <c r="N348">
        <v>27.754387000000001</v>
      </c>
      <c r="O348">
        <v>3.0295939999999999</v>
      </c>
      <c r="P348" t="s">
        <v>5</v>
      </c>
      <c r="Q348">
        <v>0</v>
      </c>
      <c r="R348">
        <v>0</v>
      </c>
      <c r="S348" t="s">
        <v>6</v>
      </c>
      <c r="T348">
        <v>80.932795999999996</v>
      </c>
      <c r="U348">
        <v>21.545846999999998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0.99895299999999998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872.49643300000002</v>
      </c>
      <c r="I349">
        <v>2385.4732610000001</v>
      </c>
      <c r="J349" t="s">
        <v>3</v>
      </c>
      <c r="K349">
        <v>871.70830100000001</v>
      </c>
      <c r="L349">
        <v>2381.003678</v>
      </c>
      <c r="M349" t="s">
        <v>4</v>
      </c>
      <c r="N349">
        <v>31.822738000000001</v>
      </c>
      <c r="O349">
        <v>4.0954620000000004</v>
      </c>
      <c r="P349" t="s">
        <v>5</v>
      </c>
      <c r="Q349">
        <v>0</v>
      </c>
      <c r="R349">
        <v>0</v>
      </c>
      <c r="S349" t="s">
        <v>6</v>
      </c>
      <c r="T349">
        <v>92.573987000000002</v>
      </c>
      <c r="U349">
        <v>28.350842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0.99898699999999996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981.21830199999999</v>
      </c>
      <c r="I350">
        <v>2934.7865510000001</v>
      </c>
      <c r="J350" t="s">
        <v>3</v>
      </c>
      <c r="K350">
        <v>980.33171300000004</v>
      </c>
      <c r="L350">
        <v>2929.3049780000001</v>
      </c>
      <c r="M350" t="s">
        <v>4</v>
      </c>
      <c r="N350">
        <v>35.756538999999997</v>
      </c>
      <c r="O350">
        <v>4.7351840000000003</v>
      </c>
      <c r="P350" t="s">
        <v>5</v>
      </c>
      <c r="Q350">
        <v>0</v>
      </c>
      <c r="R350">
        <v>0</v>
      </c>
      <c r="S350" t="s">
        <v>6</v>
      </c>
      <c r="T350">
        <v>104.199383</v>
      </c>
      <c r="U350">
        <v>36.104038000000003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0.99904499999999996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1089.7465</v>
      </c>
      <c r="I351">
        <v>3478.942794</v>
      </c>
      <c r="J351" t="s">
        <v>3</v>
      </c>
      <c r="K351">
        <v>1088.761763</v>
      </c>
      <c r="L351">
        <v>3472.4916640000001</v>
      </c>
      <c r="M351" t="s">
        <v>4</v>
      </c>
      <c r="N351">
        <v>39.688614999999999</v>
      </c>
      <c r="O351">
        <v>5.349882</v>
      </c>
      <c r="P351" t="s">
        <v>5</v>
      </c>
      <c r="Q351">
        <v>0</v>
      </c>
      <c r="R351">
        <v>0</v>
      </c>
      <c r="S351" t="s">
        <v>6</v>
      </c>
      <c r="T351">
        <v>115.693906</v>
      </c>
      <c r="U351">
        <v>41.830342999999999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0.99911300000000003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1197.8630860000001</v>
      </c>
      <c r="I352">
        <v>4021.1732029999998</v>
      </c>
      <c r="J352" t="s">
        <v>3</v>
      </c>
      <c r="K352">
        <v>1196.7804860000001</v>
      </c>
      <c r="L352">
        <v>4013.715811</v>
      </c>
      <c r="M352" t="s">
        <v>4</v>
      </c>
      <c r="N352">
        <v>43.604264999999998</v>
      </c>
      <c r="O352">
        <v>5.941592</v>
      </c>
      <c r="P352" t="s">
        <v>5</v>
      </c>
      <c r="Q352">
        <v>0</v>
      </c>
      <c r="R352">
        <v>0</v>
      </c>
      <c r="S352" t="s">
        <v>6</v>
      </c>
      <c r="T352">
        <v>127.15421499999999</v>
      </c>
      <c r="U352">
        <v>47.507542999999998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0.999166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1305.6820170000001</v>
      </c>
      <c r="I353">
        <v>4447.9208230000004</v>
      </c>
      <c r="J353" t="s">
        <v>3</v>
      </c>
      <c r="K353">
        <v>1304.501692</v>
      </c>
      <c r="L353">
        <v>4439.5860929999999</v>
      </c>
      <c r="M353" t="s">
        <v>4</v>
      </c>
      <c r="N353">
        <v>47.505885999999997</v>
      </c>
      <c r="O353">
        <v>6.4706679999999999</v>
      </c>
      <c r="P353" t="s">
        <v>5</v>
      </c>
      <c r="Q353">
        <v>0</v>
      </c>
      <c r="R353">
        <v>0</v>
      </c>
      <c r="S353" t="s">
        <v>6</v>
      </c>
      <c r="T353">
        <v>138.58670599999999</v>
      </c>
      <c r="U353">
        <v>52.607098999999998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0.99928300000000003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1413.982886</v>
      </c>
      <c r="I354">
        <v>4902.5855259999998</v>
      </c>
      <c r="J354" t="s">
        <v>3</v>
      </c>
      <c r="K354">
        <v>1412.5433519999999</v>
      </c>
      <c r="L354">
        <v>4898.7602740000002</v>
      </c>
      <c r="M354" t="s">
        <v>4</v>
      </c>
      <c r="N354">
        <v>51.412832000000002</v>
      </c>
      <c r="O354">
        <v>6.9906540000000001</v>
      </c>
      <c r="P354" t="s">
        <v>5</v>
      </c>
      <c r="Q354">
        <v>0</v>
      </c>
      <c r="R354">
        <v>0</v>
      </c>
      <c r="S354" t="s">
        <v>6</v>
      </c>
      <c r="T354">
        <v>150.021007</v>
      </c>
      <c r="U354">
        <v>57.739913000000001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0.99931000000000003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1520.9395529999999</v>
      </c>
      <c r="I355">
        <v>5380.1423649999997</v>
      </c>
      <c r="J355" t="s">
        <v>3</v>
      </c>
      <c r="K355">
        <v>1519.403372</v>
      </c>
      <c r="L355">
        <v>5377.1631070000003</v>
      </c>
      <c r="M355" t="s">
        <v>4</v>
      </c>
      <c r="N355">
        <v>55.289797999999998</v>
      </c>
      <c r="O355">
        <v>7.5803570000000002</v>
      </c>
      <c r="P355" t="s">
        <v>5</v>
      </c>
      <c r="Q355">
        <v>0</v>
      </c>
      <c r="R355">
        <v>0</v>
      </c>
      <c r="S355" t="s">
        <v>6</v>
      </c>
      <c r="T355">
        <v>161.364688</v>
      </c>
      <c r="U355">
        <v>63.002338000000002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0.999386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1627.528542</v>
      </c>
      <c r="I356">
        <v>5930.4510570000002</v>
      </c>
      <c r="J356" t="s">
        <v>3</v>
      </c>
      <c r="K356">
        <v>1625.8957499999999</v>
      </c>
      <c r="L356">
        <v>5928.1579279999996</v>
      </c>
      <c r="M356" t="s">
        <v>4</v>
      </c>
      <c r="N356">
        <v>59.149003</v>
      </c>
      <c r="O356">
        <v>8.2703880000000005</v>
      </c>
      <c r="P356" t="s">
        <v>5</v>
      </c>
      <c r="Q356">
        <v>0</v>
      </c>
      <c r="R356">
        <v>0</v>
      </c>
      <c r="S356" t="s">
        <v>6</v>
      </c>
      <c r="T356">
        <v>172.79135099999999</v>
      </c>
      <c r="U356">
        <v>69.617153000000002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0.99945099999999998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1735.1590329999999</v>
      </c>
      <c r="I357">
        <v>6554.8853040000004</v>
      </c>
      <c r="J357" t="s">
        <v>3</v>
      </c>
      <c r="K357">
        <v>1733.429153</v>
      </c>
      <c r="L357">
        <v>6553.589986</v>
      </c>
      <c r="M357" t="s">
        <v>4</v>
      </c>
      <c r="N357">
        <v>63.039746000000001</v>
      </c>
      <c r="O357">
        <v>9.0367250000000006</v>
      </c>
      <c r="P357" t="s">
        <v>5</v>
      </c>
      <c r="Q357">
        <v>0</v>
      </c>
      <c r="R357">
        <v>0</v>
      </c>
      <c r="S357" t="s">
        <v>6</v>
      </c>
      <c r="T357">
        <v>184.174351</v>
      </c>
      <c r="U357">
        <v>76.538751000000005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0.99948700000000001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1842.7474099999999</v>
      </c>
      <c r="I358">
        <v>7152.2549680000002</v>
      </c>
      <c r="J358" t="s">
        <v>3</v>
      </c>
      <c r="K358">
        <v>1840.9201929999999</v>
      </c>
      <c r="L358">
        <v>7151.7539479999996</v>
      </c>
      <c r="M358" t="s">
        <v>4</v>
      </c>
      <c r="N358">
        <v>66.934043000000003</v>
      </c>
      <c r="O358">
        <v>9.9168380000000003</v>
      </c>
      <c r="P358" t="s">
        <v>5</v>
      </c>
      <c r="Q358">
        <v>0</v>
      </c>
      <c r="R358">
        <v>0</v>
      </c>
      <c r="S358" t="s">
        <v>6</v>
      </c>
      <c r="T358">
        <v>195.572292</v>
      </c>
      <c r="U358">
        <v>83.505263999999997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0.999502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1950.5117190000001</v>
      </c>
      <c r="I359">
        <v>7763.4394979999997</v>
      </c>
      <c r="J359" t="s">
        <v>3</v>
      </c>
      <c r="K359">
        <v>1948.587563</v>
      </c>
      <c r="L359">
        <v>7763.8482009999998</v>
      </c>
      <c r="M359" t="s">
        <v>4</v>
      </c>
      <c r="N359">
        <v>70.838352999999998</v>
      </c>
      <c r="O359">
        <v>10.816151</v>
      </c>
      <c r="P359" t="s">
        <v>5</v>
      </c>
      <c r="Q359">
        <v>0</v>
      </c>
      <c r="R359">
        <v>0</v>
      </c>
      <c r="S359" t="s">
        <v>6</v>
      </c>
      <c r="T359">
        <v>206.99390199999999</v>
      </c>
      <c r="U359">
        <v>90.894806000000003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0.999525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2059.1418950000002</v>
      </c>
      <c r="I360">
        <v>8387.1018629999999</v>
      </c>
      <c r="J360" t="s">
        <v>3</v>
      </c>
      <c r="K360">
        <v>2057.1197269999998</v>
      </c>
      <c r="L360">
        <v>8388.9994939999997</v>
      </c>
      <c r="M360" t="s">
        <v>4</v>
      </c>
      <c r="N360">
        <v>74.760531</v>
      </c>
      <c r="O360">
        <v>11.562182</v>
      </c>
      <c r="P360" t="s">
        <v>5</v>
      </c>
      <c r="Q360">
        <v>0</v>
      </c>
      <c r="R360">
        <v>0</v>
      </c>
      <c r="S360" t="s">
        <v>6</v>
      </c>
      <c r="T360">
        <v>218.56337099999999</v>
      </c>
      <c r="U360">
        <v>96.233611999999994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0.999556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2167.2753539999999</v>
      </c>
      <c r="I361">
        <v>9109.7246329999998</v>
      </c>
      <c r="J361" t="s">
        <v>3</v>
      </c>
      <c r="K361">
        <v>2165.1551899999999</v>
      </c>
      <c r="L361">
        <v>9114.0601459999998</v>
      </c>
      <c r="M361" t="s">
        <v>4</v>
      </c>
      <c r="N361">
        <v>78.682666999999995</v>
      </c>
      <c r="O361">
        <v>12.464213000000001</v>
      </c>
      <c r="P361" t="s">
        <v>5</v>
      </c>
      <c r="Q361">
        <v>0</v>
      </c>
      <c r="R361">
        <v>0</v>
      </c>
      <c r="S361" t="s">
        <v>6</v>
      </c>
      <c r="T361">
        <v>230.023607</v>
      </c>
      <c r="U361">
        <v>103.604027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0.99964500000000001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248.37674100000001</v>
      </c>
      <c r="I362">
        <v>223.33908700000001</v>
      </c>
      <c r="J362" t="s">
        <v>3</v>
      </c>
      <c r="K362">
        <v>248.19914399999999</v>
      </c>
      <c r="L362">
        <v>223.05414300000001</v>
      </c>
      <c r="M362" t="s">
        <v>4</v>
      </c>
      <c r="N362">
        <v>9.7454780000000003</v>
      </c>
      <c r="O362">
        <v>0.31163800000000003</v>
      </c>
      <c r="P362" t="s">
        <v>5</v>
      </c>
      <c r="Q362">
        <v>51.802227999999999</v>
      </c>
      <c r="R362">
        <v>16.558964</v>
      </c>
      <c r="S362" t="s">
        <v>6</v>
      </c>
      <c r="T362">
        <v>16.410782000000001</v>
      </c>
      <c r="U362">
        <v>0.85448299999999999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496.73805599999997</v>
      </c>
      <c r="I363">
        <v>853.81723299999999</v>
      </c>
      <c r="J363" t="s">
        <v>3</v>
      </c>
      <c r="K363">
        <v>496.38644199999999</v>
      </c>
      <c r="L363">
        <v>852.71271400000001</v>
      </c>
      <c r="M363" t="s">
        <v>4</v>
      </c>
      <c r="N363">
        <v>19.496161000000001</v>
      </c>
      <c r="O363">
        <v>1.202893</v>
      </c>
      <c r="P363" t="s">
        <v>5</v>
      </c>
      <c r="Q363">
        <v>103.372445</v>
      </c>
      <c r="R363">
        <v>65.156349000000006</v>
      </c>
      <c r="S363" t="s">
        <v>6</v>
      </c>
      <c r="T363">
        <v>32.824860000000001</v>
      </c>
      <c r="U363">
        <v>3.2918280000000002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745.54475000000002</v>
      </c>
      <c r="I364">
        <v>1782.819264</v>
      </c>
      <c r="J364" t="s">
        <v>3</v>
      </c>
      <c r="K364">
        <v>745.02021200000001</v>
      </c>
      <c r="L364">
        <v>1780.458648</v>
      </c>
      <c r="M364" t="s">
        <v>4</v>
      </c>
      <c r="N364">
        <v>29.236661000000002</v>
      </c>
      <c r="O364">
        <v>2.5998579999999998</v>
      </c>
      <c r="P364" t="s">
        <v>5</v>
      </c>
      <c r="Q364">
        <v>155.20286300000001</v>
      </c>
      <c r="R364">
        <v>142.181928</v>
      </c>
      <c r="S364" t="s">
        <v>6</v>
      </c>
      <c r="T364">
        <v>49.420344999999998</v>
      </c>
      <c r="U364">
        <v>9.9387779999999992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993.91970600000002</v>
      </c>
      <c r="I365">
        <v>2968.7411029999998</v>
      </c>
      <c r="J365" t="s">
        <v>3</v>
      </c>
      <c r="K365">
        <v>993.22202500000003</v>
      </c>
      <c r="L365">
        <v>2964.8417610000001</v>
      </c>
      <c r="M365" t="s">
        <v>4</v>
      </c>
      <c r="N365">
        <v>38.994860000000003</v>
      </c>
      <c r="O365">
        <v>4.3173830000000004</v>
      </c>
      <c r="P365" t="s">
        <v>5</v>
      </c>
      <c r="Q365">
        <v>206.896264</v>
      </c>
      <c r="R365">
        <v>236.741637</v>
      </c>
      <c r="S365" t="s">
        <v>6</v>
      </c>
      <c r="T365">
        <v>65.857702000000003</v>
      </c>
      <c r="U365">
        <v>15.079243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1243.206318</v>
      </c>
      <c r="I366">
        <v>4450.0288010000004</v>
      </c>
      <c r="J366" t="s">
        <v>3</v>
      </c>
      <c r="K366">
        <v>1242.334697</v>
      </c>
      <c r="L366">
        <v>4444.4218659999997</v>
      </c>
      <c r="M366" t="s">
        <v>4</v>
      </c>
      <c r="N366">
        <v>48.779235999999997</v>
      </c>
      <c r="O366">
        <v>6.3580920000000001</v>
      </c>
      <c r="P366" t="s">
        <v>5</v>
      </c>
      <c r="Q366">
        <v>259.00994600000001</v>
      </c>
      <c r="R366">
        <v>365.219559</v>
      </c>
      <c r="S366" t="s">
        <v>6</v>
      </c>
      <c r="T366">
        <v>82.335801000000004</v>
      </c>
      <c r="U366">
        <v>20.890179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1491.2871479999999</v>
      </c>
      <c r="I367">
        <v>5726.7129830000003</v>
      </c>
      <c r="J367" t="s">
        <v>3</v>
      </c>
      <c r="K367">
        <v>1490.24334</v>
      </c>
      <c r="L367">
        <v>5719.5502880000004</v>
      </c>
      <c r="M367" t="s">
        <v>4</v>
      </c>
      <c r="N367">
        <v>58.523522999999997</v>
      </c>
      <c r="O367">
        <v>8.3108389999999996</v>
      </c>
      <c r="P367" t="s">
        <v>5</v>
      </c>
      <c r="Q367">
        <v>311.10925900000001</v>
      </c>
      <c r="R367">
        <v>496.59815800000001</v>
      </c>
      <c r="S367" t="s">
        <v>6</v>
      </c>
      <c r="T367">
        <v>98.847241999999994</v>
      </c>
      <c r="U367">
        <v>28.497328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1740.472649</v>
      </c>
      <c r="I368">
        <v>7377.1544299999996</v>
      </c>
      <c r="J368" t="s">
        <v>3</v>
      </c>
      <c r="K368">
        <v>1739.255308</v>
      </c>
      <c r="L368">
        <v>7367.9634580000002</v>
      </c>
      <c r="M368" t="s">
        <v>4</v>
      </c>
      <c r="N368">
        <v>68.295884999999998</v>
      </c>
      <c r="O368">
        <v>10.611689999999999</v>
      </c>
      <c r="P368" t="s">
        <v>5</v>
      </c>
      <c r="Q368">
        <v>362.95605</v>
      </c>
      <c r="R368">
        <v>650.29221700000005</v>
      </c>
      <c r="S368" t="s">
        <v>6</v>
      </c>
      <c r="T368">
        <v>115.31429900000001</v>
      </c>
      <c r="U368">
        <v>35.441881000000002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1989.4342529999999</v>
      </c>
      <c r="I369">
        <v>9443.5958069999997</v>
      </c>
      <c r="J369" t="s">
        <v>3</v>
      </c>
      <c r="K369">
        <v>1988.0435689999999</v>
      </c>
      <c r="L369">
        <v>9432.1326850000005</v>
      </c>
      <c r="M369" t="s">
        <v>4</v>
      </c>
      <c r="N369">
        <v>78.092670999999996</v>
      </c>
      <c r="O369">
        <v>13.524334</v>
      </c>
      <c r="P369" t="s">
        <v>5</v>
      </c>
      <c r="Q369">
        <v>414.71628099999998</v>
      </c>
      <c r="R369">
        <v>838.40962999999999</v>
      </c>
      <c r="S369" t="s">
        <v>6</v>
      </c>
      <c r="T369">
        <v>131.79038199999999</v>
      </c>
      <c r="U369">
        <v>44.343969999999999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2238.6112739999999</v>
      </c>
      <c r="I370">
        <v>11679.148730000001</v>
      </c>
      <c r="J370" t="s">
        <v>3</v>
      </c>
      <c r="K370">
        <v>2237.0480419999999</v>
      </c>
      <c r="L370">
        <v>11664.952411</v>
      </c>
      <c r="M370" t="s">
        <v>4</v>
      </c>
      <c r="N370">
        <v>87.858953999999997</v>
      </c>
      <c r="O370">
        <v>16.684434</v>
      </c>
      <c r="P370" t="s">
        <v>5</v>
      </c>
      <c r="Q370">
        <v>466.70680700000003</v>
      </c>
      <c r="R370">
        <v>1035.572623</v>
      </c>
      <c r="S370" t="s">
        <v>6</v>
      </c>
      <c r="T370">
        <v>148.251848</v>
      </c>
      <c r="U370">
        <v>53.401577000000003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2487.834077</v>
      </c>
      <c r="I371">
        <v>13740.274235000001</v>
      </c>
      <c r="J371" t="s">
        <v>3</v>
      </c>
      <c r="K371">
        <v>2486.0981590000001</v>
      </c>
      <c r="L371">
        <v>13723.532579000001</v>
      </c>
      <c r="M371" t="s">
        <v>4</v>
      </c>
      <c r="N371">
        <v>97.621317000000005</v>
      </c>
      <c r="O371">
        <v>19.837999</v>
      </c>
      <c r="P371" t="s">
        <v>5</v>
      </c>
      <c r="Q371">
        <v>518.75154399999997</v>
      </c>
      <c r="R371">
        <v>1209.2055379999999</v>
      </c>
      <c r="S371" t="s">
        <v>6</v>
      </c>
      <c r="T371">
        <v>164.70399</v>
      </c>
      <c r="U371">
        <v>61.868980000000001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2737.0281540000001</v>
      </c>
      <c r="I372">
        <v>16117.893324000001</v>
      </c>
      <c r="J372" t="s">
        <v>3</v>
      </c>
      <c r="K372">
        <v>2735.1189399999998</v>
      </c>
      <c r="L372">
        <v>16098.114863000001</v>
      </c>
      <c r="M372" t="s">
        <v>4</v>
      </c>
      <c r="N372">
        <v>107.407394</v>
      </c>
      <c r="O372">
        <v>23.339262000000002</v>
      </c>
      <c r="P372" t="s">
        <v>5</v>
      </c>
      <c r="Q372">
        <v>570.94364700000006</v>
      </c>
      <c r="R372">
        <v>1395.6883680000001</v>
      </c>
      <c r="S372" t="s">
        <v>6</v>
      </c>
      <c r="T372">
        <v>181.323937</v>
      </c>
      <c r="U372">
        <v>71.97381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2987.257349</v>
      </c>
      <c r="I373">
        <v>19140.403547000002</v>
      </c>
      <c r="J373" t="s">
        <v>3</v>
      </c>
      <c r="K373">
        <v>2985.1751220000001</v>
      </c>
      <c r="L373">
        <v>19117.064472999999</v>
      </c>
      <c r="M373" t="s">
        <v>4</v>
      </c>
      <c r="N373">
        <v>117.20320100000001</v>
      </c>
      <c r="O373">
        <v>27.731842</v>
      </c>
      <c r="P373" t="s">
        <v>5</v>
      </c>
      <c r="Q373">
        <v>623.54390999999998</v>
      </c>
      <c r="R373">
        <v>1638.3420699999999</v>
      </c>
      <c r="S373" t="s">
        <v>6</v>
      </c>
      <c r="T373">
        <v>197.92536200000001</v>
      </c>
      <c r="U373">
        <v>85.523910999999998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3238.0321090000002</v>
      </c>
      <c r="I374">
        <v>22232.176513999999</v>
      </c>
      <c r="J374" t="s">
        <v>3</v>
      </c>
      <c r="K374">
        <v>3235.7761620000001</v>
      </c>
      <c r="L374">
        <v>22204.851146000001</v>
      </c>
      <c r="M374" t="s">
        <v>4</v>
      </c>
      <c r="N374">
        <v>127.043695</v>
      </c>
      <c r="O374">
        <v>32.227412000000001</v>
      </c>
      <c r="P374" t="s">
        <v>5</v>
      </c>
      <c r="Q374">
        <v>676.131798</v>
      </c>
      <c r="R374">
        <v>1862.4171060000001</v>
      </c>
      <c r="S374" t="s">
        <v>6</v>
      </c>
      <c r="T374">
        <v>214.48083199999999</v>
      </c>
      <c r="U374">
        <v>98.175989999999999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3488.9689699999999</v>
      </c>
      <c r="I375">
        <v>25502.905280999999</v>
      </c>
      <c r="J375" t="s">
        <v>3</v>
      </c>
      <c r="K375">
        <v>3486.539878</v>
      </c>
      <c r="L375">
        <v>25471.095452000001</v>
      </c>
      <c r="M375" t="s">
        <v>4</v>
      </c>
      <c r="N375">
        <v>136.87504000000001</v>
      </c>
      <c r="O375">
        <v>37.286613000000003</v>
      </c>
      <c r="P375" t="s">
        <v>5</v>
      </c>
      <c r="Q375">
        <v>728.97017800000003</v>
      </c>
      <c r="R375">
        <v>2040.133509</v>
      </c>
      <c r="S375" t="s">
        <v>6</v>
      </c>
      <c r="T375">
        <v>231.17463499999999</v>
      </c>
      <c r="U375">
        <v>111.176237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3740.016138</v>
      </c>
      <c r="I376">
        <v>28619.229394000002</v>
      </c>
      <c r="J376" t="s">
        <v>3</v>
      </c>
      <c r="K376">
        <v>3737.4132760000002</v>
      </c>
      <c r="L376">
        <v>28583.127358000002</v>
      </c>
      <c r="M376" t="s">
        <v>4</v>
      </c>
      <c r="N376">
        <v>146.71372299999999</v>
      </c>
      <c r="O376">
        <v>42.316631999999998</v>
      </c>
      <c r="P376" t="s">
        <v>5</v>
      </c>
      <c r="Q376">
        <v>781.47956999999997</v>
      </c>
      <c r="R376">
        <v>2222.431932</v>
      </c>
      <c r="S376" t="s">
        <v>6</v>
      </c>
      <c r="T376">
        <v>247.738542</v>
      </c>
      <c r="U376">
        <v>124.361458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3989.1149660000001</v>
      </c>
      <c r="I377">
        <v>30476.054806</v>
      </c>
      <c r="J377" t="s">
        <v>3</v>
      </c>
      <c r="K377">
        <v>3986.3392090000002</v>
      </c>
      <c r="L377">
        <v>30437.633746</v>
      </c>
      <c r="M377" t="s">
        <v>4</v>
      </c>
      <c r="N377">
        <v>156.466635</v>
      </c>
      <c r="O377">
        <v>45.034795000000003</v>
      </c>
      <c r="P377" t="s">
        <v>5</v>
      </c>
      <c r="Q377">
        <v>833.53378799999996</v>
      </c>
      <c r="R377">
        <v>2339.5546909999998</v>
      </c>
      <c r="S377" t="s">
        <v>6</v>
      </c>
      <c r="T377">
        <v>264.17432000000002</v>
      </c>
      <c r="U377">
        <v>130.83597599999999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4237.5377589999998</v>
      </c>
      <c r="I378">
        <v>30998.664514</v>
      </c>
      <c r="J378" t="s">
        <v>3</v>
      </c>
      <c r="K378">
        <v>4234.5901809999996</v>
      </c>
      <c r="L378">
        <v>30959.697218000001</v>
      </c>
      <c r="M378" t="s">
        <v>4</v>
      </c>
      <c r="N378">
        <v>166.20029099999999</v>
      </c>
      <c r="O378">
        <v>46.128869999999999</v>
      </c>
      <c r="P378" t="s">
        <v>5</v>
      </c>
      <c r="Q378">
        <v>885.35229600000002</v>
      </c>
      <c r="R378">
        <v>2404.4763800000001</v>
      </c>
      <c r="S378" t="s">
        <v>6</v>
      </c>
      <c r="T378">
        <v>280.58126499999997</v>
      </c>
      <c r="U378">
        <v>132.083573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4487.4663870000004</v>
      </c>
      <c r="I379">
        <v>31333.136892999999</v>
      </c>
      <c r="J379" t="s">
        <v>3</v>
      </c>
      <c r="K379">
        <v>4484.3465040000001</v>
      </c>
      <c r="L379">
        <v>31294.111373</v>
      </c>
      <c r="M379" t="s">
        <v>4</v>
      </c>
      <c r="N379">
        <v>175.97203500000001</v>
      </c>
      <c r="O379">
        <v>46.942329000000001</v>
      </c>
      <c r="P379" t="s">
        <v>5</v>
      </c>
      <c r="Q379">
        <v>937.96354399999996</v>
      </c>
      <c r="R379">
        <v>2437.9002770000002</v>
      </c>
      <c r="S379" t="s">
        <v>6</v>
      </c>
      <c r="T379">
        <v>297.03252199999997</v>
      </c>
      <c r="U379">
        <v>133.10392300000001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4737.487666</v>
      </c>
      <c r="I380">
        <v>31847.022959999998</v>
      </c>
      <c r="J380" t="s">
        <v>3</v>
      </c>
      <c r="K380">
        <v>4734.1948540000003</v>
      </c>
      <c r="L380">
        <v>31807.633539999999</v>
      </c>
      <c r="M380" t="s">
        <v>4</v>
      </c>
      <c r="N380">
        <v>185.76288500000001</v>
      </c>
      <c r="O380">
        <v>47.915748999999998</v>
      </c>
      <c r="P380" t="s">
        <v>5</v>
      </c>
      <c r="Q380">
        <v>990.77043600000002</v>
      </c>
      <c r="R380">
        <v>2489.250184</v>
      </c>
      <c r="S380" t="s">
        <v>6</v>
      </c>
      <c r="T380">
        <v>313.511189</v>
      </c>
      <c r="U380">
        <v>134.495484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4988.3001949999998</v>
      </c>
      <c r="I381">
        <v>32942.027219000003</v>
      </c>
      <c r="J381" t="s">
        <v>3</v>
      </c>
      <c r="K381">
        <v>4984.8335639999996</v>
      </c>
      <c r="L381">
        <v>32901.623504000003</v>
      </c>
      <c r="M381" t="s">
        <v>4</v>
      </c>
      <c r="N381">
        <v>195.57577800000001</v>
      </c>
      <c r="O381">
        <v>49.228754000000002</v>
      </c>
      <c r="P381" t="s">
        <v>5</v>
      </c>
      <c r="Q381">
        <v>1043.348405</v>
      </c>
      <c r="R381">
        <v>2571.4766970000001</v>
      </c>
      <c r="S381" t="s">
        <v>6</v>
      </c>
      <c r="T381">
        <v>330.03393999999997</v>
      </c>
      <c r="U381">
        <v>137.20152100000001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213.345032</v>
      </c>
      <c r="I382">
        <v>159.85850199999999</v>
      </c>
      <c r="J382" t="s">
        <v>3</v>
      </c>
      <c r="K382">
        <v>213.19226</v>
      </c>
      <c r="L382">
        <v>159.618101</v>
      </c>
      <c r="M382" t="s">
        <v>4</v>
      </c>
      <c r="N382">
        <v>8.3447560000000003</v>
      </c>
      <c r="O382">
        <v>0.247831</v>
      </c>
      <c r="P382" t="s">
        <v>5</v>
      </c>
      <c r="Q382">
        <v>0</v>
      </c>
      <c r="R382">
        <v>0</v>
      </c>
      <c r="S382" t="s">
        <v>6</v>
      </c>
      <c r="T382">
        <v>16.667590000000001</v>
      </c>
      <c r="U382">
        <v>0.91185099999999997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427.13024300000001</v>
      </c>
      <c r="I383">
        <v>624.64344400000004</v>
      </c>
      <c r="J383" t="s">
        <v>3</v>
      </c>
      <c r="K383">
        <v>426.82734299999998</v>
      </c>
      <c r="L383">
        <v>623.71897300000001</v>
      </c>
      <c r="M383" t="s">
        <v>4</v>
      </c>
      <c r="N383">
        <v>16.858053999999999</v>
      </c>
      <c r="O383">
        <v>1.975144</v>
      </c>
      <c r="P383" t="s">
        <v>5</v>
      </c>
      <c r="Q383">
        <v>0</v>
      </c>
      <c r="R383">
        <v>0</v>
      </c>
      <c r="S383" t="s">
        <v>6</v>
      </c>
      <c r="T383">
        <v>33.441491999999997</v>
      </c>
      <c r="U383">
        <v>3.848141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640.13929399999995</v>
      </c>
      <c r="I384">
        <v>1313.846215</v>
      </c>
      <c r="J384" t="s">
        <v>3</v>
      </c>
      <c r="K384">
        <v>639.68612199999995</v>
      </c>
      <c r="L384">
        <v>1311.912973</v>
      </c>
      <c r="M384" t="s">
        <v>4</v>
      </c>
      <c r="N384">
        <v>25.214434000000001</v>
      </c>
      <c r="O384">
        <v>2.929084</v>
      </c>
      <c r="P384" t="s">
        <v>5</v>
      </c>
      <c r="Q384">
        <v>0</v>
      </c>
      <c r="R384">
        <v>0</v>
      </c>
      <c r="S384" t="s">
        <v>6</v>
      </c>
      <c r="T384">
        <v>50.113601000000003</v>
      </c>
      <c r="U384">
        <v>7.6190059999999997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853.48804099999995</v>
      </c>
      <c r="I385">
        <v>2296.4294960000002</v>
      </c>
      <c r="J385" t="s">
        <v>3</v>
      </c>
      <c r="K385">
        <v>852.885896</v>
      </c>
      <c r="L385">
        <v>2293.0448070000002</v>
      </c>
      <c r="M385" t="s">
        <v>4</v>
      </c>
      <c r="N385">
        <v>33.545960999999998</v>
      </c>
      <c r="O385">
        <v>4.3047409999999999</v>
      </c>
      <c r="P385" t="s">
        <v>5</v>
      </c>
      <c r="Q385">
        <v>0</v>
      </c>
      <c r="R385">
        <v>0</v>
      </c>
      <c r="S385" t="s">
        <v>6</v>
      </c>
      <c r="T385">
        <v>66.766790999999998</v>
      </c>
      <c r="U385">
        <v>12.801149000000001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1066.2911779999999</v>
      </c>
      <c r="I386">
        <v>3493.2262559999999</v>
      </c>
      <c r="J386" t="s">
        <v>3</v>
      </c>
      <c r="K386">
        <v>1065.539426</v>
      </c>
      <c r="L386">
        <v>3488.1492760000001</v>
      </c>
      <c r="M386" t="s">
        <v>4</v>
      </c>
      <c r="N386">
        <v>42.004562</v>
      </c>
      <c r="O386">
        <v>6.5792900000000003</v>
      </c>
      <c r="P386" t="s">
        <v>5</v>
      </c>
      <c r="Q386">
        <v>0</v>
      </c>
      <c r="R386">
        <v>0</v>
      </c>
      <c r="S386" t="s">
        <v>6</v>
      </c>
      <c r="T386">
        <v>83.416353999999998</v>
      </c>
      <c r="U386">
        <v>18.854741000000001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1279.3592140000001</v>
      </c>
      <c r="I387">
        <v>4646.6065559999997</v>
      </c>
      <c r="J387" t="s">
        <v>3</v>
      </c>
      <c r="K387">
        <v>1278.458169</v>
      </c>
      <c r="L387">
        <v>4639.8543090000003</v>
      </c>
      <c r="M387" t="s">
        <v>4</v>
      </c>
      <c r="N387">
        <v>50.350141999999998</v>
      </c>
      <c r="O387">
        <v>8.3425060000000002</v>
      </c>
      <c r="P387" t="s">
        <v>5</v>
      </c>
      <c r="Q387">
        <v>0</v>
      </c>
      <c r="R387">
        <v>0</v>
      </c>
      <c r="S387" t="s">
        <v>6</v>
      </c>
      <c r="T387">
        <v>100.074223</v>
      </c>
      <c r="U387">
        <v>25.212069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1491.827205</v>
      </c>
      <c r="I388">
        <v>5842.0445319999999</v>
      </c>
      <c r="J388" t="s">
        <v>3</v>
      </c>
      <c r="K388">
        <v>1490.7774119999999</v>
      </c>
      <c r="L388">
        <v>5833.8042759999998</v>
      </c>
      <c r="M388" t="s">
        <v>4</v>
      </c>
      <c r="N388">
        <v>58.653610999999998</v>
      </c>
      <c r="O388">
        <v>10.222379999999999</v>
      </c>
      <c r="P388" t="s">
        <v>5</v>
      </c>
      <c r="Q388">
        <v>0</v>
      </c>
      <c r="R388">
        <v>0</v>
      </c>
      <c r="S388" t="s">
        <v>6</v>
      </c>
      <c r="T388">
        <v>116.642297</v>
      </c>
      <c r="U388">
        <v>31.632646000000001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1703.6754470000001</v>
      </c>
      <c r="I389">
        <v>7174.1485469999998</v>
      </c>
      <c r="J389" t="s">
        <v>3</v>
      </c>
      <c r="K389">
        <v>1702.4776859999999</v>
      </c>
      <c r="L389">
        <v>7164.1832590000004</v>
      </c>
      <c r="M389" t="s">
        <v>4</v>
      </c>
      <c r="N389">
        <v>66.947435999999996</v>
      </c>
      <c r="O389">
        <v>12.258869000000001</v>
      </c>
      <c r="P389" t="s">
        <v>5</v>
      </c>
      <c r="Q389">
        <v>0</v>
      </c>
      <c r="R389">
        <v>0</v>
      </c>
      <c r="S389" t="s">
        <v>6</v>
      </c>
      <c r="T389">
        <v>133.19389100000001</v>
      </c>
      <c r="U389">
        <v>38.742820999999999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1915.2891380000001</v>
      </c>
      <c r="I390">
        <v>8351.9980790000009</v>
      </c>
      <c r="J390" t="s">
        <v>3</v>
      </c>
      <c r="K390">
        <v>1913.9425900000001</v>
      </c>
      <c r="L390">
        <v>8340.4824069999995</v>
      </c>
      <c r="M390" t="s">
        <v>4</v>
      </c>
      <c r="N390">
        <v>75.225416999999993</v>
      </c>
      <c r="O390">
        <v>14.291987000000001</v>
      </c>
      <c r="P390" t="s">
        <v>5</v>
      </c>
      <c r="Q390">
        <v>0</v>
      </c>
      <c r="R390">
        <v>0</v>
      </c>
      <c r="S390" t="s">
        <v>6</v>
      </c>
      <c r="T390">
        <v>149.71351200000001</v>
      </c>
      <c r="U390">
        <v>45.448414999999997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2126.1355370000001</v>
      </c>
      <c r="I391">
        <v>9678.6900440000009</v>
      </c>
      <c r="J391" t="s">
        <v>3</v>
      </c>
      <c r="K391">
        <v>2124.6422120000002</v>
      </c>
      <c r="L391">
        <v>9665.3998449999999</v>
      </c>
      <c r="M391" t="s">
        <v>4</v>
      </c>
      <c r="N391">
        <v>83.603739000000004</v>
      </c>
      <c r="O391">
        <v>18.582436000000001</v>
      </c>
      <c r="P391" t="s">
        <v>5</v>
      </c>
      <c r="Q391">
        <v>0</v>
      </c>
      <c r="R391">
        <v>0</v>
      </c>
      <c r="S391" t="s">
        <v>6</v>
      </c>
      <c r="T391">
        <v>166.20258799999999</v>
      </c>
      <c r="U391">
        <v>52.578429999999997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2338.09312</v>
      </c>
      <c r="I392">
        <v>11165.804012000001</v>
      </c>
      <c r="J392" t="s">
        <v>3</v>
      </c>
      <c r="K392">
        <v>2336.4514549999999</v>
      </c>
      <c r="L392">
        <v>11150.586108</v>
      </c>
      <c r="M392" t="s">
        <v>4</v>
      </c>
      <c r="N392">
        <v>92.030769000000006</v>
      </c>
      <c r="O392">
        <v>23.551148000000001</v>
      </c>
      <c r="P392" t="s">
        <v>5</v>
      </c>
      <c r="Q392">
        <v>0</v>
      </c>
      <c r="R392">
        <v>0</v>
      </c>
      <c r="S392" t="s">
        <v>6</v>
      </c>
      <c r="T392">
        <v>182.75903500000001</v>
      </c>
      <c r="U392">
        <v>60.904158000000002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2551.0874659999999</v>
      </c>
      <c r="I393">
        <v>12374.486923</v>
      </c>
      <c r="J393" t="s">
        <v>3</v>
      </c>
      <c r="K393">
        <v>2549.296421</v>
      </c>
      <c r="L393">
        <v>12357.522969</v>
      </c>
      <c r="M393" t="s">
        <v>4</v>
      </c>
      <c r="N393">
        <v>100.370142</v>
      </c>
      <c r="O393">
        <v>25.975636000000002</v>
      </c>
      <c r="P393" t="s">
        <v>5</v>
      </c>
      <c r="Q393">
        <v>0</v>
      </c>
      <c r="R393">
        <v>0</v>
      </c>
      <c r="S393" t="s">
        <v>6</v>
      </c>
      <c r="T393">
        <v>199.53078300000001</v>
      </c>
      <c r="U393">
        <v>66.010546000000005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2764.337012</v>
      </c>
      <c r="I394">
        <v>13825.419766000001</v>
      </c>
      <c r="J394" t="s">
        <v>3</v>
      </c>
      <c r="K394">
        <v>2762.3959669999999</v>
      </c>
      <c r="L394">
        <v>13806.499806</v>
      </c>
      <c r="M394" t="s">
        <v>4</v>
      </c>
      <c r="N394">
        <v>108.714541</v>
      </c>
      <c r="O394">
        <v>28.516175</v>
      </c>
      <c r="P394" t="s">
        <v>5</v>
      </c>
      <c r="Q394">
        <v>0</v>
      </c>
      <c r="R394">
        <v>0</v>
      </c>
      <c r="S394" t="s">
        <v>6</v>
      </c>
      <c r="T394">
        <v>216.43672100000001</v>
      </c>
      <c r="U394">
        <v>75.332604000000003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2976.7446730000001</v>
      </c>
      <c r="I395">
        <v>15030.423178999999</v>
      </c>
      <c r="J395" t="s">
        <v>3</v>
      </c>
      <c r="K395">
        <v>2974.6553859999999</v>
      </c>
      <c r="L395">
        <v>15009.784825999999</v>
      </c>
      <c r="M395" t="s">
        <v>4</v>
      </c>
      <c r="N395">
        <v>117.032037</v>
      </c>
      <c r="O395">
        <v>30.995365</v>
      </c>
      <c r="P395" t="s">
        <v>5</v>
      </c>
      <c r="Q395">
        <v>0</v>
      </c>
      <c r="R395">
        <v>0</v>
      </c>
      <c r="S395" t="s">
        <v>6</v>
      </c>
      <c r="T395">
        <v>233.034312</v>
      </c>
      <c r="U395">
        <v>82.751419999999996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3189.703442</v>
      </c>
      <c r="I396">
        <v>16504.216228000001</v>
      </c>
      <c r="J396" t="s">
        <v>3</v>
      </c>
      <c r="K396">
        <v>3187.4655859999998</v>
      </c>
      <c r="L396">
        <v>16481.541872999998</v>
      </c>
      <c r="M396" t="s">
        <v>4</v>
      </c>
      <c r="N396">
        <v>125.367126</v>
      </c>
      <c r="O396">
        <v>33.958841</v>
      </c>
      <c r="P396" t="s">
        <v>5</v>
      </c>
      <c r="Q396">
        <v>0</v>
      </c>
      <c r="R396">
        <v>0</v>
      </c>
      <c r="S396" t="s">
        <v>6</v>
      </c>
      <c r="T396">
        <v>249.655745</v>
      </c>
      <c r="U396">
        <v>91.681663999999998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3403.0053910000001</v>
      </c>
      <c r="I397">
        <v>18452.675678</v>
      </c>
      <c r="J397" t="s">
        <v>3</v>
      </c>
      <c r="K397">
        <v>3400.6183350000001</v>
      </c>
      <c r="L397">
        <v>18427.591987</v>
      </c>
      <c r="M397" t="s">
        <v>4</v>
      </c>
      <c r="N397">
        <v>133.74136300000001</v>
      </c>
      <c r="O397">
        <v>37.619469000000002</v>
      </c>
      <c r="P397" t="s">
        <v>5</v>
      </c>
      <c r="Q397">
        <v>0</v>
      </c>
      <c r="R397">
        <v>0</v>
      </c>
      <c r="S397" t="s">
        <v>6</v>
      </c>
      <c r="T397">
        <v>266.29853100000003</v>
      </c>
      <c r="U397">
        <v>102.722421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3616.908672</v>
      </c>
      <c r="I398">
        <v>20545.869616</v>
      </c>
      <c r="J398" t="s">
        <v>3</v>
      </c>
      <c r="K398">
        <v>3614.3718749999998</v>
      </c>
      <c r="L398">
        <v>20518.036327000002</v>
      </c>
      <c r="M398" t="s">
        <v>4</v>
      </c>
      <c r="N398">
        <v>142.11578900000001</v>
      </c>
      <c r="O398">
        <v>41.139698000000003</v>
      </c>
      <c r="P398" t="s">
        <v>5</v>
      </c>
      <c r="Q398">
        <v>0</v>
      </c>
      <c r="R398">
        <v>0</v>
      </c>
      <c r="S398" t="s">
        <v>6</v>
      </c>
      <c r="T398">
        <v>283.00776400000001</v>
      </c>
      <c r="U398">
        <v>114.93290500000001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3831.3307319999999</v>
      </c>
      <c r="I399">
        <v>22594.997791999998</v>
      </c>
      <c r="J399" t="s">
        <v>3</v>
      </c>
      <c r="K399">
        <v>3828.643994</v>
      </c>
      <c r="L399">
        <v>22564.159285000002</v>
      </c>
      <c r="M399" t="s">
        <v>4</v>
      </c>
      <c r="N399">
        <v>150.619609</v>
      </c>
      <c r="O399">
        <v>43.154958000000001</v>
      </c>
      <c r="P399" t="s">
        <v>5</v>
      </c>
      <c r="Q399">
        <v>0</v>
      </c>
      <c r="R399">
        <v>0</v>
      </c>
      <c r="S399" t="s">
        <v>6</v>
      </c>
      <c r="T399">
        <v>299.73453599999999</v>
      </c>
      <c r="U399">
        <v>127.210803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4045.677432</v>
      </c>
      <c r="I400">
        <v>24615.840129</v>
      </c>
      <c r="J400" t="s">
        <v>3</v>
      </c>
      <c r="K400">
        <v>4042.8403029999999</v>
      </c>
      <c r="L400">
        <v>24582.285442</v>
      </c>
      <c r="M400" t="s">
        <v>4</v>
      </c>
      <c r="N400">
        <v>159.01316600000001</v>
      </c>
      <c r="O400">
        <v>46.406951999999997</v>
      </c>
      <c r="P400" t="s">
        <v>5</v>
      </c>
      <c r="Q400">
        <v>0</v>
      </c>
      <c r="R400">
        <v>0</v>
      </c>
      <c r="S400" t="s">
        <v>6</v>
      </c>
      <c r="T400">
        <v>316.49086199999999</v>
      </c>
      <c r="U400">
        <v>138.49070499999999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4259.8954739999999</v>
      </c>
      <c r="I401">
        <v>26630.444417999999</v>
      </c>
      <c r="J401" t="s">
        <v>3</v>
      </c>
      <c r="K401">
        <v>4256.9084229999999</v>
      </c>
      <c r="L401">
        <v>26594.060335999999</v>
      </c>
      <c r="M401" t="s">
        <v>4</v>
      </c>
      <c r="N401">
        <v>167.39391800000001</v>
      </c>
      <c r="O401">
        <v>49.176718000000001</v>
      </c>
      <c r="P401" t="s">
        <v>5</v>
      </c>
      <c r="Q401">
        <v>0</v>
      </c>
      <c r="R401">
        <v>0</v>
      </c>
      <c r="S401" t="s">
        <v>6</v>
      </c>
      <c r="T401">
        <v>333.35321499999998</v>
      </c>
      <c r="U401">
        <v>151.12465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134.552234</v>
      </c>
      <c r="I402">
        <v>98.413068999999993</v>
      </c>
      <c r="J402" t="s">
        <v>3</v>
      </c>
      <c r="K402">
        <v>134.449951</v>
      </c>
      <c r="L402">
        <v>98.270348999999996</v>
      </c>
      <c r="M402" t="s">
        <v>4</v>
      </c>
      <c r="N402">
        <v>3.9947469999999998</v>
      </c>
      <c r="O402">
        <v>8.6454000000000003E-2</v>
      </c>
      <c r="P402" t="s">
        <v>5</v>
      </c>
      <c r="Q402">
        <v>36.073296999999997</v>
      </c>
      <c r="R402">
        <v>8.2311549999999993</v>
      </c>
      <c r="S402" t="s">
        <v>6</v>
      </c>
      <c r="T402">
        <v>11.89616</v>
      </c>
      <c r="U402">
        <v>2.4095149999999999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0.99617800000000001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268.58260000000001</v>
      </c>
      <c r="I403">
        <v>356.18137899999999</v>
      </c>
      <c r="J403" t="s">
        <v>3</v>
      </c>
      <c r="K403">
        <v>268.37961000000001</v>
      </c>
      <c r="L403">
        <v>355.64740999999998</v>
      </c>
      <c r="M403" t="s">
        <v>4</v>
      </c>
      <c r="N403">
        <v>7.9793349999999998</v>
      </c>
      <c r="O403">
        <v>0.32755299999999998</v>
      </c>
      <c r="P403" t="s">
        <v>5</v>
      </c>
      <c r="Q403">
        <v>71.927684999999997</v>
      </c>
      <c r="R403">
        <v>26.070402999999999</v>
      </c>
      <c r="S403" t="s">
        <v>6</v>
      </c>
      <c r="T403">
        <v>23.585236999999999</v>
      </c>
      <c r="U403">
        <v>4.5281929999999999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0.996753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401.78729800000002</v>
      </c>
      <c r="I404">
        <v>751.43739300000004</v>
      </c>
      <c r="J404" t="s">
        <v>3</v>
      </c>
      <c r="K404">
        <v>401.48358100000002</v>
      </c>
      <c r="L404">
        <v>750.28912200000002</v>
      </c>
      <c r="M404" t="s">
        <v>4</v>
      </c>
      <c r="N404">
        <v>11.948464</v>
      </c>
      <c r="O404">
        <v>0.67877200000000004</v>
      </c>
      <c r="P404" t="s">
        <v>5</v>
      </c>
      <c r="Q404">
        <v>107.56092200000001</v>
      </c>
      <c r="R404">
        <v>50.720531999999999</v>
      </c>
      <c r="S404" t="s">
        <v>6</v>
      </c>
      <c r="T404">
        <v>35.223436</v>
      </c>
      <c r="U404">
        <v>7.5953799999999996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0.99786600000000003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535.06321800000001</v>
      </c>
      <c r="I405">
        <v>1342.3023459999999</v>
      </c>
      <c r="J405" t="s">
        <v>3</v>
      </c>
      <c r="K405">
        <v>534.65952300000004</v>
      </c>
      <c r="L405">
        <v>1340.251894</v>
      </c>
      <c r="M405" t="s">
        <v>4</v>
      </c>
      <c r="N405">
        <v>15.910964999999999</v>
      </c>
      <c r="O405">
        <v>1.208969</v>
      </c>
      <c r="P405" t="s">
        <v>5</v>
      </c>
      <c r="Q405">
        <v>143.33378099999999</v>
      </c>
      <c r="R405">
        <v>91.895103000000006</v>
      </c>
      <c r="S405" t="s">
        <v>6</v>
      </c>
      <c r="T405">
        <v>46.851213000000001</v>
      </c>
      <c r="U405">
        <v>12.137025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0.99820399999999998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667.196912</v>
      </c>
      <c r="I406">
        <v>2073.2903820000001</v>
      </c>
      <c r="J406" t="s">
        <v>3</v>
      </c>
      <c r="K406">
        <v>666.69379600000002</v>
      </c>
      <c r="L406">
        <v>2070.1301450000001</v>
      </c>
      <c r="M406" t="s">
        <v>4</v>
      </c>
      <c r="N406">
        <v>19.846796000000001</v>
      </c>
      <c r="O406">
        <v>1.8975219999999999</v>
      </c>
      <c r="P406" t="s">
        <v>5</v>
      </c>
      <c r="Q406">
        <v>178.60184899999999</v>
      </c>
      <c r="R406">
        <v>139.28956299999999</v>
      </c>
      <c r="S406" t="s">
        <v>6</v>
      </c>
      <c r="T406">
        <v>58.404462000000002</v>
      </c>
      <c r="U406">
        <v>17.963650000000001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0.99867399999999995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799.17785600000002</v>
      </c>
      <c r="I407">
        <v>2993.0949270000001</v>
      </c>
      <c r="J407" t="s">
        <v>3</v>
      </c>
      <c r="K407">
        <v>798.57514500000002</v>
      </c>
      <c r="L407">
        <v>2988.5456020000001</v>
      </c>
      <c r="M407" t="s">
        <v>4</v>
      </c>
      <c r="N407">
        <v>23.786843999999999</v>
      </c>
      <c r="O407">
        <v>2.7330559999999999</v>
      </c>
      <c r="P407" t="s">
        <v>5</v>
      </c>
      <c r="Q407">
        <v>213.89717200000001</v>
      </c>
      <c r="R407">
        <v>198.60695000000001</v>
      </c>
      <c r="S407" t="s">
        <v>6</v>
      </c>
      <c r="T407">
        <v>69.965192999999999</v>
      </c>
      <c r="U407">
        <v>25.123481999999999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0.99876200000000004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932.519678</v>
      </c>
      <c r="I408">
        <v>3979.2877400000002</v>
      </c>
      <c r="J408" t="s">
        <v>3</v>
      </c>
      <c r="K408">
        <v>931.81723</v>
      </c>
      <c r="L408">
        <v>3973.2132270000002</v>
      </c>
      <c r="M408" t="s">
        <v>4</v>
      </c>
      <c r="N408">
        <v>27.739179</v>
      </c>
      <c r="O408">
        <v>3.687176</v>
      </c>
      <c r="P408" t="s">
        <v>5</v>
      </c>
      <c r="Q408">
        <v>249.570742</v>
      </c>
      <c r="R408">
        <v>267.241895</v>
      </c>
      <c r="S408" t="s">
        <v>6</v>
      </c>
      <c r="T408">
        <v>81.562938000000003</v>
      </c>
      <c r="U408">
        <v>33.165069000000003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0.99901300000000004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1065.8279600000001</v>
      </c>
      <c r="I409">
        <v>5116.1407680000002</v>
      </c>
      <c r="J409" t="s">
        <v>3</v>
      </c>
      <c r="K409">
        <v>1065.024852</v>
      </c>
      <c r="L409">
        <v>5108.3318499999996</v>
      </c>
      <c r="M409" t="s">
        <v>4</v>
      </c>
      <c r="N409">
        <v>31.815251</v>
      </c>
      <c r="O409">
        <v>5.1181640000000002</v>
      </c>
      <c r="P409" t="s">
        <v>5</v>
      </c>
      <c r="Q409">
        <v>285.51959099999999</v>
      </c>
      <c r="R409">
        <v>355.73271699999998</v>
      </c>
      <c r="S409" t="s">
        <v>6</v>
      </c>
      <c r="T409">
        <v>93.160216000000005</v>
      </c>
      <c r="U409">
        <v>41.826082999999997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0.99920399999999998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1199.6200200000001</v>
      </c>
      <c r="I410">
        <v>6423.2754670000004</v>
      </c>
      <c r="J410" t="s">
        <v>3</v>
      </c>
      <c r="K410">
        <v>1198.7165379999999</v>
      </c>
      <c r="L410">
        <v>6413.6255920000003</v>
      </c>
      <c r="M410" t="s">
        <v>4</v>
      </c>
      <c r="N410">
        <v>35.779260000000001</v>
      </c>
      <c r="O410">
        <v>6.1815810000000004</v>
      </c>
      <c r="P410" t="s">
        <v>5</v>
      </c>
      <c r="Q410">
        <v>321.89624800000001</v>
      </c>
      <c r="R410">
        <v>477.12926599999997</v>
      </c>
      <c r="S410" t="s">
        <v>6</v>
      </c>
      <c r="T410">
        <v>104.770349</v>
      </c>
      <c r="U410">
        <v>51.199060000000003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0.99923899999999999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1332.7924439999999</v>
      </c>
      <c r="I411">
        <v>7769.0412800000004</v>
      </c>
      <c r="J411" t="s">
        <v>3</v>
      </c>
      <c r="K411">
        <v>1331.7886229999999</v>
      </c>
      <c r="L411">
        <v>7757.5283529999997</v>
      </c>
      <c r="M411" t="s">
        <v>4</v>
      </c>
      <c r="N411">
        <v>39.715229000000001</v>
      </c>
      <c r="O411">
        <v>7.3489959999999996</v>
      </c>
      <c r="P411" t="s">
        <v>5</v>
      </c>
      <c r="Q411">
        <v>358.40379300000001</v>
      </c>
      <c r="R411">
        <v>589.83748700000001</v>
      </c>
      <c r="S411" t="s">
        <v>6</v>
      </c>
      <c r="T411">
        <v>116.319784</v>
      </c>
      <c r="U411">
        <v>61.291924000000002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0.99937799999999999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1466.602537</v>
      </c>
      <c r="I412">
        <v>9164.9887620000009</v>
      </c>
      <c r="J412" t="s">
        <v>3</v>
      </c>
      <c r="K412">
        <v>1465.4991970000001</v>
      </c>
      <c r="L412">
        <v>9151.3724089999996</v>
      </c>
      <c r="M412" t="s">
        <v>4</v>
      </c>
      <c r="N412">
        <v>43.670029999999997</v>
      </c>
      <c r="O412">
        <v>8.6202909999999999</v>
      </c>
      <c r="P412" t="s">
        <v>5</v>
      </c>
      <c r="Q412">
        <v>395.01836400000002</v>
      </c>
      <c r="R412">
        <v>709.32948199999998</v>
      </c>
      <c r="S412" t="s">
        <v>6</v>
      </c>
      <c r="T412">
        <v>127.918055</v>
      </c>
      <c r="U412">
        <v>72.095000999999996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0.99942799999999998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1599.973538</v>
      </c>
      <c r="I413">
        <v>10423.471577</v>
      </c>
      <c r="J413" t="s">
        <v>3</v>
      </c>
      <c r="K413">
        <v>1598.769912</v>
      </c>
      <c r="L413">
        <v>10407.870242999999</v>
      </c>
      <c r="M413" t="s">
        <v>4</v>
      </c>
      <c r="N413">
        <v>47.621136</v>
      </c>
      <c r="O413">
        <v>9.7402879999999996</v>
      </c>
      <c r="P413" t="s">
        <v>5</v>
      </c>
      <c r="Q413">
        <v>431.43883199999999</v>
      </c>
      <c r="R413">
        <v>813.36964399999999</v>
      </c>
      <c r="S413" t="s">
        <v>6</v>
      </c>
      <c r="T413">
        <v>139.51199</v>
      </c>
      <c r="U413">
        <v>81.852636000000004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0.99944599999999995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1735.3938479999999</v>
      </c>
      <c r="I414">
        <v>11890.506203999999</v>
      </c>
      <c r="J414" t="s">
        <v>3</v>
      </c>
      <c r="K414">
        <v>1734.0897460000001</v>
      </c>
      <c r="L414">
        <v>11872.878519</v>
      </c>
      <c r="M414" t="s">
        <v>4</v>
      </c>
      <c r="N414">
        <v>51.607729999999997</v>
      </c>
      <c r="O414">
        <v>10.867759</v>
      </c>
      <c r="P414" t="s">
        <v>5</v>
      </c>
      <c r="Q414">
        <v>468.83416999999997</v>
      </c>
      <c r="R414">
        <v>977.71461499999998</v>
      </c>
      <c r="S414" t="s">
        <v>6</v>
      </c>
      <c r="T414">
        <v>151.316385</v>
      </c>
      <c r="U414">
        <v>94.013114000000002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0.999498</v>
      </c>
      <c r="AJ414">
        <v>0</v>
      </c>
      <c r="AK414" t="s">
        <v>12</v>
      </c>
      <c r="AL414">
        <v>9.74</v>
      </c>
      <c r="AM414">
        <v>4648.5123999999996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1870.037466</v>
      </c>
      <c r="I415">
        <v>13405.733496000001</v>
      </c>
      <c r="J415" t="s">
        <v>3</v>
      </c>
      <c r="K415">
        <v>1868.6330909999999</v>
      </c>
      <c r="L415">
        <v>13385.842573</v>
      </c>
      <c r="M415" t="s">
        <v>4</v>
      </c>
      <c r="N415">
        <v>55.582965000000002</v>
      </c>
      <c r="O415">
        <v>12.104941</v>
      </c>
      <c r="P415" t="s">
        <v>5</v>
      </c>
      <c r="Q415">
        <v>505.613405</v>
      </c>
      <c r="R415">
        <v>1126.601514</v>
      </c>
      <c r="S415" t="s">
        <v>6</v>
      </c>
      <c r="T415">
        <v>163.00055399999999</v>
      </c>
      <c r="U415">
        <v>104.39256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0.99957200000000002</v>
      </c>
      <c r="AJ415">
        <v>0</v>
      </c>
      <c r="AK415" t="s">
        <v>12</v>
      </c>
      <c r="AL415">
        <v>9.74</v>
      </c>
      <c r="AM415">
        <v>4648.5123999999996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2004.642722</v>
      </c>
      <c r="I416">
        <v>15142.650871</v>
      </c>
      <c r="J416" t="s">
        <v>3</v>
      </c>
      <c r="K416">
        <v>2003.137375</v>
      </c>
      <c r="L416">
        <v>15120.338362</v>
      </c>
      <c r="M416" t="s">
        <v>4</v>
      </c>
      <c r="N416">
        <v>59.560934000000003</v>
      </c>
      <c r="O416">
        <v>13.541854000000001</v>
      </c>
      <c r="P416" t="s">
        <v>5</v>
      </c>
      <c r="Q416">
        <v>542.07102199999997</v>
      </c>
      <c r="R416">
        <v>1277.82437</v>
      </c>
      <c r="S416" t="s">
        <v>6</v>
      </c>
      <c r="T416">
        <v>174.67894000000001</v>
      </c>
      <c r="U416">
        <v>116.182013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0.99958000000000002</v>
      </c>
      <c r="AJ416">
        <v>0</v>
      </c>
      <c r="AK416" t="s">
        <v>12</v>
      </c>
      <c r="AL416">
        <v>9.74</v>
      </c>
      <c r="AM416">
        <v>4648.5123999999996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2138.1773509999998</v>
      </c>
      <c r="I417">
        <v>16997.058702999999</v>
      </c>
      <c r="J417" t="s">
        <v>3</v>
      </c>
      <c r="K417">
        <v>2136.5717850000001</v>
      </c>
      <c r="L417">
        <v>16972.024135</v>
      </c>
      <c r="M417" t="s">
        <v>4</v>
      </c>
      <c r="N417">
        <v>63.528959</v>
      </c>
      <c r="O417">
        <v>15.146547</v>
      </c>
      <c r="P417" t="s">
        <v>5</v>
      </c>
      <c r="Q417">
        <v>578.18965200000002</v>
      </c>
      <c r="R417">
        <v>1432.8890449999999</v>
      </c>
      <c r="S417" t="s">
        <v>6</v>
      </c>
      <c r="T417">
        <v>186.316046</v>
      </c>
      <c r="U417">
        <v>129.386436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0.99960300000000002</v>
      </c>
      <c r="AJ417">
        <v>0</v>
      </c>
      <c r="AK417" t="s">
        <v>12</v>
      </c>
      <c r="AL417">
        <v>9.74</v>
      </c>
      <c r="AM417">
        <v>4648.5123999999996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2271.7203610000001</v>
      </c>
      <c r="I418">
        <v>18887.732752</v>
      </c>
      <c r="J418" t="s">
        <v>3</v>
      </c>
      <c r="K418">
        <v>2270.0139549999999</v>
      </c>
      <c r="L418">
        <v>18859.855519000001</v>
      </c>
      <c r="M418" t="s">
        <v>4</v>
      </c>
      <c r="N418">
        <v>67.492817000000002</v>
      </c>
      <c r="O418">
        <v>16.840696000000001</v>
      </c>
      <c r="P418" t="s">
        <v>5</v>
      </c>
      <c r="Q418">
        <v>614.17982300000006</v>
      </c>
      <c r="R418">
        <v>1586.56969</v>
      </c>
      <c r="S418" t="s">
        <v>6</v>
      </c>
      <c r="T418">
        <v>197.975426</v>
      </c>
      <c r="U418">
        <v>143.230479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0.99963500000000005</v>
      </c>
      <c r="AJ418">
        <v>0</v>
      </c>
      <c r="AK418" t="s">
        <v>12</v>
      </c>
      <c r="AL418">
        <v>9.74</v>
      </c>
      <c r="AM418">
        <v>4648.5123999999996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2405.0407620000001</v>
      </c>
      <c r="I419">
        <v>20652.108994999999</v>
      </c>
      <c r="J419" t="s">
        <v>3</v>
      </c>
      <c r="K419">
        <v>2403.2338960000002</v>
      </c>
      <c r="L419">
        <v>20621.580344999998</v>
      </c>
      <c r="M419" t="s">
        <v>4</v>
      </c>
      <c r="N419">
        <v>71.450947999999997</v>
      </c>
      <c r="O419">
        <v>18.413415000000001</v>
      </c>
      <c r="P419" t="s">
        <v>5</v>
      </c>
      <c r="Q419">
        <v>650.31765299999995</v>
      </c>
      <c r="R419">
        <v>1722.5736280000001</v>
      </c>
      <c r="S419" t="s">
        <v>6</v>
      </c>
      <c r="T419">
        <v>209.706683</v>
      </c>
      <c r="U419">
        <v>159.74393499999999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0.99963500000000005</v>
      </c>
      <c r="AJ419">
        <v>0</v>
      </c>
      <c r="AK419" t="s">
        <v>12</v>
      </c>
      <c r="AL419">
        <v>9.74</v>
      </c>
      <c r="AM419">
        <v>4648.5123999999996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2538.2257810000001</v>
      </c>
      <c r="I420">
        <v>22405.181002000001</v>
      </c>
      <c r="J420" t="s">
        <v>3</v>
      </c>
      <c r="K420">
        <v>2536.3177639999999</v>
      </c>
      <c r="L420">
        <v>22371.972576</v>
      </c>
      <c r="M420" t="s">
        <v>4</v>
      </c>
      <c r="N420">
        <v>75.415019999999998</v>
      </c>
      <c r="O420">
        <v>19.955259999999999</v>
      </c>
      <c r="P420" t="s">
        <v>5</v>
      </c>
      <c r="Q420">
        <v>686.08770500000003</v>
      </c>
      <c r="R420">
        <v>1851.353721</v>
      </c>
      <c r="S420" t="s">
        <v>6</v>
      </c>
      <c r="T420">
        <v>221.35943599999999</v>
      </c>
      <c r="U420">
        <v>172.277929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0.99963900000000006</v>
      </c>
      <c r="AJ420">
        <v>0</v>
      </c>
      <c r="AK420" t="s">
        <v>12</v>
      </c>
      <c r="AL420">
        <v>9.74</v>
      </c>
      <c r="AM420">
        <v>4648.5123999999996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2671.0783839999999</v>
      </c>
      <c r="I421">
        <v>24264.458953000001</v>
      </c>
      <c r="J421" t="s">
        <v>3</v>
      </c>
      <c r="K421">
        <v>2669.070522</v>
      </c>
      <c r="L421">
        <v>24228.485884999998</v>
      </c>
      <c r="M421" t="s">
        <v>4</v>
      </c>
      <c r="N421">
        <v>79.369389999999996</v>
      </c>
      <c r="O421">
        <v>21.635178</v>
      </c>
      <c r="P421" t="s">
        <v>5</v>
      </c>
      <c r="Q421">
        <v>721.75415999999996</v>
      </c>
      <c r="R421">
        <v>1976.778871</v>
      </c>
      <c r="S421" t="s">
        <v>6</v>
      </c>
      <c r="T421">
        <v>232.95263800000001</v>
      </c>
      <c r="U421">
        <v>185.582874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0.99963999999999997</v>
      </c>
      <c r="AJ421">
        <v>0</v>
      </c>
      <c r="AK421" t="s">
        <v>12</v>
      </c>
      <c r="AL421">
        <v>19.68</v>
      </c>
      <c r="AM421">
        <v>9296.2576000000008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106.14511400000001</v>
      </c>
      <c r="I422">
        <v>47.182524000000001</v>
      </c>
      <c r="J422" t="s">
        <v>3</v>
      </c>
      <c r="K422">
        <v>106.047506</v>
      </c>
      <c r="L422">
        <v>47.098928000000001</v>
      </c>
      <c r="M422" t="s">
        <v>4</v>
      </c>
      <c r="N422">
        <v>3.8726120000000002</v>
      </c>
      <c r="O422">
        <v>6.0470000000000003E-2</v>
      </c>
      <c r="P422" t="s">
        <v>5</v>
      </c>
      <c r="Q422">
        <v>0</v>
      </c>
      <c r="R422">
        <v>0</v>
      </c>
      <c r="S422" t="s">
        <v>6</v>
      </c>
      <c r="T422">
        <v>11.414982</v>
      </c>
      <c r="U422">
        <v>0.48623100000000002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0.99603200000000003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212.30708799999999</v>
      </c>
      <c r="I423">
        <v>168.34053499999999</v>
      </c>
      <c r="J423" t="s">
        <v>3</v>
      </c>
      <c r="K423">
        <v>212.111175</v>
      </c>
      <c r="L423">
        <v>168.043036</v>
      </c>
      <c r="M423" t="s">
        <v>4</v>
      </c>
      <c r="N423">
        <v>7.7490249999999996</v>
      </c>
      <c r="O423">
        <v>0.22062999999999999</v>
      </c>
      <c r="P423" t="s">
        <v>5</v>
      </c>
      <c r="Q423">
        <v>0</v>
      </c>
      <c r="R423">
        <v>0</v>
      </c>
      <c r="S423" t="s">
        <v>6</v>
      </c>
      <c r="T423">
        <v>22.832484999999998</v>
      </c>
      <c r="U423">
        <v>1.7961750000000001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0.99728899999999998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318.59662900000001</v>
      </c>
      <c r="I424">
        <v>350.49718000000001</v>
      </c>
      <c r="J424" t="s">
        <v>3</v>
      </c>
      <c r="K424">
        <v>318.301827</v>
      </c>
      <c r="L424">
        <v>349.871647</v>
      </c>
      <c r="M424" t="s">
        <v>4</v>
      </c>
      <c r="N424">
        <v>11.624788000000001</v>
      </c>
      <c r="O424">
        <v>0.462283</v>
      </c>
      <c r="P424" t="s">
        <v>5</v>
      </c>
      <c r="Q424">
        <v>0</v>
      </c>
      <c r="R424">
        <v>0</v>
      </c>
      <c r="S424" t="s">
        <v>6</v>
      </c>
      <c r="T424">
        <v>34.404820999999998</v>
      </c>
      <c r="U424">
        <v>5.0294720000000002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0.99821599999999999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425.14684999999997</v>
      </c>
      <c r="I425">
        <v>628.83132499999999</v>
      </c>
      <c r="J425" t="s">
        <v>3</v>
      </c>
      <c r="K425">
        <v>424.75251700000001</v>
      </c>
      <c r="L425">
        <v>627.71246699999995</v>
      </c>
      <c r="M425" t="s">
        <v>4</v>
      </c>
      <c r="N425">
        <v>15.520288000000001</v>
      </c>
      <c r="O425">
        <v>0.81637999999999999</v>
      </c>
      <c r="P425" t="s">
        <v>5</v>
      </c>
      <c r="Q425">
        <v>0</v>
      </c>
      <c r="R425">
        <v>0</v>
      </c>
      <c r="S425" t="s">
        <v>6</v>
      </c>
      <c r="T425">
        <v>45.872675000000001</v>
      </c>
      <c r="U425">
        <v>7.9226840000000003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0.99841599999999997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532.58256200000005</v>
      </c>
      <c r="I426">
        <v>993.979962</v>
      </c>
      <c r="J426" t="s">
        <v>3</v>
      </c>
      <c r="K426">
        <v>532.08888000000002</v>
      </c>
      <c r="L426">
        <v>992.20237799999995</v>
      </c>
      <c r="M426" t="s">
        <v>4</v>
      </c>
      <c r="N426">
        <v>19.433022000000001</v>
      </c>
      <c r="O426">
        <v>1.2945009999999999</v>
      </c>
      <c r="P426" t="s">
        <v>5</v>
      </c>
      <c r="Q426">
        <v>0</v>
      </c>
      <c r="R426">
        <v>0</v>
      </c>
      <c r="S426" t="s">
        <v>6</v>
      </c>
      <c r="T426">
        <v>57.384141</v>
      </c>
      <c r="U426">
        <v>11.82835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0.99870499999999995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639.263777</v>
      </c>
      <c r="I427">
        <v>1389.9461449999999</v>
      </c>
      <c r="J427" t="s">
        <v>3</v>
      </c>
      <c r="K427">
        <v>638.67105200000003</v>
      </c>
      <c r="L427">
        <v>1387.449478</v>
      </c>
      <c r="M427" t="s">
        <v>4</v>
      </c>
      <c r="N427">
        <v>23.340744999999998</v>
      </c>
      <c r="O427">
        <v>1.817455</v>
      </c>
      <c r="P427" t="s">
        <v>5</v>
      </c>
      <c r="Q427">
        <v>0</v>
      </c>
      <c r="R427">
        <v>0</v>
      </c>
      <c r="S427" t="s">
        <v>6</v>
      </c>
      <c r="T427">
        <v>68.890523000000002</v>
      </c>
      <c r="U427">
        <v>16.116682000000001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0.99884099999999998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745.56228899999996</v>
      </c>
      <c r="I428">
        <v>1792.4819440000001</v>
      </c>
      <c r="J428" t="s">
        <v>3</v>
      </c>
      <c r="K428">
        <v>744.87082199999998</v>
      </c>
      <c r="L428">
        <v>1789.2321139999999</v>
      </c>
      <c r="M428" t="s">
        <v>4</v>
      </c>
      <c r="N428">
        <v>27.219818</v>
      </c>
      <c r="O428">
        <v>2.3683719999999999</v>
      </c>
      <c r="P428" t="s">
        <v>5</v>
      </c>
      <c r="Q428">
        <v>0</v>
      </c>
      <c r="R428">
        <v>0</v>
      </c>
      <c r="S428" t="s">
        <v>6</v>
      </c>
      <c r="T428">
        <v>80.324067999999997</v>
      </c>
      <c r="U428">
        <v>20.393751999999999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0.998915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852.14908600000001</v>
      </c>
      <c r="I429">
        <v>2208.4191999999998</v>
      </c>
      <c r="J429" t="s">
        <v>3</v>
      </c>
      <c r="K429">
        <v>851.35823500000004</v>
      </c>
      <c r="L429">
        <v>2204.3592570000001</v>
      </c>
      <c r="M429" t="s">
        <v>4</v>
      </c>
      <c r="N429">
        <v>31.232353</v>
      </c>
      <c r="O429">
        <v>3.16683</v>
      </c>
      <c r="P429" t="s">
        <v>5</v>
      </c>
      <c r="Q429">
        <v>0</v>
      </c>
      <c r="R429">
        <v>0</v>
      </c>
      <c r="S429" t="s">
        <v>6</v>
      </c>
      <c r="T429">
        <v>91.767571000000004</v>
      </c>
      <c r="U429">
        <v>25.250385999999999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0.99915600000000004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958.36045999999999</v>
      </c>
      <c r="I430">
        <v>2765.5639510000001</v>
      </c>
      <c r="J430" t="s">
        <v>3</v>
      </c>
      <c r="K430">
        <v>957.471498</v>
      </c>
      <c r="L430">
        <v>2760.4979079999998</v>
      </c>
      <c r="M430" t="s">
        <v>4</v>
      </c>
      <c r="N430">
        <v>35.108035000000001</v>
      </c>
      <c r="O430">
        <v>3.8015949999999998</v>
      </c>
      <c r="P430" t="s">
        <v>5</v>
      </c>
      <c r="Q430">
        <v>0</v>
      </c>
      <c r="R430">
        <v>0</v>
      </c>
      <c r="S430" t="s">
        <v>6</v>
      </c>
      <c r="T430">
        <v>103.176941</v>
      </c>
      <c r="U430">
        <v>31.162891999999999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0.99927600000000005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1064.055613</v>
      </c>
      <c r="I431">
        <v>3396.293529</v>
      </c>
      <c r="J431" t="s">
        <v>3</v>
      </c>
      <c r="K431">
        <v>1063.06879</v>
      </c>
      <c r="L431">
        <v>3390.0667469999999</v>
      </c>
      <c r="M431" t="s">
        <v>4</v>
      </c>
      <c r="N431">
        <v>38.969696999999996</v>
      </c>
      <c r="O431">
        <v>4.557207</v>
      </c>
      <c r="P431" t="s">
        <v>5</v>
      </c>
      <c r="Q431">
        <v>0</v>
      </c>
      <c r="R431">
        <v>0</v>
      </c>
      <c r="S431" t="s">
        <v>6</v>
      </c>
      <c r="T431">
        <v>114.551857</v>
      </c>
      <c r="U431">
        <v>37.820174000000002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0.99936800000000003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1170.620842</v>
      </c>
      <c r="I432">
        <v>4103.3160820000003</v>
      </c>
      <c r="J432" t="s">
        <v>3</v>
      </c>
      <c r="K432">
        <v>1169.5354030000001</v>
      </c>
      <c r="L432">
        <v>4095.799771</v>
      </c>
      <c r="M432" t="s">
        <v>4</v>
      </c>
      <c r="N432">
        <v>42.865361</v>
      </c>
      <c r="O432">
        <v>5.4340919999999997</v>
      </c>
      <c r="P432" t="s">
        <v>5</v>
      </c>
      <c r="Q432">
        <v>0</v>
      </c>
      <c r="R432">
        <v>0</v>
      </c>
      <c r="S432" t="s">
        <v>6</v>
      </c>
      <c r="T432">
        <v>126.019864</v>
      </c>
      <c r="U432">
        <v>45.484164999999997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0.99946299999999999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1277.367839</v>
      </c>
      <c r="I433">
        <v>4796.9511780000003</v>
      </c>
      <c r="J433" t="s">
        <v>3</v>
      </c>
      <c r="K433">
        <v>1276.1834859999999</v>
      </c>
      <c r="L433">
        <v>4788.108064</v>
      </c>
      <c r="M433" t="s">
        <v>4</v>
      </c>
      <c r="N433">
        <v>46.761510000000001</v>
      </c>
      <c r="O433">
        <v>6.3399700000000001</v>
      </c>
      <c r="P433" t="s">
        <v>5</v>
      </c>
      <c r="Q433">
        <v>0</v>
      </c>
      <c r="R433">
        <v>0</v>
      </c>
      <c r="S433" t="s">
        <v>6</v>
      </c>
      <c r="T433">
        <v>137.48682099999999</v>
      </c>
      <c r="U433">
        <v>53.430881999999997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0.99951000000000001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1384.666489</v>
      </c>
      <c r="I434">
        <v>5465.2790759999998</v>
      </c>
      <c r="J434" t="s">
        <v>3</v>
      </c>
      <c r="K434">
        <v>1383.3829639999999</v>
      </c>
      <c r="L434">
        <v>5455.2207539999999</v>
      </c>
      <c r="M434" t="s">
        <v>4</v>
      </c>
      <c r="N434">
        <v>50.673416000000003</v>
      </c>
      <c r="O434">
        <v>7.1724740000000002</v>
      </c>
      <c r="P434" t="s">
        <v>5</v>
      </c>
      <c r="Q434">
        <v>0</v>
      </c>
      <c r="R434">
        <v>0</v>
      </c>
      <c r="S434" t="s">
        <v>6</v>
      </c>
      <c r="T434">
        <v>148.99080900000001</v>
      </c>
      <c r="U434">
        <v>61.071170000000002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0.99951699999999999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1491.1157470000001</v>
      </c>
      <c r="I435">
        <v>6050.3348939999996</v>
      </c>
      <c r="J435" t="s">
        <v>3</v>
      </c>
      <c r="K435">
        <v>1489.733401</v>
      </c>
      <c r="L435">
        <v>6039.2925660000001</v>
      </c>
      <c r="M435" t="s">
        <v>4</v>
      </c>
      <c r="N435">
        <v>54.562125000000002</v>
      </c>
      <c r="O435">
        <v>7.8109149999999996</v>
      </c>
      <c r="P435" t="s">
        <v>5</v>
      </c>
      <c r="Q435">
        <v>0</v>
      </c>
      <c r="R435">
        <v>0</v>
      </c>
      <c r="S435" t="s">
        <v>6</v>
      </c>
      <c r="T435">
        <v>160.42829699999999</v>
      </c>
      <c r="U435">
        <v>66.866063999999994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0.99957099999999999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1597.386626</v>
      </c>
      <c r="I436">
        <v>6653.6408389999997</v>
      </c>
      <c r="J436" t="s">
        <v>3</v>
      </c>
      <c r="K436">
        <v>1595.906113</v>
      </c>
      <c r="L436">
        <v>6641.5333479999999</v>
      </c>
      <c r="M436" t="s">
        <v>4</v>
      </c>
      <c r="N436">
        <v>58.443368999999997</v>
      </c>
      <c r="O436">
        <v>8.5823470000000004</v>
      </c>
      <c r="P436" t="s">
        <v>5</v>
      </c>
      <c r="Q436">
        <v>0</v>
      </c>
      <c r="R436">
        <v>0</v>
      </c>
      <c r="S436" t="s">
        <v>6</v>
      </c>
      <c r="T436">
        <v>171.84245999999999</v>
      </c>
      <c r="U436">
        <v>73.709261999999995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0.99962700000000004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1703.716709</v>
      </c>
      <c r="I437">
        <v>7299.3381040000004</v>
      </c>
      <c r="J437" t="s">
        <v>3</v>
      </c>
      <c r="K437">
        <v>1702.1377709999999</v>
      </c>
      <c r="L437">
        <v>7285.9886530000003</v>
      </c>
      <c r="M437" t="s">
        <v>4</v>
      </c>
      <c r="N437">
        <v>62.331200000000003</v>
      </c>
      <c r="O437">
        <v>9.4045319999999997</v>
      </c>
      <c r="P437" t="s">
        <v>5</v>
      </c>
      <c r="Q437">
        <v>0</v>
      </c>
      <c r="R437">
        <v>0</v>
      </c>
      <c r="S437" t="s">
        <v>6</v>
      </c>
      <c r="T437">
        <v>183.28420700000001</v>
      </c>
      <c r="U437">
        <v>80.964325000000002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0.99963400000000002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1810.29863</v>
      </c>
      <c r="I438">
        <v>8069.0196489999998</v>
      </c>
      <c r="J438" t="s">
        <v>3</v>
      </c>
      <c r="K438">
        <v>1808.6205709999999</v>
      </c>
      <c r="L438">
        <v>8054.2315099999996</v>
      </c>
      <c r="M438" t="s">
        <v>4</v>
      </c>
      <c r="N438">
        <v>66.229467999999997</v>
      </c>
      <c r="O438">
        <v>10.335786000000001</v>
      </c>
      <c r="P438" t="s">
        <v>5</v>
      </c>
      <c r="Q438">
        <v>0</v>
      </c>
      <c r="R438">
        <v>0</v>
      </c>
      <c r="S438" t="s">
        <v>6</v>
      </c>
      <c r="T438">
        <v>194.75063</v>
      </c>
      <c r="U438">
        <v>89.486029000000002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0.99968800000000002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1917.0243459999999</v>
      </c>
      <c r="I439">
        <v>8773.5827669999999</v>
      </c>
      <c r="J439" t="s">
        <v>3</v>
      </c>
      <c r="K439">
        <v>1915.247576</v>
      </c>
      <c r="L439">
        <v>8757.370707</v>
      </c>
      <c r="M439" t="s">
        <v>4</v>
      </c>
      <c r="N439">
        <v>70.127939999999995</v>
      </c>
      <c r="O439">
        <v>11.209978</v>
      </c>
      <c r="P439" t="s">
        <v>5</v>
      </c>
      <c r="Q439">
        <v>0</v>
      </c>
      <c r="R439">
        <v>0</v>
      </c>
      <c r="S439" t="s">
        <v>6</v>
      </c>
      <c r="T439">
        <v>206.21439000000001</v>
      </c>
      <c r="U439">
        <v>97.826766000000006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0.99969200000000003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2023.6532099999999</v>
      </c>
      <c r="I440">
        <v>9385.2586740000006</v>
      </c>
      <c r="J440" t="s">
        <v>3</v>
      </c>
      <c r="K440">
        <v>2021.7777390000001</v>
      </c>
      <c r="L440">
        <v>9367.7582710000006</v>
      </c>
      <c r="M440" t="s">
        <v>4</v>
      </c>
      <c r="N440">
        <v>74.113254999999995</v>
      </c>
      <c r="O440">
        <v>11.954969</v>
      </c>
      <c r="P440" t="s">
        <v>5</v>
      </c>
      <c r="Q440">
        <v>0</v>
      </c>
      <c r="R440">
        <v>0</v>
      </c>
      <c r="S440" t="s">
        <v>6</v>
      </c>
      <c r="T440">
        <v>217.631474</v>
      </c>
      <c r="U440">
        <v>105.444929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0.999722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2129.6379350000002</v>
      </c>
      <c r="I441">
        <v>9877.7064279999995</v>
      </c>
      <c r="J441" t="s">
        <v>3</v>
      </c>
      <c r="K441">
        <v>2127.6647069999999</v>
      </c>
      <c r="L441">
        <v>9859.3990730000005</v>
      </c>
      <c r="M441" t="s">
        <v>4</v>
      </c>
      <c r="N441">
        <v>77.981409999999997</v>
      </c>
      <c r="O441">
        <v>12.473801999999999</v>
      </c>
      <c r="P441" t="s">
        <v>5</v>
      </c>
      <c r="Q441">
        <v>0</v>
      </c>
      <c r="R441">
        <v>0</v>
      </c>
      <c r="S441" t="s">
        <v>6</v>
      </c>
      <c r="T441">
        <v>229.02103</v>
      </c>
      <c r="U441">
        <v>110.826048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0.99974600000000002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176.85820000000001</v>
      </c>
      <c r="I442">
        <v>103.77598999999999</v>
      </c>
      <c r="J442" t="s">
        <v>3</v>
      </c>
      <c r="K442">
        <v>176.74166299999999</v>
      </c>
      <c r="L442">
        <v>103.63208899999999</v>
      </c>
      <c r="M442" t="s">
        <v>4</v>
      </c>
      <c r="N442">
        <v>3.90788</v>
      </c>
      <c r="O442">
        <v>9.3483999999999998E-2</v>
      </c>
      <c r="P442" t="s">
        <v>5</v>
      </c>
      <c r="Q442">
        <v>62.501978999999999</v>
      </c>
      <c r="R442">
        <v>13.715619999999999</v>
      </c>
      <c r="S442" t="s">
        <v>6</v>
      </c>
      <c r="T442">
        <v>11.328277</v>
      </c>
      <c r="U442">
        <v>0.43839600000000001</v>
      </c>
      <c r="V442" t="s">
        <v>7</v>
      </c>
      <c r="W442">
        <v>10.739772</v>
      </c>
      <c r="X442">
        <v>0.38472099999999998</v>
      </c>
      <c r="Y442" t="s">
        <v>8</v>
      </c>
      <c r="Z442">
        <v>12.317987</v>
      </c>
      <c r="AA442">
        <v>0.92517700000000003</v>
      </c>
      <c r="AB442" t="s">
        <v>9</v>
      </c>
      <c r="AC442">
        <v>91.318383999999995</v>
      </c>
      <c r="AD442">
        <v>29.776527000000002</v>
      </c>
      <c r="AE442" t="s">
        <v>10</v>
      </c>
      <c r="AF442">
        <v>1.2329999999999999E-3</v>
      </c>
      <c r="AG442">
        <v>0</v>
      </c>
      <c r="AH442" t="s">
        <v>11</v>
      </c>
      <c r="AI442">
        <v>0.99629299999999998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354.72545000000002</v>
      </c>
      <c r="I443">
        <v>426.98597000000001</v>
      </c>
      <c r="J443" t="s">
        <v>3</v>
      </c>
      <c r="K443">
        <v>354.494484</v>
      </c>
      <c r="L443">
        <v>426.40939500000002</v>
      </c>
      <c r="M443" t="s">
        <v>4</v>
      </c>
      <c r="N443">
        <v>7.820373</v>
      </c>
      <c r="O443">
        <v>0.38382500000000003</v>
      </c>
      <c r="P443" t="s">
        <v>5</v>
      </c>
      <c r="Q443">
        <v>125.259776</v>
      </c>
      <c r="R443">
        <v>55.223391999999997</v>
      </c>
      <c r="S443" t="s">
        <v>6</v>
      </c>
      <c r="T443">
        <v>22.684092</v>
      </c>
      <c r="U443">
        <v>1.755131</v>
      </c>
      <c r="V443" t="s">
        <v>7</v>
      </c>
      <c r="W443">
        <v>21.689551999999999</v>
      </c>
      <c r="X443">
        <v>3.5279090000000002</v>
      </c>
      <c r="Y443" t="s">
        <v>8</v>
      </c>
      <c r="Z443">
        <v>24.648686999999999</v>
      </c>
      <c r="AA443">
        <v>4.8943269999999997</v>
      </c>
      <c r="AB443" t="s">
        <v>9</v>
      </c>
      <c r="AC443">
        <v>183.51421099999999</v>
      </c>
      <c r="AD443">
        <v>125.03594699999999</v>
      </c>
      <c r="AE443" t="s">
        <v>10</v>
      </c>
      <c r="AF443">
        <v>1.2310000000000001E-3</v>
      </c>
      <c r="AG443">
        <v>0</v>
      </c>
      <c r="AH443" t="s">
        <v>11</v>
      </c>
      <c r="AI443">
        <v>0.997116</v>
      </c>
      <c r="AJ443">
        <v>3.0000000000000001E-6</v>
      </c>
      <c r="AK443" t="s">
        <v>12</v>
      </c>
      <c r="AL443">
        <v>0.1</v>
      </c>
      <c r="AM443">
        <v>0.49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530.57362499999999</v>
      </c>
      <c r="I444">
        <v>815.82955800000002</v>
      </c>
      <c r="J444" t="s">
        <v>3</v>
      </c>
      <c r="K444">
        <v>530.22947399999998</v>
      </c>
      <c r="L444">
        <v>814.71362599999998</v>
      </c>
      <c r="M444" t="s">
        <v>4</v>
      </c>
      <c r="N444">
        <v>11.691606</v>
      </c>
      <c r="O444">
        <v>0.76924199999999998</v>
      </c>
      <c r="P444" t="s">
        <v>5</v>
      </c>
      <c r="Q444">
        <v>187.60248200000001</v>
      </c>
      <c r="R444">
        <v>104.037436</v>
      </c>
      <c r="S444" t="s">
        <v>6</v>
      </c>
      <c r="T444">
        <v>33.933712</v>
      </c>
      <c r="U444">
        <v>3.3269540000000002</v>
      </c>
      <c r="V444" t="s">
        <v>7</v>
      </c>
      <c r="W444">
        <v>32.366895999999997</v>
      </c>
      <c r="X444">
        <v>5.2040430000000004</v>
      </c>
      <c r="Y444" t="s">
        <v>8</v>
      </c>
      <c r="Z444">
        <v>37.199255999999998</v>
      </c>
      <c r="AA444">
        <v>14.838590999999999</v>
      </c>
      <c r="AB444" t="s">
        <v>9</v>
      </c>
      <c r="AC444">
        <v>274.35902900000002</v>
      </c>
      <c r="AD444">
        <v>242.23476600000001</v>
      </c>
      <c r="AE444" t="s">
        <v>10</v>
      </c>
      <c r="AF444">
        <v>1.23E-3</v>
      </c>
      <c r="AG444">
        <v>0</v>
      </c>
      <c r="AH444" t="s">
        <v>11</v>
      </c>
      <c r="AI444">
        <v>0.99765199999999998</v>
      </c>
      <c r="AJ444">
        <v>3.0000000000000001E-6</v>
      </c>
      <c r="AK444" t="s">
        <v>12</v>
      </c>
      <c r="AL444">
        <v>0.1</v>
      </c>
      <c r="AM444">
        <v>0.49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707.45241799999997</v>
      </c>
      <c r="I445">
        <v>1389.247206</v>
      </c>
      <c r="J445" t="s">
        <v>3</v>
      </c>
      <c r="K445">
        <v>706.99484500000005</v>
      </c>
      <c r="L445">
        <v>1387.376051</v>
      </c>
      <c r="M445" t="s">
        <v>4</v>
      </c>
      <c r="N445">
        <v>15.576965</v>
      </c>
      <c r="O445">
        <v>1.2839499999999999</v>
      </c>
      <c r="P445" t="s">
        <v>5</v>
      </c>
      <c r="Q445">
        <v>250.345665</v>
      </c>
      <c r="R445">
        <v>190.117763</v>
      </c>
      <c r="S445" t="s">
        <v>6</v>
      </c>
      <c r="T445">
        <v>45.206567999999997</v>
      </c>
      <c r="U445">
        <v>5.5894019999999998</v>
      </c>
      <c r="V445" t="s">
        <v>7</v>
      </c>
      <c r="W445">
        <v>43.067010000000003</v>
      </c>
      <c r="X445">
        <v>7.506157</v>
      </c>
      <c r="Y445" t="s">
        <v>8</v>
      </c>
      <c r="Z445">
        <v>49.954988</v>
      </c>
      <c r="AA445">
        <v>33.201431999999997</v>
      </c>
      <c r="AB445" t="s">
        <v>9</v>
      </c>
      <c r="AC445">
        <v>365.49506500000001</v>
      </c>
      <c r="AD445">
        <v>407.38933600000001</v>
      </c>
      <c r="AE445" t="s">
        <v>10</v>
      </c>
      <c r="AF445">
        <v>1.23E-3</v>
      </c>
      <c r="AG445">
        <v>0</v>
      </c>
      <c r="AH445" t="s">
        <v>11</v>
      </c>
      <c r="AI445">
        <v>0.99820799999999998</v>
      </c>
      <c r="AJ445">
        <v>1.9999999999999999E-6</v>
      </c>
      <c r="AK445" t="s">
        <v>12</v>
      </c>
      <c r="AL445">
        <v>0.1</v>
      </c>
      <c r="AM445">
        <v>0.49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884.32833600000004</v>
      </c>
      <c r="I446">
        <v>2084.0516510000002</v>
      </c>
      <c r="J446" t="s">
        <v>3</v>
      </c>
      <c r="K446">
        <v>883.756486</v>
      </c>
      <c r="L446">
        <v>2081.2720709999999</v>
      </c>
      <c r="M446" t="s">
        <v>4</v>
      </c>
      <c r="N446">
        <v>19.464269000000002</v>
      </c>
      <c r="O446">
        <v>1.924796</v>
      </c>
      <c r="P446" t="s">
        <v>5</v>
      </c>
      <c r="Q446">
        <v>313.11601899999999</v>
      </c>
      <c r="R446">
        <v>293.22774099999998</v>
      </c>
      <c r="S446" t="s">
        <v>6</v>
      </c>
      <c r="T446">
        <v>56.526122000000001</v>
      </c>
      <c r="U446">
        <v>8.1224869999999996</v>
      </c>
      <c r="V446" t="s">
        <v>7</v>
      </c>
      <c r="W446">
        <v>53.819105</v>
      </c>
      <c r="X446">
        <v>10.38804</v>
      </c>
      <c r="Y446" t="s">
        <v>8</v>
      </c>
      <c r="Z446">
        <v>62.720469999999999</v>
      </c>
      <c r="AA446">
        <v>55.957692999999999</v>
      </c>
      <c r="AB446" t="s">
        <v>9</v>
      </c>
      <c r="AC446">
        <v>456.59943700000002</v>
      </c>
      <c r="AD446">
        <v>604.34201599999994</v>
      </c>
      <c r="AE446" t="s">
        <v>10</v>
      </c>
      <c r="AF446">
        <v>1.23E-3</v>
      </c>
      <c r="AG446">
        <v>0</v>
      </c>
      <c r="AH446" t="s">
        <v>11</v>
      </c>
      <c r="AI446">
        <v>0.99868299999999999</v>
      </c>
      <c r="AJ446">
        <v>1.9999999999999999E-6</v>
      </c>
      <c r="AK446" t="s">
        <v>12</v>
      </c>
      <c r="AL446">
        <v>0.1</v>
      </c>
      <c r="AM446">
        <v>0.49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1060.866031</v>
      </c>
      <c r="I447">
        <v>2966.8451989999999</v>
      </c>
      <c r="J447" t="s">
        <v>3</v>
      </c>
      <c r="K447">
        <v>1060.180836</v>
      </c>
      <c r="L447">
        <v>2962.9507159999998</v>
      </c>
      <c r="M447" t="s">
        <v>4</v>
      </c>
      <c r="N447">
        <v>23.352879000000001</v>
      </c>
      <c r="O447">
        <v>2.7526039999999998</v>
      </c>
      <c r="P447" t="s">
        <v>5</v>
      </c>
      <c r="Q447">
        <v>375.75842</v>
      </c>
      <c r="R447">
        <v>432.04750100000001</v>
      </c>
      <c r="S447" t="s">
        <v>6</v>
      </c>
      <c r="T447">
        <v>67.800240000000002</v>
      </c>
      <c r="U447">
        <v>11.448074999999999</v>
      </c>
      <c r="V447" t="s">
        <v>7</v>
      </c>
      <c r="W447">
        <v>64.524581999999995</v>
      </c>
      <c r="X447">
        <v>14.097123</v>
      </c>
      <c r="Y447" t="s">
        <v>8</v>
      </c>
      <c r="Z447">
        <v>75.461132000000006</v>
      </c>
      <c r="AA447">
        <v>84.595294999999993</v>
      </c>
      <c r="AB447" t="s">
        <v>9</v>
      </c>
      <c r="AC447">
        <v>547.76739299999997</v>
      </c>
      <c r="AD447">
        <v>832.72028699999998</v>
      </c>
      <c r="AE447" t="s">
        <v>10</v>
      </c>
      <c r="AF447">
        <v>1.23E-3</v>
      </c>
      <c r="AG447">
        <v>0</v>
      </c>
      <c r="AH447" t="s">
        <v>11</v>
      </c>
      <c r="AI447">
        <v>0.99875199999999997</v>
      </c>
      <c r="AJ447">
        <v>1.9999999999999999E-6</v>
      </c>
      <c r="AK447" t="s">
        <v>12</v>
      </c>
      <c r="AL447">
        <v>0.1</v>
      </c>
      <c r="AM447">
        <v>0.49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1236.814192</v>
      </c>
      <c r="I448">
        <v>3809.884446</v>
      </c>
      <c r="J448" t="s">
        <v>3</v>
      </c>
      <c r="K448">
        <v>1236.015476</v>
      </c>
      <c r="L448">
        <v>3804.8816099999999</v>
      </c>
      <c r="M448" t="s">
        <v>4</v>
      </c>
      <c r="N448">
        <v>27.228110000000001</v>
      </c>
      <c r="O448">
        <v>3.682229</v>
      </c>
      <c r="P448" t="s">
        <v>5</v>
      </c>
      <c r="Q448">
        <v>438.279245</v>
      </c>
      <c r="R448">
        <v>557.13283799999999</v>
      </c>
      <c r="S448" t="s">
        <v>6</v>
      </c>
      <c r="T448">
        <v>79.044224</v>
      </c>
      <c r="U448">
        <v>14.859688</v>
      </c>
      <c r="V448" t="s">
        <v>7</v>
      </c>
      <c r="W448">
        <v>75.197858999999994</v>
      </c>
      <c r="X448">
        <v>17.579346999999999</v>
      </c>
      <c r="Y448" t="s">
        <v>8</v>
      </c>
      <c r="Z448">
        <v>88.108529000000004</v>
      </c>
      <c r="AA448">
        <v>111.418758</v>
      </c>
      <c r="AB448" t="s">
        <v>9</v>
      </c>
      <c r="AC448">
        <v>638.54205300000001</v>
      </c>
      <c r="AD448">
        <v>1057.243743</v>
      </c>
      <c r="AE448" t="s">
        <v>10</v>
      </c>
      <c r="AF448">
        <v>1.23E-3</v>
      </c>
      <c r="AG448">
        <v>0</v>
      </c>
      <c r="AH448" t="s">
        <v>11</v>
      </c>
      <c r="AI448">
        <v>0.998838</v>
      </c>
      <c r="AJ448">
        <v>1.9999999999999999E-6</v>
      </c>
      <c r="AK448" t="s">
        <v>12</v>
      </c>
      <c r="AL448">
        <v>0.1</v>
      </c>
      <c r="AM448">
        <v>0.49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1412.628782</v>
      </c>
      <c r="I449">
        <v>4926.4256599999999</v>
      </c>
      <c r="J449" t="s">
        <v>3</v>
      </c>
      <c r="K449">
        <v>1411.7166159999999</v>
      </c>
      <c r="L449">
        <v>4920.0271970000003</v>
      </c>
      <c r="M449" t="s">
        <v>4</v>
      </c>
      <c r="N449">
        <v>31.107548000000001</v>
      </c>
      <c r="O449">
        <v>4.7219470000000001</v>
      </c>
      <c r="P449" t="s">
        <v>5</v>
      </c>
      <c r="Q449">
        <v>500.62560999999999</v>
      </c>
      <c r="R449">
        <v>713.56674999999996</v>
      </c>
      <c r="S449" t="s">
        <v>6</v>
      </c>
      <c r="T449">
        <v>90.303832</v>
      </c>
      <c r="U449">
        <v>19.087962000000001</v>
      </c>
      <c r="V449" t="s">
        <v>7</v>
      </c>
      <c r="W449">
        <v>85.879442999999995</v>
      </c>
      <c r="X449">
        <v>21.671897000000001</v>
      </c>
      <c r="Y449" t="s">
        <v>8</v>
      </c>
      <c r="Z449">
        <v>100.65965</v>
      </c>
      <c r="AA449">
        <v>139.596633</v>
      </c>
      <c r="AB449" t="s">
        <v>9</v>
      </c>
      <c r="AC449">
        <v>729.32751199999996</v>
      </c>
      <c r="AD449">
        <v>1366.2038520000001</v>
      </c>
      <c r="AE449" t="s">
        <v>10</v>
      </c>
      <c r="AF449">
        <v>1.23E-3</v>
      </c>
      <c r="AG449">
        <v>0</v>
      </c>
      <c r="AH449" t="s">
        <v>11</v>
      </c>
      <c r="AI449">
        <v>0.99909300000000001</v>
      </c>
      <c r="AJ449">
        <v>9.9999999999999995E-7</v>
      </c>
      <c r="AK449" t="s">
        <v>12</v>
      </c>
      <c r="AL449">
        <v>0.1</v>
      </c>
      <c r="AM449">
        <v>0.49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1587.050254</v>
      </c>
      <c r="I450">
        <v>5795.4608790000002</v>
      </c>
      <c r="J450" t="s">
        <v>3</v>
      </c>
      <c r="K450">
        <v>1586.0260960000001</v>
      </c>
      <c r="L450">
        <v>5787.9281780000001</v>
      </c>
      <c r="M450" t="s">
        <v>4</v>
      </c>
      <c r="N450">
        <v>34.950848999999998</v>
      </c>
      <c r="O450">
        <v>5.6564310000000004</v>
      </c>
      <c r="P450" t="s">
        <v>5</v>
      </c>
      <c r="Q450">
        <v>562.59363499999995</v>
      </c>
      <c r="R450">
        <v>837.02835700000003</v>
      </c>
      <c r="S450" t="s">
        <v>6</v>
      </c>
      <c r="T450">
        <v>101.629653</v>
      </c>
      <c r="U450">
        <v>23.205179999999999</v>
      </c>
      <c r="V450" t="s">
        <v>7</v>
      </c>
      <c r="W450">
        <v>96.588654000000005</v>
      </c>
      <c r="X450">
        <v>25.083273999999999</v>
      </c>
      <c r="Y450" t="s">
        <v>8</v>
      </c>
      <c r="Z450">
        <v>112.969335</v>
      </c>
      <c r="AA450">
        <v>164.55701300000001</v>
      </c>
      <c r="AB450" t="s">
        <v>9</v>
      </c>
      <c r="AC450">
        <v>819.30278099999998</v>
      </c>
      <c r="AD450">
        <v>1602.8708059999999</v>
      </c>
      <c r="AE450" t="s">
        <v>10</v>
      </c>
      <c r="AF450">
        <v>1.23E-3</v>
      </c>
      <c r="AG450">
        <v>0</v>
      </c>
      <c r="AH450" t="s">
        <v>11</v>
      </c>
      <c r="AI450">
        <v>0.99919999999999998</v>
      </c>
      <c r="AJ450">
        <v>9.9999999999999995E-7</v>
      </c>
      <c r="AK450" t="s">
        <v>12</v>
      </c>
      <c r="AL450">
        <v>0.1</v>
      </c>
      <c r="AM450">
        <v>0.49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1761.48272</v>
      </c>
      <c r="I451">
        <v>6505.4182609999998</v>
      </c>
      <c r="J451" t="s">
        <v>3</v>
      </c>
      <c r="K451">
        <v>1760.3459809999999</v>
      </c>
      <c r="L451">
        <v>6496.9701569999997</v>
      </c>
      <c r="M451" t="s">
        <v>4</v>
      </c>
      <c r="N451">
        <v>38.794939999999997</v>
      </c>
      <c r="O451">
        <v>6.5264259999999998</v>
      </c>
      <c r="P451" t="s">
        <v>5</v>
      </c>
      <c r="Q451">
        <v>624.46069699999998</v>
      </c>
      <c r="R451">
        <v>939.61624800000004</v>
      </c>
      <c r="S451" t="s">
        <v>6</v>
      </c>
      <c r="T451">
        <v>112.794723</v>
      </c>
      <c r="U451">
        <v>25.864677</v>
      </c>
      <c r="V451" t="s">
        <v>7</v>
      </c>
      <c r="W451">
        <v>107.192933</v>
      </c>
      <c r="X451">
        <v>27.737753000000001</v>
      </c>
      <c r="Y451" t="s">
        <v>8</v>
      </c>
      <c r="Z451">
        <v>125.40998</v>
      </c>
      <c r="AA451">
        <v>185.290539</v>
      </c>
      <c r="AB451" t="s">
        <v>9</v>
      </c>
      <c r="AC451">
        <v>909.38533099999995</v>
      </c>
      <c r="AD451">
        <v>1794.410437</v>
      </c>
      <c r="AE451" t="s">
        <v>10</v>
      </c>
      <c r="AF451">
        <v>1.23E-3</v>
      </c>
      <c r="AG451">
        <v>0</v>
      </c>
      <c r="AH451" t="s">
        <v>11</v>
      </c>
      <c r="AI451">
        <v>0.99925900000000001</v>
      </c>
      <c r="AJ451">
        <v>9.9999999999999995E-7</v>
      </c>
      <c r="AK451" t="s">
        <v>12</v>
      </c>
      <c r="AL451">
        <v>0.1</v>
      </c>
      <c r="AM451">
        <v>0.49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1937.1348170000001</v>
      </c>
      <c r="I452">
        <v>7198.8377769999997</v>
      </c>
      <c r="J452" t="s">
        <v>3</v>
      </c>
      <c r="K452">
        <v>1935.8847270000001</v>
      </c>
      <c r="L452">
        <v>7189.4673890000004</v>
      </c>
      <c r="M452" t="s">
        <v>4</v>
      </c>
      <c r="N452">
        <v>42.666677</v>
      </c>
      <c r="O452">
        <v>7.5607559999999996</v>
      </c>
      <c r="P452" t="s">
        <v>5</v>
      </c>
      <c r="Q452">
        <v>686.64186299999994</v>
      </c>
      <c r="R452">
        <v>1045.5894539999999</v>
      </c>
      <c r="S452" t="s">
        <v>6</v>
      </c>
      <c r="T452">
        <v>124.03727000000001</v>
      </c>
      <c r="U452">
        <v>28.580424000000001</v>
      </c>
      <c r="V452" t="s">
        <v>7</v>
      </c>
      <c r="W452">
        <v>117.87070900000001</v>
      </c>
      <c r="X452">
        <v>30.428875000000001</v>
      </c>
      <c r="Y452" t="s">
        <v>8</v>
      </c>
      <c r="Z452">
        <v>137.82930400000001</v>
      </c>
      <c r="AA452">
        <v>205.82852399999999</v>
      </c>
      <c r="AB452" t="s">
        <v>9</v>
      </c>
      <c r="AC452">
        <v>1000.220444</v>
      </c>
      <c r="AD452">
        <v>1965.276163</v>
      </c>
      <c r="AE452" t="s">
        <v>10</v>
      </c>
      <c r="AF452">
        <v>1.23E-3</v>
      </c>
      <c r="AG452">
        <v>0</v>
      </c>
      <c r="AH452" t="s">
        <v>11</v>
      </c>
      <c r="AI452">
        <v>0.99932600000000005</v>
      </c>
      <c r="AJ452">
        <v>9.9999999999999995E-7</v>
      </c>
      <c r="AK452" t="s">
        <v>12</v>
      </c>
      <c r="AL452">
        <v>0.1</v>
      </c>
      <c r="AM452">
        <v>0.49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2113.0737330000002</v>
      </c>
      <c r="I453">
        <v>8030.2516219999998</v>
      </c>
      <c r="J453" t="s">
        <v>3</v>
      </c>
      <c r="K453">
        <v>2111.710059</v>
      </c>
      <c r="L453">
        <v>8019.8736849999996</v>
      </c>
      <c r="M453" t="s">
        <v>4</v>
      </c>
      <c r="N453">
        <v>46.531750000000002</v>
      </c>
      <c r="O453">
        <v>8.7236080000000005</v>
      </c>
      <c r="P453" t="s">
        <v>5</v>
      </c>
      <c r="Q453">
        <v>749.02930900000001</v>
      </c>
      <c r="R453">
        <v>1165.405602</v>
      </c>
      <c r="S453" t="s">
        <v>6</v>
      </c>
      <c r="T453">
        <v>135.26143999999999</v>
      </c>
      <c r="U453">
        <v>31.358727999999999</v>
      </c>
      <c r="V453" t="s">
        <v>7</v>
      </c>
      <c r="W453">
        <v>128.53304199999999</v>
      </c>
      <c r="X453">
        <v>33.178472999999997</v>
      </c>
      <c r="Y453" t="s">
        <v>8</v>
      </c>
      <c r="Z453">
        <v>150.41859600000001</v>
      </c>
      <c r="AA453">
        <v>234.51837900000001</v>
      </c>
      <c r="AB453" t="s">
        <v>9</v>
      </c>
      <c r="AC453">
        <v>1091.172943</v>
      </c>
      <c r="AD453">
        <v>2187.802005</v>
      </c>
      <c r="AE453" t="s">
        <v>10</v>
      </c>
      <c r="AF453">
        <v>1.23E-3</v>
      </c>
      <c r="AG453">
        <v>0</v>
      </c>
      <c r="AH453" t="s">
        <v>11</v>
      </c>
      <c r="AI453">
        <v>0.99933499999999997</v>
      </c>
      <c r="AJ453">
        <v>9.9999999999999995E-7</v>
      </c>
      <c r="AK453" t="s">
        <v>12</v>
      </c>
      <c r="AL453">
        <v>0.1</v>
      </c>
      <c r="AM453">
        <v>0.49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2288.8975829999999</v>
      </c>
      <c r="I454">
        <v>8815.2280460000002</v>
      </c>
      <c r="J454" t="s">
        <v>3</v>
      </c>
      <c r="K454">
        <v>2287.4206199999999</v>
      </c>
      <c r="L454">
        <v>8803.8399109999991</v>
      </c>
      <c r="M454" t="s">
        <v>4</v>
      </c>
      <c r="N454">
        <v>50.403176999999999</v>
      </c>
      <c r="O454">
        <v>9.9563310000000005</v>
      </c>
      <c r="P454" t="s">
        <v>5</v>
      </c>
      <c r="Q454">
        <v>811.30267300000003</v>
      </c>
      <c r="R454">
        <v>1292.2641699999999</v>
      </c>
      <c r="S454" t="s">
        <v>6</v>
      </c>
      <c r="T454">
        <v>146.489428</v>
      </c>
      <c r="U454">
        <v>33.786521</v>
      </c>
      <c r="V454" t="s">
        <v>7</v>
      </c>
      <c r="W454">
        <v>139.364159</v>
      </c>
      <c r="X454">
        <v>38.667608000000001</v>
      </c>
      <c r="Y454" t="s">
        <v>8</v>
      </c>
      <c r="Z454">
        <v>162.81798800000001</v>
      </c>
      <c r="AA454">
        <v>256.30361199999999</v>
      </c>
      <c r="AB454" t="s">
        <v>9</v>
      </c>
      <c r="AC454">
        <v>1182.0865209999999</v>
      </c>
      <c r="AD454">
        <v>2365.9229460000001</v>
      </c>
      <c r="AE454" t="s">
        <v>10</v>
      </c>
      <c r="AF454">
        <v>1.23E-3</v>
      </c>
      <c r="AG454">
        <v>0</v>
      </c>
      <c r="AH454" t="s">
        <v>11</v>
      </c>
      <c r="AI454">
        <v>0.99939199999999995</v>
      </c>
      <c r="AJ454">
        <v>9.9999999999999995E-7</v>
      </c>
      <c r="AK454" t="s">
        <v>12</v>
      </c>
      <c r="AL454">
        <v>0.1</v>
      </c>
      <c r="AM454">
        <v>0.49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2464.9623000000001</v>
      </c>
      <c r="I455">
        <v>9334.8859530000009</v>
      </c>
      <c r="J455" t="s">
        <v>3</v>
      </c>
      <c r="K455">
        <v>2463.3718549999999</v>
      </c>
      <c r="L455">
        <v>9323.0734830000001</v>
      </c>
      <c r="M455" t="s">
        <v>4</v>
      </c>
      <c r="N455">
        <v>54.269590000000001</v>
      </c>
      <c r="O455">
        <v>11.103293000000001</v>
      </c>
      <c r="P455" t="s">
        <v>5</v>
      </c>
      <c r="Q455">
        <v>873.96070699999996</v>
      </c>
      <c r="R455">
        <v>1370.78997</v>
      </c>
      <c r="S455" t="s">
        <v>6</v>
      </c>
      <c r="T455">
        <v>157.71089499999999</v>
      </c>
      <c r="U455">
        <v>35.214703</v>
      </c>
      <c r="V455" t="s">
        <v>7</v>
      </c>
      <c r="W455">
        <v>150.03163799999999</v>
      </c>
      <c r="X455">
        <v>39.385131000000001</v>
      </c>
      <c r="Y455" t="s">
        <v>8</v>
      </c>
      <c r="Z455">
        <v>175.49505600000001</v>
      </c>
      <c r="AA455">
        <v>272.78906999999998</v>
      </c>
      <c r="AB455" t="s">
        <v>9</v>
      </c>
      <c r="AC455">
        <v>1272.656062</v>
      </c>
      <c r="AD455">
        <v>2464.8795500000001</v>
      </c>
      <c r="AE455" t="s">
        <v>10</v>
      </c>
      <c r="AF455">
        <v>1.23E-3</v>
      </c>
      <c r="AG455">
        <v>0</v>
      </c>
      <c r="AH455" t="s">
        <v>11</v>
      </c>
      <c r="AI455">
        <v>0.99951299999999998</v>
      </c>
      <c r="AJ455">
        <v>0</v>
      </c>
      <c r="AK455" t="s">
        <v>12</v>
      </c>
      <c r="AL455">
        <v>3.78</v>
      </c>
      <c r="AM455">
        <v>663.33159999999998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2641.5187649999998</v>
      </c>
      <c r="I456">
        <v>9874.1421829999999</v>
      </c>
      <c r="J456" t="s">
        <v>3</v>
      </c>
      <c r="K456">
        <v>2639.8140039999998</v>
      </c>
      <c r="L456">
        <v>9861.6891350000005</v>
      </c>
      <c r="M456" t="s">
        <v>4</v>
      </c>
      <c r="N456">
        <v>58.146870999999997</v>
      </c>
      <c r="O456">
        <v>12.393238999999999</v>
      </c>
      <c r="P456" t="s">
        <v>5</v>
      </c>
      <c r="Q456">
        <v>936.46669699999995</v>
      </c>
      <c r="R456">
        <v>1444.9405879999999</v>
      </c>
      <c r="S456" t="s">
        <v>6</v>
      </c>
      <c r="T456">
        <v>168.98138900000001</v>
      </c>
      <c r="U456">
        <v>36.625681999999998</v>
      </c>
      <c r="V456" t="s">
        <v>7</v>
      </c>
      <c r="W456">
        <v>160.75583800000001</v>
      </c>
      <c r="X456">
        <v>40.608916999999998</v>
      </c>
      <c r="Y456" t="s">
        <v>8</v>
      </c>
      <c r="Z456">
        <v>188.14196100000001</v>
      </c>
      <c r="AA456">
        <v>289.000516</v>
      </c>
      <c r="AB456" t="s">
        <v>9</v>
      </c>
      <c r="AC456">
        <v>1363.7779860000001</v>
      </c>
      <c r="AD456">
        <v>2630.2479250000001</v>
      </c>
      <c r="AE456" t="s">
        <v>10</v>
      </c>
      <c r="AF456">
        <v>1.23E-3</v>
      </c>
      <c r="AG456">
        <v>0</v>
      </c>
      <c r="AH456" t="s">
        <v>11</v>
      </c>
      <c r="AI456">
        <v>0.99955499999999997</v>
      </c>
      <c r="AJ456">
        <v>0</v>
      </c>
      <c r="AK456" t="s">
        <v>12</v>
      </c>
      <c r="AL456">
        <v>3.78</v>
      </c>
      <c r="AM456">
        <v>663.33159999999998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2818.4232280000001</v>
      </c>
      <c r="I457">
        <v>10591.047075</v>
      </c>
      <c r="J457" t="s">
        <v>3</v>
      </c>
      <c r="K457">
        <v>2816.604644</v>
      </c>
      <c r="L457">
        <v>10577.797209</v>
      </c>
      <c r="M457" t="s">
        <v>4</v>
      </c>
      <c r="N457">
        <v>62.032043999999999</v>
      </c>
      <c r="O457">
        <v>13.864850000000001</v>
      </c>
      <c r="P457" t="s">
        <v>5</v>
      </c>
      <c r="Q457">
        <v>999.42494499999998</v>
      </c>
      <c r="R457">
        <v>1528.471906</v>
      </c>
      <c r="S457" t="s">
        <v>6</v>
      </c>
      <c r="T457">
        <v>180.267923</v>
      </c>
      <c r="U457">
        <v>39.760308000000002</v>
      </c>
      <c r="V457" t="s">
        <v>7</v>
      </c>
      <c r="W457">
        <v>171.472039</v>
      </c>
      <c r="X457">
        <v>43.013286000000001</v>
      </c>
      <c r="Y457" t="s">
        <v>8</v>
      </c>
      <c r="Z457">
        <v>201.17065500000001</v>
      </c>
      <c r="AA457">
        <v>299.95104700000002</v>
      </c>
      <c r="AB457" t="s">
        <v>9</v>
      </c>
      <c r="AC457">
        <v>1455.002573</v>
      </c>
      <c r="AD457">
        <v>2838.745199</v>
      </c>
      <c r="AE457" t="s">
        <v>10</v>
      </c>
      <c r="AF457">
        <v>1.23E-3</v>
      </c>
      <c r="AG457">
        <v>0</v>
      </c>
      <c r="AH457" t="s">
        <v>11</v>
      </c>
      <c r="AI457">
        <v>0.99957200000000002</v>
      </c>
      <c r="AJ457">
        <v>0</v>
      </c>
      <c r="AK457" t="s">
        <v>12</v>
      </c>
      <c r="AL457">
        <v>3.78</v>
      </c>
      <c r="AM457">
        <v>663.33159999999998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2995.3104539999999</v>
      </c>
      <c r="I458">
        <v>11544.840023999999</v>
      </c>
      <c r="J458" t="s">
        <v>3</v>
      </c>
      <c r="K458">
        <v>2993.3780270000002</v>
      </c>
      <c r="L458">
        <v>11530.392936</v>
      </c>
      <c r="M458" t="s">
        <v>4</v>
      </c>
      <c r="N458">
        <v>65.921035000000003</v>
      </c>
      <c r="O458">
        <v>15.343546</v>
      </c>
      <c r="P458" t="s">
        <v>5</v>
      </c>
      <c r="Q458">
        <v>1062.2638959999999</v>
      </c>
      <c r="R458">
        <v>1637.1313339999999</v>
      </c>
      <c r="S458" t="s">
        <v>6</v>
      </c>
      <c r="T458">
        <v>191.57047299999999</v>
      </c>
      <c r="U458">
        <v>43.715961</v>
      </c>
      <c r="V458" t="s">
        <v>7</v>
      </c>
      <c r="W458">
        <v>182.214395</v>
      </c>
      <c r="X458">
        <v>46.091532000000001</v>
      </c>
      <c r="Y458" t="s">
        <v>8</v>
      </c>
      <c r="Z458">
        <v>214.03875400000001</v>
      </c>
      <c r="AA458">
        <v>317.58552500000002</v>
      </c>
      <c r="AB458" t="s">
        <v>9</v>
      </c>
      <c r="AC458">
        <v>1546.220532</v>
      </c>
      <c r="AD458">
        <v>3120.027787</v>
      </c>
      <c r="AE458" t="s">
        <v>10</v>
      </c>
      <c r="AF458">
        <v>1.23E-3</v>
      </c>
      <c r="AG458">
        <v>0</v>
      </c>
      <c r="AH458" t="s">
        <v>11</v>
      </c>
      <c r="AI458">
        <v>0.99959299999999995</v>
      </c>
      <c r="AJ458">
        <v>0</v>
      </c>
      <c r="AK458" t="s">
        <v>12</v>
      </c>
      <c r="AL458">
        <v>3.78</v>
      </c>
      <c r="AM458">
        <v>663.33159999999998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3172.5613429999999</v>
      </c>
      <c r="I459">
        <v>12496.602712</v>
      </c>
      <c r="J459" t="s">
        <v>3</v>
      </c>
      <c r="K459">
        <v>3170.5149409999999</v>
      </c>
      <c r="L459">
        <v>12480.825083</v>
      </c>
      <c r="M459" t="s">
        <v>4</v>
      </c>
      <c r="N459">
        <v>69.847825999999998</v>
      </c>
      <c r="O459">
        <v>16.858512999999999</v>
      </c>
      <c r="P459" t="s">
        <v>5</v>
      </c>
      <c r="Q459">
        <v>1125.0786989999999</v>
      </c>
      <c r="R459">
        <v>1754.484987</v>
      </c>
      <c r="S459" t="s">
        <v>6</v>
      </c>
      <c r="T459">
        <v>202.88712000000001</v>
      </c>
      <c r="U459">
        <v>47.760590000000001</v>
      </c>
      <c r="V459" t="s">
        <v>7</v>
      </c>
      <c r="W459">
        <v>192.97510800000001</v>
      </c>
      <c r="X459">
        <v>49.541060000000002</v>
      </c>
      <c r="Y459" t="s">
        <v>8</v>
      </c>
      <c r="Z459">
        <v>226.868178</v>
      </c>
      <c r="AA459">
        <v>335.08074099999999</v>
      </c>
      <c r="AB459" t="s">
        <v>9</v>
      </c>
      <c r="AC459">
        <v>1637.717026</v>
      </c>
      <c r="AD459">
        <v>3390.3694660000001</v>
      </c>
      <c r="AE459" t="s">
        <v>10</v>
      </c>
      <c r="AF459">
        <v>1.23E-3</v>
      </c>
      <c r="AG459">
        <v>0</v>
      </c>
      <c r="AH459" t="s">
        <v>11</v>
      </c>
      <c r="AI459">
        <v>0.99959900000000002</v>
      </c>
      <c r="AJ459">
        <v>0</v>
      </c>
      <c r="AK459" t="s">
        <v>12</v>
      </c>
      <c r="AL459">
        <v>3.78</v>
      </c>
      <c r="AM459">
        <v>663.33159999999998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3350.3539890000002</v>
      </c>
      <c r="I460">
        <v>13617.684168</v>
      </c>
      <c r="J460" t="s">
        <v>3</v>
      </c>
      <c r="K460">
        <v>3348.1929150000001</v>
      </c>
      <c r="L460">
        <v>13600.427827</v>
      </c>
      <c r="M460" t="s">
        <v>4</v>
      </c>
      <c r="N460">
        <v>73.759325000000004</v>
      </c>
      <c r="O460">
        <v>18.528651</v>
      </c>
      <c r="P460" t="s">
        <v>5</v>
      </c>
      <c r="Q460">
        <v>1188.126675</v>
      </c>
      <c r="R460">
        <v>1886.1057290000001</v>
      </c>
      <c r="S460" t="s">
        <v>6</v>
      </c>
      <c r="T460">
        <v>214.37162699999999</v>
      </c>
      <c r="U460">
        <v>50.193361000000003</v>
      </c>
      <c r="V460" t="s">
        <v>7</v>
      </c>
      <c r="W460">
        <v>203.779155</v>
      </c>
      <c r="X460">
        <v>53.316355000000001</v>
      </c>
      <c r="Y460" t="s">
        <v>8</v>
      </c>
      <c r="Z460">
        <v>239.62075899999999</v>
      </c>
      <c r="AA460">
        <v>357.00943999999998</v>
      </c>
      <c r="AB460" t="s">
        <v>9</v>
      </c>
      <c r="AC460">
        <v>1729.4514549999999</v>
      </c>
      <c r="AD460">
        <v>3726.4727790000002</v>
      </c>
      <c r="AE460" t="s">
        <v>10</v>
      </c>
      <c r="AF460">
        <v>1.23E-3</v>
      </c>
      <c r="AG460">
        <v>0</v>
      </c>
      <c r="AH460" t="s">
        <v>11</v>
      </c>
      <c r="AI460">
        <v>0.99961</v>
      </c>
      <c r="AJ460">
        <v>0</v>
      </c>
      <c r="AK460" t="s">
        <v>12</v>
      </c>
      <c r="AL460">
        <v>3.78</v>
      </c>
      <c r="AM460">
        <v>663.33159999999998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3528.3138330000002</v>
      </c>
      <c r="I461">
        <v>15064.595558000001</v>
      </c>
      <c r="J461" t="s">
        <v>3</v>
      </c>
      <c r="K461">
        <v>3526.038086</v>
      </c>
      <c r="L461">
        <v>15045.291682999999</v>
      </c>
      <c r="M461" t="s">
        <v>4</v>
      </c>
      <c r="N461">
        <v>77.658878999999999</v>
      </c>
      <c r="O461">
        <v>20.462686999999999</v>
      </c>
      <c r="P461" t="s">
        <v>5</v>
      </c>
      <c r="Q461">
        <v>1251.1991579999999</v>
      </c>
      <c r="R461">
        <v>2102.6401080000001</v>
      </c>
      <c r="S461" t="s">
        <v>6</v>
      </c>
      <c r="T461">
        <v>225.72515300000001</v>
      </c>
      <c r="U461">
        <v>55.762489000000002</v>
      </c>
      <c r="V461" t="s">
        <v>7</v>
      </c>
      <c r="W461">
        <v>214.551028</v>
      </c>
      <c r="X461">
        <v>57.948478999999999</v>
      </c>
      <c r="Y461" t="s">
        <v>8</v>
      </c>
      <c r="Z461">
        <v>252.65242599999999</v>
      </c>
      <c r="AA461">
        <v>382.37910499999998</v>
      </c>
      <c r="AB461" t="s">
        <v>9</v>
      </c>
      <c r="AC461">
        <v>1821.32897</v>
      </c>
      <c r="AD461">
        <v>4078.8752460000001</v>
      </c>
      <c r="AE461" t="s">
        <v>10</v>
      </c>
      <c r="AF461">
        <v>1.23E-3</v>
      </c>
      <c r="AG461">
        <v>0</v>
      </c>
      <c r="AH461" t="s">
        <v>11</v>
      </c>
      <c r="AI461">
        <v>0.99961199999999995</v>
      </c>
      <c r="AJ461">
        <v>0</v>
      </c>
      <c r="AK461" t="s">
        <v>12</v>
      </c>
      <c r="AL461">
        <v>3.78</v>
      </c>
      <c r="AM461">
        <v>663.33159999999998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108.352002</v>
      </c>
      <c r="I482">
        <v>54.276637999999998</v>
      </c>
      <c r="J482" t="s">
        <v>3</v>
      </c>
      <c r="K482">
        <v>108.236745</v>
      </c>
      <c r="L482">
        <v>54.163038</v>
      </c>
      <c r="M482" t="s">
        <v>4</v>
      </c>
      <c r="N482">
        <v>3.9452530000000001</v>
      </c>
      <c r="O482">
        <v>0.103612</v>
      </c>
      <c r="P482" t="s">
        <v>5</v>
      </c>
      <c r="Q482">
        <v>0</v>
      </c>
      <c r="R482">
        <v>0</v>
      </c>
      <c r="S482" t="s">
        <v>6</v>
      </c>
      <c r="T482">
        <v>11.517737</v>
      </c>
      <c r="U482">
        <v>0.52605400000000002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1.2340000000000001E-3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0.99636499999999995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217.10191900000001</v>
      </c>
      <c r="I483">
        <v>200.07860600000001</v>
      </c>
      <c r="J483" t="s">
        <v>3</v>
      </c>
      <c r="K483">
        <v>216.87134499999999</v>
      </c>
      <c r="L483">
        <v>199.650283</v>
      </c>
      <c r="M483" t="s">
        <v>4</v>
      </c>
      <c r="N483">
        <v>7.9016409999999997</v>
      </c>
      <c r="O483">
        <v>0.39257999999999998</v>
      </c>
      <c r="P483" t="s">
        <v>5</v>
      </c>
      <c r="Q483">
        <v>0</v>
      </c>
      <c r="R483">
        <v>0</v>
      </c>
      <c r="S483" t="s">
        <v>6</v>
      </c>
      <c r="T483">
        <v>23.198188999999999</v>
      </c>
      <c r="U483">
        <v>2.9544570000000001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0.99703299999999995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325.67983900000002</v>
      </c>
      <c r="I484">
        <v>446.88880799999998</v>
      </c>
      <c r="J484" t="s">
        <v>3</v>
      </c>
      <c r="K484">
        <v>325.33467000000002</v>
      </c>
      <c r="L484">
        <v>445.954342</v>
      </c>
      <c r="M484" t="s">
        <v>4</v>
      </c>
      <c r="N484">
        <v>11.843788</v>
      </c>
      <c r="O484">
        <v>0.85087199999999996</v>
      </c>
      <c r="P484" t="s">
        <v>5</v>
      </c>
      <c r="Q484">
        <v>0</v>
      </c>
      <c r="R484">
        <v>0</v>
      </c>
      <c r="S484" t="s">
        <v>6</v>
      </c>
      <c r="T484">
        <v>34.881981000000003</v>
      </c>
      <c r="U484">
        <v>7.8822559999999999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0.99749900000000002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434.07109000000003</v>
      </c>
      <c r="I485">
        <v>791.60472000000004</v>
      </c>
      <c r="J485" t="s">
        <v>3</v>
      </c>
      <c r="K485">
        <v>433.61128400000001</v>
      </c>
      <c r="L485">
        <v>790.00984600000004</v>
      </c>
      <c r="M485" t="s">
        <v>4</v>
      </c>
      <c r="N485">
        <v>15.78003</v>
      </c>
      <c r="O485">
        <v>1.5076259999999999</v>
      </c>
      <c r="P485" t="s">
        <v>5</v>
      </c>
      <c r="Q485">
        <v>0</v>
      </c>
      <c r="R485">
        <v>0</v>
      </c>
      <c r="S485" t="s">
        <v>6</v>
      </c>
      <c r="T485">
        <v>46.374265999999999</v>
      </c>
      <c r="U485">
        <v>12.120900000000001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0.99795400000000001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542.54734699999995</v>
      </c>
      <c r="I486">
        <v>1191.237989</v>
      </c>
      <c r="J486" t="s">
        <v>3</v>
      </c>
      <c r="K486">
        <v>541.97278400000005</v>
      </c>
      <c r="L486">
        <v>1188.782884</v>
      </c>
      <c r="M486" t="s">
        <v>4</v>
      </c>
      <c r="N486">
        <v>19.846478000000001</v>
      </c>
      <c r="O486">
        <v>3.0719889999999999</v>
      </c>
      <c r="P486" t="s">
        <v>5</v>
      </c>
      <c r="Q486">
        <v>0</v>
      </c>
      <c r="R486">
        <v>0</v>
      </c>
      <c r="S486" t="s">
        <v>6</v>
      </c>
      <c r="T486">
        <v>57.871079999999999</v>
      </c>
      <c r="U486">
        <v>16.956354999999999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0.998421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652.02184</v>
      </c>
      <c r="I487">
        <v>1714.1603150000001</v>
      </c>
      <c r="J487" t="s">
        <v>3</v>
      </c>
      <c r="K487">
        <v>651.33147499999995</v>
      </c>
      <c r="L487">
        <v>1710.6572610000001</v>
      </c>
      <c r="M487" t="s">
        <v>4</v>
      </c>
      <c r="N487">
        <v>23.944472999999999</v>
      </c>
      <c r="O487">
        <v>5.1102869999999996</v>
      </c>
      <c r="P487" t="s">
        <v>5</v>
      </c>
      <c r="Q487">
        <v>0</v>
      </c>
      <c r="R487">
        <v>0</v>
      </c>
      <c r="S487" t="s">
        <v>6</v>
      </c>
      <c r="T487">
        <v>69.709967000000006</v>
      </c>
      <c r="U487">
        <v>25.987804000000001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0.998641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761.33732899999995</v>
      </c>
      <c r="I488">
        <v>2313.4992090000001</v>
      </c>
      <c r="J488" t="s">
        <v>3</v>
      </c>
      <c r="K488">
        <v>760.53154900000004</v>
      </c>
      <c r="L488">
        <v>2308.7327289999998</v>
      </c>
      <c r="M488" t="s">
        <v>4</v>
      </c>
      <c r="N488">
        <v>27.926898000000001</v>
      </c>
      <c r="O488">
        <v>6.3179040000000004</v>
      </c>
      <c r="P488" t="s">
        <v>5</v>
      </c>
      <c r="Q488">
        <v>0</v>
      </c>
      <c r="R488">
        <v>0</v>
      </c>
      <c r="S488" t="s">
        <v>6</v>
      </c>
      <c r="T488">
        <v>81.305891000000003</v>
      </c>
      <c r="U488">
        <v>33.263334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0.99875899999999995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869.99588100000005</v>
      </c>
      <c r="I489">
        <v>2959.7395999999999</v>
      </c>
      <c r="J489" t="s">
        <v>3</v>
      </c>
      <c r="K489">
        <v>869.07581500000003</v>
      </c>
      <c r="L489">
        <v>2953.604734</v>
      </c>
      <c r="M489" t="s">
        <v>4</v>
      </c>
      <c r="N489">
        <v>31.876576</v>
      </c>
      <c r="O489">
        <v>7.6650419999999997</v>
      </c>
      <c r="P489" t="s">
        <v>5</v>
      </c>
      <c r="Q489">
        <v>0</v>
      </c>
      <c r="R489">
        <v>0</v>
      </c>
      <c r="S489" t="s">
        <v>6</v>
      </c>
      <c r="T489">
        <v>92.831143999999995</v>
      </c>
      <c r="U489">
        <v>40.978524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0.99903500000000001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978.49115700000004</v>
      </c>
      <c r="I490">
        <v>3627.0495420000002</v>
      </c>
      <c r="J490" t="s">
        <v>3</v>
      </c>
      <c r="K490">
        <v>977.45599000000004</v>
      </c>
      <c r="L490">
        <v>3619.5411079999999</v>
      </c>
      <c r="M490" t="s">
        <v>4</v>
      </c>
      <c r="N490">
        <v>35.832233000000002</v>
      </c>
      <c r="O490">
        <v>9.0236260000000001</v>
      </c>
      <c r="P490" t="s">
        <v>5</v>
      </c>
      <c r="Q490">
        <v>0</v>
      </c>
      <c r="R490">
        <v>0</v>
      </c>
      <c r="S490" t="s">
        <v>6</v>
      </c>
      <c r="T490">
        <v>104.36515</v>
      </c>
      <c r="U490">
        <v>48.991978000000003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0.999108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1087.167285</v>
      </c>
      <c r="I491">
        <v>4319.0964249999997</v>
      </c>
      <c r="J491" t="s">
        <v>3</v>
      </c>
      <c r="K491">
        <v>1086.016337</v>
      </c>
      <c r="L491">
        <v>4310.1807419999996</v>
      </c>
      <c r="M491" t="s">
        <v>4</v>
      </c>
      <c r="N491">
        <v>39.780912000000001</v>
      </c>
      <c r="O491">
        <v>10.370882</v>
      </c>
      <c r="P491" t="s">
        <v>5</v>
      </c>
      <c r="Q491">
        <v>0</v>
      </c>
      <c r="R491">
        <v>0</v>
      </c>
      <c r="S491" t="s">
        <v>6</v>
      </c>
      <c r="T491">
        <v>115.89783199999999</v>
      </c>
      <c r="U491">
        <v>56.861505999999999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0.999135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1195.73137</v>
      </c>
      <c r="I492">
        <v>5046.5381470000002</v>
      </c>
      <c r="J492" t="s">
        <v>3</v>
      </c>
      <c r="K492">
        <v>1194.4653980000001</v>
      </c>
      <c r="L492">
        <v>5036.1155589999998</v>
      </c>
      <c r="M492" t="s">
        <v>4</v>
      </c>
      <c r="N492">
        <v>43.733471999999999</v>
      </c>
      <c r="O492">
        <v>11.820257</v>
      </c>
      <c r="P492" t="s">
        <v>5</v>
      </c>
      <c r="Q492">
        <v>0</v>
      </c>
      <c r="R492">
        <v>0</v>
      </c>
      <c r="S492" t="s">
        <v>6</v>
      </c>
      <c r="T492">
        <v>127.44461</v>
      </c>
      <c r="U492">
        <v>65.288757000000004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0.99915600000000004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1304.4803979999999</v>
      </c>
      <c r="I493">
        <v>5862.5965210000004</v>
      </c>
      <c r="J493" t="s">
        <v>3</v>
      </c>
      <c r="K493">
        <v>1303.09998</v>
      </c>
      <c r="L493">
        <v>5850.44578</v>
      </c>
      <c r="M493" t="s">
        <v>4</v>
      </c>
      <c r="N493">
        <v>47.677473999999997</v>
      </c>
      <c r="O493">
        <v>13.515268000000001</v>
      </c>
      <c r="P493" t="s">
        <v>5</v>
      </c>
      <c r="Q493">
        <v>0</v>
      </c>
      <c r="R493">
        <v>0</v>
      </c>
      <c r="S493" t="s">
        <v>6</v>
      </c>
      <c r="T493">
        <v>138.94694200000001</v>
      </c>
      <c r="U493">
        <v>74.459907999999999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0.99924100000000005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1412.768804</v>
      </c>
      <c r="I494">
        <v>6691.7282349999996</v>
      </c>
      <c r="J494" t="s">
        <v>3</v>
      </c>
      <c r="K494">
        <v>1411.2742330000001</v>
      </c>
      <c r="L494">
        <v>6677.8244780000005</v>
      </c>
      <c r="M494" t="s">
        <v>4</v>
      </c>
      <c r="N494">
        <v>51.615845</v>
      </c>
      <c r="O494">
        <v>15.384254</v>
      </c>
      <c r="P494" t="s">
        <v>5</v>
      </c>
      <c r="Q494">
        <v>0</v>
      </c>
      <c r="R494">
        <v>0</v>
      </c>
      <c r="S494" t="s">
        <v>6</v>
      </c>
      <c r="T494">
        <v>150.60904099999999</v>
      </c>
      <c r="U494">
        <v>83.945243000000005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0.99926099999999995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1521.3037079999999</v>
      </c>
      <c r="I495">
        <v>7629.2908740000003</v>
      </c>
      <c r="J495" t="s">
        <v>3</v>
      </c>
      <c r="K495">
        <v>1519.6945900000001</v>
      </c>
      <c r="L495">
        <v>7613.4183370000001</v>
      </c>
      <c r="M495" t="s">
        <v>4</v>
      </c>
      <c r="N495">
        <v>55.562865000000002</v>
      </c>
      <c r="O495">
        <v>17.314637000000001</v>
      </c>
      <c r="P495" t="s">
        <v>5</v>
      </c>
      <c r="Q495">
        <v>0</v>
      </c>
      <c r="R495">
        <v>0</v>
      </c>
      <c r="S495" t="s">
        <v>6</v>
      </c>
      <c r="T495">
        <v>162.13522499999999</v>
      </c>
      <c r="U495">
        <v>94.362763999999999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0.99935399999999996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1629.7714060000001</v>
      </c>
      <c r="I496">
        <v>8444.9131629999993</v>
      </c>
      <c r="J496" t="s">
        <v>3</v>
      </c>
      <c r="K496">
        <v>1628.047341</v>
      </c>
      <c r="L496">
        <v>8427.223602</v>
      </c>
      <c r="M496" t="s">
        <v>4</v>
      </c>
      <c r="N496">
        <v>59.498429000000002</v>
      </c>
      <c r="O496">
        <v>19.187180999999999</v>
      </c>
      <c r="P496" t="s">
        <v>5</v>
      </c>
      <c r="Q496">
        <v>0</v>
      </c>
      <c r="R496">
        <v>0</v>
      </c>
      <c r="S496" t="s">
        <v>6</v>
      </c>
      <c r="T496">
        <v>173.638488</v>
      </c>
      <c r="U496">
        <v>103.94980200000001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0.99938099999999996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1737.865278</v>
      </c>
      <c r="I497">
        <v>9346.3120899999994</v>
      </c>
      <c r="J497" t="s">
        <v>3</v>
      </c>
      <c r="K497">
        <v>1736.0268819999999</v>
      </c>
      <c r="L497">
        <v>9326.7302889999992</v>
      </c>
      <c r="M497" t="s">
        <v>4</v>
      </c>
      <c r="N497">
        <v>63.429001</v>
      </c>
      <c r="O497">
        <v>21.299986000000001</v>
      </c>
      <c r="P497" t="s">
        <v>5</v>
      </c>
      <c r="Q497">
        <v>0</v>
      </c>
      <c r="R497">
        <v>0</v>
      </c>
      <c r="S497" t="s">
        <v>6</v>
      </c>
      <c r="T497">
        <v>185.21751800000001</v>
      </c>
      <c r="U497">
        <v>111.157321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0.99940200000000001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1845.9993380000001</v>
      </c>
      <c r="I498">
        <v>10111.218629999999</v>
      </c>
      <c r="J498" t="s">
        <v>3</v>
      </c>
      <c r="K498">
        <v>1844.046394</v>
      </c>
      <c r="L498">
        <v>10089.969369</v>
      </c>
      <c r="M498" t="s">
        <v>4</v>
      </c>
      <c r="N498">
        <v>67.366641000000001</v>
      </c>
      <c r="O498">
        <v>23.365964999999999</v>
      </c>
      <c r="P498" t="s">
        <v>5</v>
      </c>
      <c r="Q498">
        <v>0</v>
      </c>
      <c r="R498">
        <v>0</v>
      </c>
      <c r="S498" t="s">
        <v>6</v>
      </c>
      <c r="T498">
        <v>196.69420400000001</v>
      </c>
      <c r="U498">
        <v>119.969392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0.99944200000000005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1954.4934249999999</v>
      </c>
      <c r="I499">
        <v>10791.247058999999</v>
      </c>
      <c r="J499" t="s">
        <v>3</v>
      </c>
      <c r="K499">
        <v>1952.425039</v>
      </c>
      <c r="L499">
        <v>10768.597102</v>
      </c>
      <c r="M499" t="s">
        <v>4</v>
      </c>
      <c r="N499">
        <v>71.307010000000005</v>
      </c>
      <c r="O499">
        <v>25.255472999999999</v>
      </c>
      <c r="P499" t="s">
        <v>5</v>
      </c>
      <c r="Q499">
        <v>0</v>
      </c>
      <c r="R499">
        <v>0</v>
      </c>
      <c r="S499" t="s">
        <v>6</v>
      </c>
      <c r="T499">
        <v>208.29060999999999</v>
      </c>
      <c r="U499">
        <v>122.540038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0.99946999999999997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2062.527043</v>
      </c>
      <c r="I500">
        <v>11480.853988000001</v>
      </c>
      <c r="J500" t="s">
        <v>3</v>
      </c>
      <c r="K500">
        <v>2060.3441090000001</v>
      </c>
      <c r="L500">
        <v>11456.703525000001</v>
      </c>
      <c r="M500" t="s">
        <v>4</v>
      </c>
      <c r="N500">
        <v>75.247591</v>
      </c>
      <c r="O500">
        <v>27.254165</v>
      </c>
      <c r="P500" t="s">
        <v>5</v>
      </c>
      <c r="Q500">
        <v>0</v>
      </c>
      <c r="R500">
        <v>0</v>
      </c>
      <c r="S500" t="s">
        <v>6</v>
      </c>
      <c r="T500">
        <v>219.775768</v>
      </c>
      <c r="U500">
        <v>129.33254700000001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0.99950099999999997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2170.5430419999998</v>
      </c>
      <c r="I501">
        <v>12244.271718</v>
      </c>
      <c r="J501" t="s">
        <v>3</v>
      </c>
      <c r="K501">
        <v>2168.2451099999998</v>
      </c>
      <c r="L501">
        <v>12218.413192</v>
      </c>
      <c r="M501" t="s">
        <v>4</v>
      </c>
      <c r="N501">
        <v>79.174025</v>
      </c>
      <c r="O501">
        <v>29.431789999999999</v>
      </c>
      <c r="P501" t="s">
        <v>5</v>
      </c>
      <c r="Q501">
        <v>0</v>
      </c>
      <c r="R501">
        <v>0</v>
      </c>
      <c r="S501" t="s">
        <v>6</v>
      </c>
      <c r="T501">
        <v>231.23954499999999</v>
      </c>
      <c r="U501">
        <v>136.38595599999999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0.99953099999999995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XFD1048576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547.66999999999996</v>
      </c>
      <c r="C2">
        <v>526.71400000000006</v>
      </c>
      <c r="D2">
        <v>504.06400000000002</v>
      </c>
      <c r="E2">
        <v>499.65499999999997</v>
      </c>
      <c r="F2">
        <v>158.53100000000001</v>
      </c>
      <c r="G2">
        <v>0</v>
      </c>
      <c r="H2">
        <v>158.53100000000001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542.40899999999999</v>
      </c>
      <c r="C3">
        <v>517.11599999999999</v>
      </c>
      <c r="D3">
        <v>492.10300000000001</v>
      </c>
      <c r="E3">
        <v>487.67899999999997</v>
      </c>
      <c r="F3">
        <v>152.20699999999999</v>
      </c>
      <c r="G3">
        <v>0</v>
      </c>
      <c r="H3">
        <v>152.20699999999999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519.31700000000001</v>
      </c>
      <c r="C4">
        <v>517.02</v>
      </c>
      <c r="D4">
        <v>492.14100000000002</v>
      </c>
      <c r="E4">
        <v>487.77300000000002</v>
      </c>
      <c r="F4">
        <v>152.25299999999999</v>
      </c>
      <c r="G4">
        <v>0</v>
      </c>
      <c r="H4">
        <v>152.25299999999999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517.03300000000002</v>
      </c>
      <c r="C5">
        <v>514.596</v>
      </c>
      <c r="D5">
        <v>491.93</v>
      </c>
      <c r="E5">
        <v>487.83100000000002</v>
      </c>
      <c r="F5">
        <v>152.38300000000001</v>
      </c>
      <c r="G5">
        <v>0</v>
      </c>
      <c r="H5">
        <v>152.38300000000001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515.66600000000005</v>
      </c>
      <c r="C6">
        <v>513.69600000000003</v>
      </c>
      <c r="D6">
        <v>491.48</v>
      </c>
      <c r="E6">
        <v>487.416</v>
      </c>
      <c r="F6">
        <v>152.28700000000001</v>
      </c>
      <c r="G6">
        <v>0</v>
      </c>
      <c r="H6">
        <v>152.28700000000001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514.92200000000003</v>
      </c>
      <c r="C7">
        <v>513.01099999999997</v>
      </c>
      <c r="D7">
        <v>491.65</v>
      </c>
      <c r="E7">
        <v>487.58300000000003</v>
      </c>
      <c r="F7">
        <v>152.327</v>
      </c>
      <c r="G7">
        <v>0</v>
      </c>
      <c r="H7">
        <v>152.327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514.61400000000003</v>
      </c>
      <c r="C8">
        <v>512.76700000000005</v>
      </c>
      <c r="D8">
        <v>491.47699999999998</v>
      </c>
      <c r="E8">
        <v>487.40899999999999</v>
      </c>
      <c r="F8">
        <v>152.136</v>
      </c>
      <c r="G8">
        <v>0</v>
      </c>
      <c r="H8">
        <v>152.136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514.85199999999998</v>
      </c>
      <c r="C9">
        <v>513.04700000000003</v>
      </c>
      <c r="D9">
        <v>492.077</v>
      </c>
      <c r="E9">
        <v>488.005</v>
      </c>
      <c r="F9">
        <v>152.32599999999999</v>
      </c>
      <c r="G9">
        <v>0</v>
      </c>
      <c r="H9">
        <v>152.32599999999999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514.54200000000003</v>
      </c>
      <c r="C10">
        <v>512.75</v>
      </c>
      <c r="D10">
        <v>491.697</v>
      </c>
      <c r="E10">
        <v>487.60599999999999</v>
      </c>
      <c r="F10">
        <v>152.191</v>
      </c>
      <c r="G10">
        <v>0</v>
      </c>
      <c r="H10">
        <v>152.191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514.86900000000003</v>
      </c>
      <c r="C11">
        <v>513.07799999999997</v>
      </c>
      <c r="D11">
        <v>492.267</v>
      </c>
      <c r="E11">
        <v>488.17700000000002</v>
      </c>
      <c r="F11">
        <v>152.44999999999999</v>
      </c>
      <c r="G11">
        <v>0</v>
      </c>
      <c r="H11">
        <v>152.44999999999999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514.26700000000005</v>
      </c>
      <c r="C12">
        <v>512.47900000000004</v>
      </c>
      <c r="D12">
        <v>491.64400000000001</v>
      </c>
      <c r="E12">
        <v>487.55700000000002</v>
      </c>
      <c r="F12">
        <v>152.273</v>
      </c>
      <c r="G12">
        <v>0</v>
      </c>
      <c r="H12">
        <v>152.273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515.01099999999997</v>
      </c>
      <c r="C13">
        <v>513.11500000000001</v>
      </c>
      <c r="D13">
        <v>492.11700000000002</v>
      </c>
      <c r="E13">
        <v>488.029</v>
      </c>
      <c r="F13">
        <v>152.423</v>
      </c>
      <c r="G13">
        <v>0</v>
      </c>
      <c r="H13">
        <v>152.423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514.50800000000004</v>
      </c>
      <c r="C14">
        <v>512.70799999999997</v>
      </c>
      <c r="D14">
        <v>491.798</v>
      </c>
      <c r="E14">
        <v>487.71100000000001</v>
      </c>
      <c r="F14">
        <v>152.191</v>
      </c>
      <c r="G14">
        <v>0</v>
      </c>
      <c r="H14">
        <v>152.191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514.51099999999997</v>
      </c>
      <c r="C15">
        <v>512.66899999999998</v>
      </c>
      <c r="D15">
        <v>491.762</v>
      </c>
      <c r="E15">
        <v>487.69299999999998</v>
      </c>
      <c r="F15">
        <v>152.43299999999999</v>
      </c>
      <c r="G15">
        <v>0</v>
      </c>
      <c r="H15">
        <v>152.43299999999999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514.64700000000005</v>
      </c>
      <c r="C16">
        <v>512.875</v>
      </c>
      <c r="D16">
        <v>491.99200000000002</v>
      </c>
      <c r="E16">
        <v>487.911</v>
      </c>
      <c r="F16">
        <v>152.209</v>
      </c>
      <c r="G16">
        <v>0</v>
      </c>
      <c r="H16">
        <v>152.209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514.66399999999999</v>
      </c>
      <c r="C17">
        <v>512.88199999999995</v>
      </c>
      <c r="D17">
        <v>492.01</v>
      </c>
      <c r="E17">
        <v>487.95100000000002</v>
      </c>
      <c r="F17">
        <v>152.44300000000001</v>
      </c>
      <c r="G17">
        <v>0</v>
      </c>
      <c r="H17">
        <v>152.44300000000001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514.50199999999995</v>
      </c>
      <c r="C18">
        <v>512.67899999999997</v>
      </c>
      <c r="D18">
        <v>491.762</v>
      </c>
      <c r="E18">
        <v>487.673</v>
      </c>
      <c r="F18">
        <v>152.36000000000001</v>
      </c>
      <c r="G18">
        <v>0</v>
      </c>
      <c r="H18">
        <v>152.36000000000001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514.64099999999996</v>
      </c>
      <c r="C19">
        <v>512.75699999999995</v>
      </c>
      <c r="D19">
        <v>491.798</v>
      </c>
      <c r="E19">
        <v>487.71199999999999</v>
      </c>
      <c r="F19">
        <v>152.363</v>
      </c>
      <c r="G19">
        <v>0</v>
      </c>
      <c r="H19">
        <v>152.363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1659.69</v>
      </c>
      <c r="C20">
        <v>513.23400000000004</v>
      </c>
      <c r="D20">
        <v>491.62799999999999</v>
      </c>
      <c r="E20">
        <v>487.55900000000003</v>
      </c>
      <c r="F20">
        <v>152.24799999999999</v>
      </c>
      <c r="G20">
        <v>0</v>
      </c>
      <c r="H20">
        <v>152.24799999999999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519.31799999999998</v>
      </c>
      <c r="C21">
        <v>515.36300000000006</v>
      </c>
      <c r="D21">
        <v>491.87900000000002</v>
      </c>
      <c r="E21">
        <v>487.61</v>
      </c>
      <c r="F21">
        <v>152.363</v>
      </c>
      <c r="G21">
        <v>0</v>
      </c>
      <c r="H21">
        <v>152.363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750.66499999999996</v>
      </c>
      <c r="C22">
        <v>513.45399999999995</v>
      </c>
      <c r="D22">
        <v>492.01400000000001</v>
      </c>
      <c r="E22">
        <v>487.94799999999998</v>
      </c>
      <c r="F22">
        <v>152.322</v>
      </c>
      <c r="G22">
        <v>0</v>
      </c>
      <c r="H22">
        <v>152.322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517.43600000000004</v>
      </c>
      <c r="C23">
        <v>514.70399999999995</v>
      </c>
      <c r="D23">
        <v>491.79899999999998</v>
      </c>
      <c r="E23">
        <v>487.63799999999998</v>
      </c>
      <c r="F23">
        <v>152.27099999999999</v>
      </c>
      <c r="G23">
        <v>0</v>
      </c>
      <c r="H23">
        <v>152.27099999999999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514.51800000000003</v>
      </c>
      <c r="C24">
        <v>512.64400000000001</v>
      </c>
      <c r="D24">
        <v>491.69</v>
      </c>
      <c r="E24">
        <v>487.61700000000002</v>
      </c>
      <c r="F24">
        <v>152.22999999999999</v>
      </c>
      <c r="G24">
        <v>0</v>
      </c>
      <c r="H24">
        <v>152.22999999999999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514.59500000000003</v>
      </c>
      <c r="C25">
        <v>512.81100000000004</v>
      </c>
      <c r="D25">
        <v>492.00900000000001</v>
      </c>
      <c r="E25">
        <v>487.92500000000001</v>
      </c>
      <c r="F25">
        <v>152.369</v>
      </c>
      <c r="G25">
        <v>0</v>
      </c>
      <c r="H25">
        <v>152.369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514.79499999999996</v>
      </c>
      <c r="C26">
        <v>513.00599999999997</v>
      </c>
      <c r="D26">
        <v>491.93200000000002</v>
      </c>
      <c r="E26">
        <v>487.85199999999998</v>
      </c>
      <c r="F26">
        <v>152.279</v>
      </c>
      <c r="G26">
        <v>0</v>
      </c>
      <c r="H26">
        <v>152.279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514.88599999999997</v>
      </c>
      <c r="C27">
        <v>513.11400000000003</v>
      </c>
      <c r="D27">
        <v>491.99299999999999</v>
      </c>
      <c r="E27">
        <v>487.9</v>
      </c>
      <c r="F27">
        <v>152.33699999999999</v>
      </c>
      <c r="G27">
        <v>0</v>
      </c>
      <c r="H27">
        <v>152.33699999999999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514.97400000000005</v>
      </c>
      <c r="C28">
        <v>513.08500000000004</v>
      </c>
      <c r="D28">
        <v>492.13400000000001</v>
      </c>
      <c r="E28">
        <v>488.053</v>
      </c>
      <c r="F28">
        <v>152.36500000000001</v>
      </c>
      <c r="G28">
        <v>0</v>
      </c>
      <c r="H28">
        <v>152.36500000000001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514.81500000000005</v>
      </c>
      <c r="C29">
        <v>513.02599999999995</v>
      </c>
      <c r="D29">
        <v>491.97899999999998</v>
      </c>
      <c r="E29">
        <v>487.904</v>
      </c>
      <c r="F29">
        <v>152.399</v>
      </c>
      <c r="G29">
        <v>0</v>
      </c>
      <c r="H29">
        <v>152.399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514.18799999999999</v>
      </c>
      <c r="C30">
        <v>512.41099999999994</v>
      </c>
      <c r="D30">
        <v>491.59300000000002</v>
      </c>
      <c r="E30">
        <v>487.52800000000002</v>
      </c>
      <c r="F30">
        <v>152.15100000000001</v>
      </c>
      <c r="G30">
        <v>0</v>
      </c>
      <c r="H30">
        <v>152.15100000000001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514.71400000000006</v>
      </c>
      <c r="C31">
        <v>512.95000000000005</v>
      </c>
      <c r="D31">
        <v>492.03399999999999</v>
      </c>
      <c r="E31">
        <v>487.95499999999998</v>
      </c>
      <c r="F31">
        <v>152.45699999999999</v>
      </c>
      <c r="G31">
        <v>0</v>
      </c>
      <c r="H31">
        <v>152.45699999999999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514.38199999999995</v>
      </c>
      <c r="C32">
        <v>512.59900000000005</v>
      </c>
      <c r="D32">
        <v>491.80399999999997</v>
      </c>
      <c r="E32">
        <v>487.71800000000002</v>
      </c>
      <c r="F32">
        <v>152.27600000000001</v>
      </c>
      <c r="G32">
        <v>0</v>
      </c>
      <c r="H32">
        <v>152.27600000000001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514.73900000000003</v>
      </c>
      <c r="C33">
        <v>512.96199999999999</v>
      </c>
      <c r="D33">
        <v>492.12299999999999</v>
      </c>
      <c r="E33">
        <v>488.05399999999997</v>
      </c>
      <c r="F33">
        <v>152.39099999999999</v>
      </c>
      <c r="G33">
        <v>0</v>
      </c>
      <c r="H33">
        <v>152.39099999999999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514.25599999999997</v>
      </c>
      <c r="C34">
        <v>512.47199999999998</v>
      </c>
      <c r="D34">
        <v>491.68200000000002</v>
      </c>
      <c r="E34">
        <v>487.59300000000002</v>
      </c>
      <c r="F34">
        <v>152.21600000000001</v>
      </c>
      <c r="G34">
        <v>0</v>
      </c>
      <c r="H34">
        <v>152.21600000000001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514.65700000000004</v>
      </c>
      <c r="C35">
        <v>512.85500000000002</v>
      </c>
      <c r="D35">
        <v>491.91899999999998</v>
      </c>
      <c r="E35">
        <v>487.84500000000003</v>
      </c>
      <c r="F35">
        <v>152.333</v>
      </c>
      <c r="G35">
        <v>0</v>
      </c>
      <c r="H35">
        <v>152.333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2019.55</v>
      </c>
      <c r="C36">
        <v>513.11300000000006</v>
      </c>
      <c r="D36">
        <v>492.00900000000001</v>
      </c>
      <c r="E36">
        <v>487.92599999999999</v>
      </c>
      <c r="F36">
        <v>152.381</v>
      </c>
      <c r="G36">
        <v>0</v>
      </c>
      <c r="H36">
        <v>152.381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984.84</v>
      </c>
      <c r="C37">
        <v>515.06399999999996</v>
      </c>
      <c r="D37">
        <v>491.9</v>
      </c>
      <c r="E37">
        <v>487.65699999999998</v>
      </c>
      <c r="F37">
        <v>152.28299999999999</v>
      </c>
      <c r="G37">
        <v>0</v>
      </c>
      <c r="H37">
        <v>152.28299999999999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537.54200000000003</v>
      </c>
      <c r="C38">
        <v>514.70899999999995</v>
      </c>
      <c r="D38">
        <v>491.77300000000002</v>
      </c>
      <c r="E38">
        <v>487.61599999999999</v>
      </c>
      <c r="F38">
        <v>152.18700000000001</v>
      </c>
      <c r="G38">
        <v>0</v>
      </c>
      <c r="H38">
        <v>152.18700000000001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515.14099999999996</v>
      </c>
      <c r="C39">
        <v>513.24699999999996</v>
      </c>
      <c r="D39">
        <v>492.03699999999998</v>
      </c>
      <c r="E39">
        <v>487.96499999999997</v>
      </c>
      <c r="F39">
        <v>152.24100000000001</v>
      </c>
      <c r="G39">
        <v>0</v>
      </c>
      <c r="H39">
        <v>152.24100000000001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514.48</v>
      </c>
      <c r="C40">
        <v>512.68799999999999</v>
      </c>
      <c r="D40">
        <v>491.91699999999997</v>
      </c>
      <c r="E40">
        <v>487.846</v>
      </c>
      <c r="F40">
        <v>152.35</v>
      </c>
      <c r="G40">
        <v>0</v>
      </c>
      <c r="H40">
        <v>152.35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514.83199999999999</v>
      </c>
      <c r="C41">
        <v>512.947</v>
      </c>
      <c r="D41">
        <v>492.05200000000002</v>
      </c>
      <c r="E41">
        <v>487.97500000000002</v>
      </c>
      <c r="F41">
        <v>152.297</v>
      </c>
      <c r="G41">
        <v>0</v>
      </c>
      <c r="H41">
        <v>152.297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514.50599999999997</v>
      </c>
      <c r="C42">
        <v>512.71199999999999</v>
      </c>
      <c r="D42">
        <v>491.88099999999997</v>
      </c>
      <c r="E42">
        <v>487.80500000000001</v>
      </c>
      <c r="F42">
        <v>152.435</v>
      </c>
      <c r="G42">
        <v>0</v>
      </c>
      <c r="H42">
        <v>152.435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514.48800000000006</v>
      </c>
      <c r="C43">
        <v>512.69600000000003</v>
      </c>
      <c r="D43">
        <v>491.815</v>
      </c>
      <c r="E43">
        <v>487.762</v>
      </c>
      <c r="F43">
        <v>152.291</v>
      </c>
      <c r="G43">
        <v>0</v>
      </c>
      <c r="H43">
        <v>152.291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514.81700000000001</v>
      </c>
      <c r="C44">
        <v>513.03700000000003</v>
      </c>
      <c r="D44">
        <v>492.17599999999999</v>
      </c>
      <c r="E44">
        <v>488.09500000000003</v>
      </c>
      <c r="F44">
        <v>152.50399999999999</v>
      </c>
      <c r="G44">
        <v>0</v>
      </c>
      <c r="H44">
        <v>152.50399999999999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514.39400000000001</v>
      </c>
      <c r="C45">
        <v>512.59</v>
      </c>
      <c r="D45">
        <v>491.733</v>
      </c>
      <c r="E45">
        <v>487.67200000000003</v>
      </c>
      <c r="F45">
        <v>152.27199999999999</v>
      </c>
      <c r="G45">
        <v>0</v>
      </c>
      <c r="H45">
        <v>152.27199999999999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514.77</v>
      </c>
      <c r="C46">
        <v>513.00400000000002</v>
      </c>
      <c r="D46">
        <v>492.03300000000002</v>
      </c>
      <c r="E46">
        <v>487.959</v>
      </c>
      <c r="F46">
        <v>152.47300000000001</v>
      </c>
      <c r="G46">
        <v>0</v>
      </c>
      <c r="H46">
        <v>152.47300000000001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514.46199999999999</v>
      </c>
      <c r="C47">
        <v>512.65800000000002</v>
      </c>
      <c r="D47">
        <v>491.79</v>
      </c>
      <c r="E47">
        <v>487.702</v>
      </c>
      <c r="F47">
        <v>152.26400000000001</v>
      </c>
      <c r="G47">
        <v>0</v>
      </c>
      <c r="H47">
        <v>152.26400000000001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514.67499999999995</v>
      </c>
      <c r="C48">
        <v>512.88</v>
      </c>
      <c r="D48">
        <v>492.06099999999998</v>
      </c>
      <c r="E48">
        <v>487.98200000000003</v>
      </c>
      <c r="F48">
        <v>152.447</v>
      </c>
      <c r="G48">
        <v>0</v>
      </c>
      <c r="H48">
        <v>152.447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514.31399999999996</v>
      </c>
      <c r="C49">
        <v>512.53599999999994</v>
      </c>
      <c r="D49">
        <v>491.69</v>
      </c>
      <c r="E49">
        <v>487.61200000000002</v>
      </c>
      <c r="F49">
        <v>152.23699999999999</v>
      </c>
      <c r="G49">
        <v>0</v>
      </c>
      <c r="H49">
        <v>152.23699999999999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514.57100000000003</v>
      </c>
      <c r="C50">
        <v>512.79899999999998</v>
      </c>
      <c r="D50">
        <v>491.89699999999999</v>
      </c>
      <c r="E50">
        <v>487.815</v>
      </c>
      <c r="F50">
        <v>152.54499999999999</v>
      </c>
      <c r="G50">
        <v>0</v>
      </c>
      <c r="H50">
        <v>152.54499999999999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514.59900000000005</v>
      </c>
      <c r="C51">
        <v>512.81600000000003</v>
      </c>
      <c r="D51">
        <v>491.92899999999997</v>
      </c>
      <c r="E51">
        <v>487.85300000000001</v>
      </c>
      <c r="F51">
        <v>152.31200000000001</v>
      </c>
      <c r="G51">
        <v>0</v>
      </c>
      <c r="H51">
        <v>152.31200000000001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1775.04</v>
      </c>
      <c r="C52">
        <v>513.29</v>
      </c>
      <c r="D52">
        <v>491.9</v>
      </c>
      <c r="E52">
        <v>487.846</v>
      </c>
      <c r="F52">
        <v>152.45099999999999</v>
      </c>
      <c r="G52">
        <v>0</v>
      </c>
      <c r="H52">
        <v>152.45099999999999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523.822</v>
      </c>
      <c r="C53">
        <v>514.03099999999995</v>
      </c>
      <c r="D53">
        <v>491.76600000000002</v>
      </c>
      <c r="E53">
        <v>487.625</v>
      </c>
      <c r="F53">
        <v>152.22399999999999</v>
      </c>
      <c r="G53">
        <v>0</v>
      </c>
      <c r="H53">
        <v>152.22399999999999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563.13900000000001</v>
      </c>
      <c r="C54">
        <v>516.85299999999995</v>
      </c>
      <c r="D54">
        <v>492.303</v>
      </c>
      <c r="E54">
        <v>487.91199999999998</v>
      </c>
      <c r="F54">
        <v>152.24299999999999</v>
      </c>
      <c r="G54">
        <v>0</v>
      </c>
      <c r="H54">
        <v>152.24299999999999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518.57000000000005</v>
      </c>
      <c r="C55">
        <v>516.36300000000006</v>
      </c>
      <c r="D55">
        <v>491.99900000000002</v>
      </c>
      <c r="E55">
        <v>487.69</v>
      </c>
      <c r="F55">
        <v>152.429</v>
      </c>
      <c r="G55">
        <v>0</v>
      </c>
      <c r="H55">
        <v>152.429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515.72699999999998</v>
      </c>
      <c r="C56">
        <v>513.70399999999995</v>
      </c>
      <c r="D56">
        <v>492.03100000000001</v>
      </c>
      <c r="E56">
        <v>487.97500000000002</v>
      </c>
      <c r="F56">
        <v>152.36799999999999</v>
      </c>
      <c r="G56">
        <v>0</v>
      </c>
      <c r="H56">
        <v>152.36799999999999</v>
      </c>
      <c r="I56">
        <v>1</v>
      </c>
      <c r="J56">
        <v>1</v>
      </c>
      <c r="K56">
        <v>0</v>
      </c>
      <c r="R56">
        <f>AVERAGE(B7:B56)</f>
        <v>608.82913999999982</v>
      </c>
      <c r="S56">
        <f>AVERAGE(C7:C56)</f>
        <v>513.22487999999987</v>
      </c>
      <c r="U56">
        <f>_xlfn.VAR.P(B7:B56)</f>
        <v>100014.54004276052</v>
      </c>
      <c r="V56">
        <f>_xlfn.VAR.P(C7:C56)</f>
        <v>0.87858858559999409</v>
      </c>
      <c r="X56">
        <f>1.96*SQRT(U56)/50</f>
        <v>12.397029596290697</v>
      </c>
      <c r="Y56">
        <f>1.96*SQRT(V56)/50</f>
        <v>3.6743358096074652E-2</v>
      </c>
    </row>
    <row r="57" spans="1:25" x14ac:dyDescent="0.25">
      <c r="A57" t="s">
        <v>99</v>
      </c>
      <c r="B57">
        <v>30443.895266</v>
      </c>
      <c r="C57" t="s">
        <v>36</v>
      </c>
    </row>
    <row r="58" spans="1:25" x14ac:dyDescent="0.25">
      <c r="A58" t="s">
        <v>35</v>
      </c>
      <c r="B58">
        <v>505.91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505.47399999999999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505.709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505.51900000000001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505.38299999999998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505.245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505.39100000000002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505.18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505.46100000000001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505.31599999999997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505.40899999999999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505.51499999999999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1233.1500000000001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1103.71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842.70299999999997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508.95400000000001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505.39699999999999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505.56599999999997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505.536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505.63600000000002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505.375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505.447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505.21499999999997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505.661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505.339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505.51499999999999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505.57400000000001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505.95100000000002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2060.67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513.82399999999996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572.24300000000005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508.71199999999999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505.96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505.399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505.13099999999997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505.38600000000002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504.95100000000002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505.745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505.26600000000002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505.14699999999999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505.68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505.46800000000002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505.60399999999998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505.27600000000001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505.33100000000002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1845.42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506.98599999999999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595.80399999999997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509.16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505.76100000000002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505.77800000000002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505.98500000000001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505.93200000000002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505.404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505.78500000000003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600.20108000000005</v>
      </c>
      <c r="S112">
        <f>AVERAGE(C63:C112)</f>
        <v>0</v>
      </c>
      <c r="U112">
        <f>_xlfn.VAR.P(B63:B112)</f>
        <v>95585.581774353501</v>
      </c>
      <c r="V112">
        <f>_xlfn.VAR.P(C63:C112)</f>
        <v>0</v>
      </c>
      <c r="X112">
        <f>1.96*SQRT(U112)/50</f>
        <v>12.119431850451679</v>
      </c>
      <c r="Y112">
        <f>1.96*SQRT(V112)/50</f>
        <v>0</v>
      </c>
    </row>
    <row r="113" spans="1:9" x14ac:dyDescent="0.25">
      <c r="A113" t="s">
        <v>35</v>
      </c>
      <c r="B113">
        <v>30012.338408</v>
      </c>
      <c r="C113" t="s">
        <v>36</v>
      </c>
    </row>
    <row r="114" spans="1:9" x14ac:dyDescent="0.25">
      <c r="A114" t="s">
        <v>37</v>
      </c>
      <c r="B114">
        <v>12136.9</v>
      </c>
      <c r="C114">
        <v>11535.5</v>
      </c>
      <c r="D114">
        <v>11511.6</v>
      </c>
      <c r="E114">
        <v>11507.1</v>
      </c>
      <c r="F114">
        <v>168.25200000000001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12663.3</v>
      </c>
      <c r="C115">
        <v>11997.6</v>
      </c>
      <c r="D115">
        <v>11973.5</v>
      </c>
      <c r="E115">
        <v>11968.8</v>
      </c>
      <c r="F115">
        <v>173.04900000000001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12317.6</v>
      </c>
      <c r="C116">
        <v>12315.8</v>
      </c>
      <c r="D116">
        <v>12290.7</v>
      </c>
      <c r="E116">
        <v>12286</v>
      </c>
      <c r="F116">
        <v>173.08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12103.1</v>
      </c>
      <c r="C117">
        <v>12101.8</v>
      </c>
      <c r="D117">
        <v>12077</v>
      </c>
      <c r="E117">
        <v>12072.3</v>
      </c>
      <c r="F117">
        <v>172.98599999999999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12401.8</v>
      </c>
      <c r="C118">
        <v>12400.7</v>
      </c>
      <c r="D118">
        <v>12375.7</v>
      </c>
      <c r="E118">
        <v>12370.9</v>
      </c>
      <c r="F118">
        <v>173.15700000000001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11643.4</v>
      </c>
      <c r="C119">
        <v>11642.3</v>
      </c>
      <c r="D119">
        <v>11618.1</v>
      </c>
      <c r="E119">
        <v>11613.4</v>
      </c>
      <c r="F119">
        <v>172.99199999999999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11978.9</v>
      </c>
      <c r="C120">
        <v>11977.7</v>
      </c>
      <c r="D120">
        <v>11953.1</v>
      </c>
      <c r="E120">
        <v>11948.3</v>
      </c>
      <c r="F120">
        <v>173.03100000000001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11647.9</v>
      </c>
      <c r="C121">
        <v>11646.8</v>
      </c>
      <c r="D121">
        <v>11622.6</v>
      </c>
      <c r="E121">
        <v>11618</v>
      </c>
      <c r="F121">
        <v>173.05199999999999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12085.1</v>
      </c>
      <c r="C122">
        <v>12084</v>
      </c>
      <c r="D122">
        <v>12059.5</v>
      </c>
      <c r="E122">
        <v>12054.8</v>
      </c>
      <c r="F122">
        <v>172.982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11779.1</v>
      </c>
      <c r="C123">
        <v>11777.9</v>
      </c>
      <c r="D123">
        <v>11753.6</v>
      </c>
      <c r="E123">
        <v>11748.9</v>
      </c>
      <c r="F123">
        <v>173.06399999999999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12669.4</v>
      </c>
      <c r="C124">
        <v>12668.3</v>
      </c>
      <c r="D124">
        <v>12643.2</v>
      </c>
      <c r="E124">
        <v>12638.4</v>
      </c>
      <c r="F124">
        <v>173.08699999999999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11356</v>
      </c>
      <c r="C125">
        <v>11336.8</v>
      </c>
      <c r="D125">
        <v>11312.9</v>
      </c>
      <c r="E125">
        <v>11308.2</v>
      </c>
      <c r="F125">
        <v>172.952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11548.1</v>
      </c>
      <c r="C126">
        <v>11546.9</v>
      </c>
      <c r="D126">
        <v>11523</v>
      </c>
      <c r="E126">
        <v>11518.4</v>
      </c>
      <c r="F126">
        <v>173.03800000000001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11836.2</v>
      </c>
      <c r="C127">
        <v>11835</v>
      </c>
      <c r="D127">
        <v>11810.5</v>
      </c>
      <c r="E127">
        <v>11805.9</v>
      </c>
      <c r="F127">
        <v>173.124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12111</v>
      </c>
      <c r="C128">
        <v>12109.9</v>
      </c>
      <c r="D128">
        <v>12085.1</v>
      </c>
      <c r="E128">
        <v>12080.4</v>
      </c>
      <c r="F128">
        <v>172.995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12053.2</v>
      </c>
      <c r="C129">
        <v>12052</v>
      </c>
      <c r="D129">
        <v>12027.5</v>
      </c>
      <c r="E129">
        <v>12022.9</v>
      </c>
      <c r="F129">
        <v>172.983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12449.7</v>
      </c>
      <c r="C130">
        <v>12238.9</v>
      </c>
      <c r="D130">
        <v>12214.5</v>
      </c>
      <c r="E130">
        <v>12209.8</v>
      </c>
      <c r="F130">
        <v>173.10400000000001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12401.5</v>
      </c>
      <c r="C131">
        <v>12398.9</v>
      </c>
      <c r="D131">
        <v>12373.8</v>
      </c>
      <c r="E131">
        <v>12369.1</v>
      </c>
      <c r="F131">
        <v>173.054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11763.7</v>
      </c>
      <c r="C132">
        <v>11762.6</v>
      </c>
      <c r="D132">
        <v>11738.5</v>
      </c>
      <c r="E132">
        <v>11733.8</v>
      </c>
      <c r="F132">
        <v>173.23500000000001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11965.9</v>
      </c>
      <c r="C133">
        <v>11964.9</v>
      </c>
      <c r="D133">
        <v>11940.5</v>
      </c>
      <c r="E133">
        <v>11935.9</v>
      </c>
      <c r="F133">
        <v>172.93199999999999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11719.4</v>
      </c>
      <c r="C134">
        <v>11718.3</v>
      </c>
      <c r="D134">
        <v>11693.8</v>
      </c>
      <c r="E134">
        <v>11689.1</v>
      </c>
      <c r="F134">
        <v>173.1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12151.1</v>
      </c>
      <c r="C135">
        <v>11818.2</v>
      </c>
      <c r="D135">
        <v>11793.4</v>
      </c>
      <c r="E135">
        <v>11788.7</v>
      </c>
      <c r="F135">
        <v>173.036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12276.1</v>
      </c>
      <c r="C136">
        <v>12273.4</v>
      </c>
      <c r="D136">
        <v>12248.6</v>
      </c>
      <c r="E136">
        <v>12243.9</v>
      </c>
      <c r="F136">
        <v>173.11699999999999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12163.2</v>
      </c>
      <c r="C137">
        <v>12161.8</v>
      </c>
      <c r="D137">
        <v>12136.6</v>
      </c>
      <c r="E137">
        <v>12131.8</v>
      </c>
      <c r="F137">
        <v>173.11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12229.1</v>
      </c>
      <c r="C138">
        <v>12228</v>
      </c>
      <c r="D138">
        <v>12203.3</v>
      </c>
      <c r="E138">
        <v>12198.6</v>
      </c>
      <c r="F138">
        <v>173.04300000000001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12048.7</v>
      </c>
      <c r="C139">
        <v>12047.6</v>
      </c>
      <c r="D139">
        <v>12022.7</v>
      </c>
      <c r="E139">
        <v>12018</v>
      </c>
      <c r="F139">
        <v>173.10499999999999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11651</v>
      </c>
      <c r="C140">
        <v>11649.8</v>
      </c>
      <c r="D140">
        <v>11625.8</v>
      </c>
      <c r="E140">
        <v>11621.1</v>
      </c>
      <c r="F140">
        <v>173.02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11537.2</v>
      </c>
      <c r="C141">
        <v>11536</v>
      </c>
      <c r="D141">
        <v>11511.9</v>
      </c>
      <c r="E141">
        <v>11507.3</v>
      </c>
      <c r="F141">
        <v>173.036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11064.8</v>
      </c>
      <c r="C142">
        <v>11063.7</v>
      </c>
      <c r="D142">
        <v>11040.1</v>
      </c>
      <c r="E142">
        <v>11035.5</v>
      </c>
      <c r="F142">
        <v>172.86600000000001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11823.1</v>
      </c>
      <c r="C143">
        <v>11822.1</v>
      </c>
      <c r="D143">
        <v>11797</v>
      </c>
      <c r="E143">
        <v>11792.3</v>
      </c>
      <c r="F143">
        <v>173.02099999999999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11457.7</v>
      </c>
      <c r="C144">
        <v>11456.6</v>
      </c>
      <c r="D144">
        <v>11432.2</v>
      </c>
      <c r="E144">
        <v>11427.5</v>
      </c>
      <c r="F144">
        <v>173.017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11433.4</v>
      </c>
      <c r="C145">
        <v>11432.3</v>
      </c>
      <c r="D145">
        <v>11408.1</v>
      </c>
      <c r="E145">
        <v>11403.4</v>
      </c>
      <c r="F145">
        <v>173.001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12278.8</v>
      </c>
      <c r="C146">
        <v>11325.7</v>
      </c>
      <c r="D146">
        <v>11302.1</v>
      </c>
      <c r="E146">
        <v>11297.5</v>
      </c>
      <c r="F146">
        <v>173.029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11301</v>
      </c>
      <c r="C147">
        <v>11299.1</v>
      </c>
      <c r="D147">
        <v>11275.5</v>
      </c>
      <c r="E147">
        <v>11270.9</v>
      </c>
      <c r="F147">
        <v>172.99299999999999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11232.9</v>
      </c>
      <c r="C148">
        <v>11231.9</v>
      </c>
      <c r="D148">
        <v>11208.4</v>
      </c>
      <c r="E148">
        <v>11203.8</v>
      </c>
      <c r="F148">
        <v>173.17599999999999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11066.2</v>
      </c>
      <c r="C149">
        <v>11065.1</v>
      </c>
      <c r="D149">
        <v>11041.6</v>
      </c>
      <c r="E149">
        <v>11037</v>
      </c>
      <c r="F149">
        <v>173.17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11228.8</v>
      </c>
      <c r="C150">
        <v>11227.7</v>
      </c>
      <c r="D150">
        <v>11204.2</v>
      </c>
      <c r="E150">
        <v>11199.6</v>
      </c>
      <c r="F150">
        <v>173.37700000000001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11243.7</v>
      </c>
      <c r="C151">
        <v>11242.6</v>
      </c>
      <c r="D151">
        <v>11219.1</v>
      </c>
      <c r="E151">
        <v>11214.4</v>
      </c>
      <c r="F151">
        <v>173.15299999999999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11402.4</v>
      </c>
      <c r="C152">
        <v>11401.4</v>
      </c>
      <c r="D152">
        <v>11377.9</v>
      </c>
      <c r="E152">
        <v>11373.3</v>
      </c>
      <c r="F152">
        <v>173.399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11539</v>
      </c>
      <c r="C153">
        <v>11538</v>
      </c>
      <c r="D153">
        <v>11514.2</v>
      </c>
      <c r="E153">
        <v>11509.6</v>
      </c>
      <c r="F153">
        <v>172.995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11348.8</v>
      </c>
      <c r="C154">
        <v>11347.7</v>
      </c>
      <c r="D154">
        <v>11324.3</v>
      </c>
      <c r="E154">
        <v>11319.7</v>
      </c>
      <c r="F154">
        <v>173.226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11531.4</v>
      </c>
      <c r="C155">
        <v>11530.2</v>
      </c>
      <c r="D155">
        <v>11506.6</v>
      </c>
      <c r="E155">
        <v>11502</v>
      </c>
      <c r="F155">
        <v>173.09399999999999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11539.1</v>
      </c>
      <c r="C156">
        <v>11538</v>
      </c>
      <c r="D156">
        <v>11514.3</v>
      </c>
      <c r="E156">
        <v>11509.7</v>
      </c>
      <c r="F156">
        <v>173.19300000000001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11350.6</v>
      </c>
      <c r="C157">
        <v>11349.5</v>
      </c>
      <c r="D157">
        <v>11326</v>
      </c>
      <c r="E157">
        <v>11321.4</v>
      </c>
      <c r="F157">
        <v>173.11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11547.4</v>
      </c>
      <c r="C158">
        <v>11545.8</v>
      </c>
      <c r="D158">
        <v>11522.1</v>
      </c>
      <c r="E158">
        <v>11517.5</v>
      </c>
      <c r="F158">
        <v>172.94900000000001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11392.6</v>
      </c>
      <c r="C159">
        <v>11391.6</v>
      </c>
      <c r="D159">
        <v>11368</v>
      </c>
      <c r="E159">
        <v>11363.4</v>
      </c>
      <c r="F159">
        <v>172.977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12299.8</v>
      </c>
      <c r="C160">
        <v>11497.8</v>
      </c>
      <c r="D160">
        <v>11474.1</v>
      </c>
      <c r="E160">
        <v>11469.5</v>
      </c>
      <c r="F160">
        <v>172.964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11642.5</v>
      </c>
      <c r="C161">
        <v>11639.8</v>
      </c>
      <c r="D161">
        <v>11616</v>
      </c>
      <c r="E161">
        <v>11611.4</v>
      </c>
      <c r="F161">
        <v>173.15100000000001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11441.8</v>
      </c>
      <c r="C162">
        <v>11440.7</v>
      </c>
      <c r="D162">
        <v>11417.2</v>
      </c>
      <c r="E162">
        <v>11412.6</v>
      </c>
      <c r="F162">
        <v>173.06100000000001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11537.7</v>
      </c>
      <c r="C163">
        <v>11536.7</v>
      </c>
      <c r="D163">
        <v>11513</v>
      </c>
      <c r="E163">
        <v>11508.4</v>
      </c>
      <c r="F163">
        <v>173.048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11330.4</v>
      </c>
      <c r="C164">
        <v>11329.4</v>
      </c>
      <c r="D164">
        <v>11305.9</v>
      </c>
      <c r="E164">
        <v>11301.3</v>
      </c>
      <c r="F164">
        <v>173.00299999999999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11582.3</v>
      </c>
      <c r="C165">
        <v>11581.2</v>
      </c>
      <c r="D165">
        <v>11557.4</v>
      </c>
      <c r="E165">
        <v>11552.8</v>
      </c>
      <c r="F165">
        <v>173.10499999999999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11230.7</v>
      </c>
      <c r="C166">
        <v>11229.7</v>
      </c>
      <c r="D166">
        <v>11206.2</v>
      </c>
      <c r="E166">
        <v>11201.6</v>
      </c>
      <c r="F166">
        <v>173.12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11608.5</v>
      </c>
      <c r="C167">
        <v>11607.5</v>
      </c>
      <c r="D167">
        <v>11583.8</v>
      </c>
      <c r="E167">
        <v>11579.2</v>
      </c>
      <c r="F167">
        <v>172.839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11420.8</v>
      </c>
      <c r="C168">
        <v>11419.8</v>
      </c>
      <c r="D168">
        <v>11396</v>
      </c>
      <c r="E168">
        <v>11391.4</v>
      </c>
      <c r="F168">
        <v>173.08</v>
      </c>
      <c r="G168">
        <v>1</v>
      </c>
      <c r="H168">
        <v>1</v>
      </c>
      <c r="I168">
        <v>0</v>
      </c>
      <c r="R168">
        <f>AVERAGE(B119:B168)</f>
        <v>11698.822000000002</v>
      </c>
      <c r="S168">
        <f>AVERAGE(C119:C168)</f>
        <v>11651.351999999997</v>
      </c>
      <c r="U168">
        <f>_xlfn.VAR.P(B119:B168)</f>
        <v>149581.7177160001</v>
      </c>
      <c r="V168">
        <f>_xlfn.VAR.P(C119:C168)</f>
        <v>128007.75209599985</v>
      </c>
      <c r="X168">
        <f>1.96*SQRT(U168)/50</f>
        <v>15.160911935339325</v>
      </c>
      <c r="Y168">
        <f>1.96*SQRT(V168)/50</f>
        <v>14.025043036682533</v>
      </c>
    </row>
    <row r="169" spans="1:25" x14ac:dyDescent="0.25">
      <c r="A169" t="s">
        <v>37</v>
      </c>
      <c r="B169">
        <v>584944.29601000005</v>
      </c>
      <c r="C169" t="s">
        <v>36</v>
      </c>
    </row>
    <row r="170" spans="1:25" x14ac:dyDescent="0.25">
      <c r="A170" t="s">
        <v>85</v>
      </c>
      <c r="B170">
        <v>473.71800000000002</v>
      </c>
      <c r="C170">
        <v>471.79</v>
      </c>
      <c r="D170">
        <v>450.267</v>
      </c>
      <c r="E170">
        <v>446.44400000000002</v>
      </c>
      <c r="F170">
        <v>94.190100000000001</v>
      </c>
      <c r="G170">
        <v>8.3257999999999999E-2</v>
      </c>
      <c r="H170">
        <v>0.931836</v>
      </c>
      <c r="I170">
        <v>0</v>
      </c>
    </row>
    <row r="171" spans="1:25" x14ac:dyDescent="0.25">
      <c r="A171" t="s">
        <v>85</v>
      </c>
      <c r="B171">
        <v>433.98700000000002</v>
      </c>
      <c r="C171">
        <v>432.07499999999999</v>
      </c>
      <c r="D171">
        <v>410.64</v>
      </c>
      <c r="E171">
        <v>407.15100000000001</v>
      </c>
      <c r="F171">
        <v>86.260999999999996</v>
      </c>
      <c r="G171">
        <v>5.4898500000000003E-2</v>
      </c>
      <c r="H171">
        <v>0.93181099999999994</v>
      </c>
      <c r="I171">
        <v>0</v>
      </c>
    </row>
    <row r="172" spans="1:25" x14ac:dyDescent="0.25">
      <c r="A172" t="s">
        <v>85</v>
      </c>
      <c r="B172">
        <v>433.25599999999997</v>
      </c>
      <c r="C172">
        <v>431.39100000000002</v>
      </c>
      <c r="D172">
        <v>410.66899999999998</v>
      </c>
      <c r="E172">
        <v>407.17</v>
      </c>
      <c r="F172">
        <v>86.259</v>
      </c>
      <c r="G172">
        <v>7.1263800000000002E-2</v>
      </c>
      <c r="H172">
        <v>0.931836</v>
      </c>
      <c r="I172">
        <v>0</v>
      </c>
    </row>
    <row r="173" spans="1:25" x14ac:dyDescent="0.25">
      <c r="A173" t="s">
        <v>85</v>
      </c>
      <c r="B173">
        <v>433.214</v>
      </c>
      <c r="C173">
        <v>431.346</v>
      </c>
      <c r="D173">
        <v>410.64299999999997</v>
      </c>
      <c r="E173">
        <v>407.161</v>
      </c>
      <c r="F173">
        <v>86.260999999999996</v>
      </c>
      <c r="G173">
        <v>5.3909499999999999E-2</v>
      </c>
      <c r="H173">
        <v>0.95398700000000003</v>
      </c>
      <c r="I173">
        <v>0</v>
      </c>
    </row>
    <row r="174" spans="1:25" x14ac:dyDescent="0.25">
      <c r="A174" t="s">
        <v>85</v>
      </c>
      <c r="B174">
        <v>433.36099999999999</v>
      </c>
      <c r="C174">
        <v>431.447</v>
      </c>
      <c r="D174">
        <v>410.69799999999998</v>
      </c>
      <c r="E174">
        <v>407.197</v>
      </c>
      <c r="F174">
        <v>86.271299999999997</v>
      </c>
      <c r="G174">
        <v>5.76196E-2</v>
      </c>
      <c r="H174">
        <v>0.931836</v>
      </c>
      <c r="I174">
        <v>0</v>
      </c>
    </row>
    <row r="175" spans="1:25" x14ac:dyDescent="0.25">
      <c r="A175" t="s">
        <v>85</v>
      </c>
      <c r="B175">
        <v>433.41899999999998</v>
      </c>
      <c r="C175">
        <v>431.524</v>
      </c>
      <c r="D175">
        <v>410.70400000000001</v>
      </c>
      <c r="E175">
        <v>407.21100000000001</v>
      </c>
      <c r="F175">
        <v>86.245699999999999</v>
      </c>
      <c r="G175">
        <v>6.7546499999999995E-2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433.25900000000001</v>
      </c>
      <c r="C176">
        <v>431.39299999999997</v>
      </c>
      <c r="D176">
        <v>410.71199999999999</v>
      </c>
      <c r="E176">
        <v>407.19600000000003</v>
      </c>
      <c r="F176">
        <v>86.272300000000001</v>
      </c>
      <c r="G176">
        <v>6.5613500000000005E-2</v>
      </c>
      <c r="H176">
        <v>0.93178700000000003</v>
      </c>
      <c r="I176">
        <v>0</v>
      </c>
    </row>
    <row r="177" spans="1:9" x14ac:dyDescent="0.25">
      <c r="A177" t="s">
        <v>85</v>
      </c>
      <c r="B177">
        <v>433.24400000000003</v>
      </c>
      <c r="C177">
        <v>431.36500000000001</v>
      </c>
      <c r="D177">
        <v>410.68200000000002</v>
      </c>
      <c r="E177">
        <v>407.15899999999999</v>
      </c>
      <c r="F177">
        <v>86.266099999999994</v>
      </c>
      <c r="G177">
        <v>5.4111300000000001E-2</v>
      </c>
      <c r="H177">
        <v>0.93183499999999997</v>
      </c>
      <c r="I177">
        <v>0</v>
      </c>
    </row>
    <row r="178" spans="1:9" x14ac:dyDescent="0.25">
      <c r="A178" t="s">
        <v>85</v>
      </c>
      <c r="B178">
        <v>433.43299999999999</v>
      </c>
      <c r="C178">
        <v>431.57</v>
      </c>
      <c r="D178">
        <v>410.68</v>
      </c>
      <c r="E178">
        <v>407.17099999999999</v>
      </c>
      <c r="F178">
        <v>86.236400000000003</v>
      </c>
      <c r="G178">
        <v>6.0269499999999997E-2</v>
      </c>
      <c r="H178">
        <v>0.93519300000000005</v>
      </c>
      <c r="I178">
        <v>0</v>
      </c>
    </row>
    <row r="179" spans="1:9" x14ac:dyDescent="0.25">
      <c r="A179" t="s">
        <v>85</v>
      </c>
      <c r="B179">
        <v>433.20699999999999</v>
      </c>
      <c r="C179">
        <v>431.34899999999999</v>
      </c>
      <c r="D179">
        <v>410.63900000000001</v>
      </c>
      <c r="E179">
        <v>407.13900000000001</v>
      </c>
      <c r="F179">
        <v>86.272300000000001</v>
      </c>
      <c r="G179">
        <v>5.46226E-2</v>
      </c>
      <c r="H179">
        <v>0.931558</v>
      </c>
      <c r="I179">
        <v>0</v>
      </c>
    </row>
    <row r="180" spans="1:9" x14ac:dyDescent="0.25">
      <c r="A180" t="s">
        <v>85</v>
      </c>
      <c r="B180">
        <v>433.25200000000001</v>
      </c>
      <c r="C180">
        <v>431.38799999999998</v>
      </c>
      <c r="D180">
        <v>410.64100000000002</v>
      </c>
      <c r="E180">
        <v>407.14600000000002</v>
      </c>
      <c r="F180">
        <v>86.241500000000002</v>
      </c>
      <c r="G180">
        <v>5.3914200000000002E-2</v>
      </c>
      <c r="H180">
        <v>0.93183499999999997</v>
      </c>
      <c r="I180">
        <v>0</v>
      </c>
    </row>
    <row r="181" spans="1:9" x14ac:dyDescent="0.25">
      <c r="A181" t="s">
        <v>85</v>
      </c>
      <c r="B181">
        <v>433.26299999999998</v>
      </c>
      <c r="C181">
        <v>431.41</v>
      </c>
      <c r="D181">
        <v>410.67700000000002</v>
      </c>
      <c r="E181">
        <v>407.19600000000003</v>
      </c>
      <c r="F181">
        <v>86.227199999999996</v>
      </c>
      <c r="G181">
        <v>5.43002E-2</v>
      </c>
      <c r="H181">
        <v>0.93183000000000005</v>
      </c>
      <c r="I181">
        <v>0</v>
      </c>
    </row>
    <row r="182" spans="1:9" x14ac:dyDescent="0.25">
      <c r="A182" t="s">
        <v>85</v>
      </c>
      <c r="B182">
        <v>433.33100000000002</v>
      </c>
      <c r="C182">
        <v>431.476</v>
      </c>
      <c r="D182">
        <v>410.69499999999999</v>
      </c>
      <c r="E182">
        <v>407.19900000000001</v>
      </c>
      <c r="F182">
        <v>86.250799999999998</v>
      </c>
      <c r="G182">
        <v>6.6367399999999993E-2</v>
      </c>
      <c r="H182">
        <v>0.93115800000000004</v>
      </c>
      <c r="I182">
        <v>0</v>
      </c>
    </row>
    <row r="183" spans="1:9" x14ac:dyDescent="0.25">
      <c r="A183" t="s">
        <v>85</v>
      </c>
      <c r="B183">
        <v>433.20600000000002</v>
      </c>
      <c r="C183">
        <v>431.34699999999998</v>
      </c>
      <c r="D183">
        <v>410.62799999999999</v>
      </c>
      <c r="E183">
        <v>407.12400000000002</v>
      </c>
      <c r="F183">
        <v>86.207700000000003</v>
      </c>
      <c r="G183">
        <v>5.8218399999999997E-2</v>
      </c>
      <c r="H183">
        <v>0.93179500000000004</v>
      </c>
      <c r="I183">
        <v>0</v>
      </c>
    </row>
    <row r="184" spans="1:9" x14ac:dyDescent="0.25">
      <c r="A184" t="s">
        <v>85</v>
      </c>
      <c r="B184">
        <v>433.238</v>
      </c>
      <c r="C184">
        <v>431.38</v>
      </c>
      <c r="D184">
        <v>410.62900000000002</v>
      </c>
      <c r="E184">
        <v>407.14</v>
      </c>
      <c r="F184">
        <v>86.236400000000003</v>
      </c>
      <c r="G184">
        <v>5.41419E-2</v>
      </c>
      <c r="H184">
        <v>0.93162699999999998</v>
      </c>
      <c r="I184">
        <v>0</v>
      </c>
    </row>
    <row r="185" spans="1:9" x14ac:dyDescent="0.25">
      <c r="A185" t="s">
        <v>85</v>
      </c>
      <c r="B185">
        <v>433.17099999999999</v>
      </c>
      <c r="C185">
        <v>431.31700000000001</v>
      </c>
      <c r="D185">
        <v>410.541</v>
      </c>
      <c r="E185">
        <v>407.04500000000002</v>
      </c>
      <c r="F185">
        <v>86.185199999999995</v>
      </c>
      <c r="G185">
        <v>7.6493500000000006E-2</v>
      </c>
      <c r="H185">
        <v>0.93182399999999999</v>
      </c>
      <c r="I185">
        <v>0</v>
      </c>
    </row>
    <row r="186" spans="1:9" x14ac:dyDescent="0.25">
      <c r="A186" t="s">
        <v>85</v>
      </c>
      <c r="B186">
        <v>1213.46</v>
      </c>
      <c r="C186">
        <v>431.72399999999999</v>
      </c>
      <c r="D186">
        <v>410.68599999999998</v>
      </c>
      <c r="E186">
        <v>407.19799999999998</v>
      </c>
      <c r="F186">
        <v>86.231300000000005</v>
      </c>
      <c r="G186">
        <v>6.0472999999999999E-2</v>
      </c>
      <c r="H186">
        <v>0.93153799999999998</v>
      </c>
      <c r="I186">
        <v>0</v>
      </c>
    </row>
    <row r="187" spans="1:9" x14ac:dyDescent="0.25">
      <c r="A187" t="s">
        <v>85</v>
      </c>
      <c r="B187">
        <v>438.04399999999998</v>
      </c>
      <c r="C187">
        <v>434.13099999999997</v>
      </c>
      <c r="D187">
        <v>410.61799999999999</v>
      </c>
      <c r="E187">
        <v>406.89499999999998</v>
      </c>
      <c r="F187">
        <v>86.088999999999999</v>
      </c>
      <c r="G187">
        <v>5.7292299999999997E-2</v>
      </c>
      <c r="H187">
        <v>0.93183000000000005</v>
      </c>
      <c r="I187">
        <v>0</v>
      </c>
    </row>
    <row r="188" spans="1:9" x14ac:dyDescent="0.25">
      <c r="A188" t="s">
        <v>85</v>
      </c>
      <c r="B188">
        <v>433.86700000000002</v>
      </c>
      <c r="C188">
        <v>431.947</v>
      </c>
      <c r="D188">
        <v>410.61500000000001</v>
      </c>
      <c r="E188">
        <v>407.13</v>
      </c>
      <c r="F188">
        <v>86.193399999999997</v>
      </c>
      <c r="G188">
        <v>5.3920700000000002E-2</v>
      </c>
      <c r="H188">
        <v>0.93125800000000003</v>
      </c>
      <c r="I188">
        <v>0</v>
      </c>
    </row>
    <row r="189" spans="1:9" x14ac:dyDescent="0.25">
      <c r="A189" t="s">
        <v>85</v>
      </c>
      <c r="B189">
        <v>434.02199999999999</v>
      </c>
      <c r="C189">
        <v>432.03500000000003</v>
      </c>
      <c r="D189">
        <v>410.59199999999998</v>
      </c>
      <c r="E189">
        <v>407.11500000000001</v>
      </c>
      <c r="F189">
        <v>86.242599999999996</v>
      </c>
      <c r="G189">
        <v>8.3256399999999994E-2</v>
      </c>
      <c r="H189">
        <v>0.931836</v>
      </c>
      <c r="I189">
        <v>0</v>
      </c>
    </row>
    <row r="190" spans="1:9" x14ac:dyDescent="0.25">
      <c r="A190" t="s">
        <v>85</v>
      </c>
      <c r="B190">
        <v>433.95699999999999</v>
      </c>
      <c r="C190">
        <v>432.02600000000001</v>
      </c>
      <c r="D190">
        <v>410.56400000000002</v>
      </c>
      <c r="E190">
        <v>407.1</v>
      </c>
      <c r="F190">
        <v>86.195400000000006</v>
      </c>
      <c r="G190">
        <v>5.3946099999999997E-2</v>
      </c>
      <c r="H190">
        <v>0.93126600000000004</v>
      </c>
      <c r="I190">
        <v>0</v>
      </c>
    </row>
    <row r="191" spans="1:9" x14ac:dyDescent="0.25">
      <c r="A191" t="s">
        <v>85</v>
      </c>
      <c r="B191">
        <v>434.04899999999998</v>
      </c>
      <c r="C191">
        <v>432.07400000000001</v>
      </c>
      <c r="D191">
        <v>410.54500000000002</v>
      </c>
      <c r="E191">
        <v>407.072</v>
      </c>
      <c r="F191">
        <v>86.202600000000004</v>
      </c>
      <c r="G191">
        <v>5.5946599999999999E-2</v>
      </c>
      <c r="H191">
        <v>0.93182900000000002</v>
      </c>
      <c r="I191">
        <v>0</v>
      </c>
    </row>
    <row r="192" spans="1:9" x14ac:dyDescent="0.25">
      <c r="A192" t="s">
        <v>85</v>
      </c>
      <c r="B192">
        <v>433.88299999999998</v>
      </c>
      <c r="C192">
        <v>431.995</v>
      </c>
      <c r="D192">
        <v>410.637</v>
      </c>
      <c r="E192">
        <v>407.173</v>
      </c>
      <c r="F192">
        <v>86.2303</v>
      </c>
      <c r="G192">
        <v>5.6188599999999998E-2</v>
      </c>
      <c r="H192">
        <v>0.93183499999999997</v>
      </c>
      <c r="I192">
        <v>0</v>
      </c>
    </row>
    <row r="193" spans="1:9" x14ac:dyDescent="0.25">
      <c r="A193" t="s">
        <v>85</v>
      </c>
      <c r="B193">
        <v>433.35</v>
      </c>
      <c r="C193">
        <v>431.48099999999999</v>
      </c>
      <c r="D193">
        <v>410.601</v>
      </c>
      <c r="E193">
        <v>407.09800000000001</v>
      </c>
      <c r="F193">
        <v>86.228200000000001</v>
      </c>
      <c r="G193">
        <v>5.7369000000000003E-2</v>
      </c>
      <c r="H193">
        <v>0.93183000000000005</v>
      </c>
      <c r="I193">
        <v>0</v>
      </c>
    </row>
    <row r="194" spans="1:9" x14ac:dyDescent="0.25">
      <c r="A194" t="s">
        <v>85</v>
      </c>
      <c r="B194">
        <v>433.18599999999998</v>
      </c>
      <c r="C194">
        <v>431.32799999999997</v>
      </c>
      <c r="D194">
        <v>410.63600000000002</v>
      </c>
      <c r="E194">
        <v>407.14400000000001</v>
      </c>
      <c r="F194">
        <v>86.221100000000007</v>
      </c>
      <c r="G194">
        <v>3.7667100000000002E-2</v>
      </c>
      <c r="H194">
        <v>0.95210899999999998</v>
      </c>
      <c r="I194">
        <v>0</v>
      </c>
    </row>
    <row r="195" spans="1:9" x14ac:dyDescent="0.25">
      <c r="A195" t="s">
        <v>85</v>
      </c>
      <c r="B195">
        <v>433.30500000000001</v>
      </c>
      <c r="C195">
        <v>431.43400000000003</v>
      </c>
      <c r="D195">
        <v>410.65199999999999</v>
      </c>
      <c r="E195">
        <v>407.12200000000001</v>
      </c>
      <c r="F195">
        <v>86.263999999999996</v>
      </c>
      <c r="G195">
        <v>7.4485599999999999E-2</v>
      </c>
      <c r="H195">
        <v>0.93183700000000003</v>
      </c>
      <c r="I195">
        <v>0</v>
      </c>
    </row>
    <row r="196" spans="1:9" x14ac:dyDescent="0.25">
      <c r="A196" t="s">
        <v>85</v>
      </c>
      <c r="B196">
        <v>433.61700000000002</v>
      </c>
      <c r="C196">
        <v>431.75200000000001</v>
      </c>
      <c r="D196">
        <v>410.59500000000003</v>
      </c>
      <c r="E196">
        <v>407.101</v>
      </c>
      <c r="F196">
        <v>86.229299999999995</v>
      </c>
      <c r="G196">
        <v>5.3910199999999998E-2</v>
      </c>
      <c r="H196">
        <v>0.93180799999999997</v>
      </c>
      <c r="I196">
        <v>0</v>
      </c>
    </row>
    <row r="197" spans="1:9" x14ac:dyDescent="0.25">
      <c r="A197" t="s">
        <v>85</v>
      </c>
      <c r="B197">
        <v>433.71100000000001</v>
      </c>
      <c r="C197">
        <v>431.84100000000001</v>
      </c>
      <c r="D197">
        <v>410.654</v>
      </c>
      <c r="E197">
        <v>407.14699999999999</v>
      </c>
      <c r="F197">
        <v>86.271299999999997</v>
      </c>
      <c r="G197">
        <v>5.6766299999999999E-2</v>
      </c>
      <c r="H197">
        <v>0.93147899999999995</v>
      </c>
      <c r="I197">
        <v>0</v>
      </c>
    </row>
    <row r="198" spans="1:9" x14ac:dyDescent="0.25">
      <c r="A198" t="s">
        <v>85</v>
      </c>
      <c r="B198">
        <v>433.72300000000001</v>
      </c>
      <c r="C198">
        <v>431.78699999999998</v>
      </c>
      <c r="D198">
        <v>410.63499999999999</v>
      </c>
      <c r="E198">
        <v>407.14499999999998</v>
      </c>
      <c r="F198">
        <v>86.269199999999998</v>
      </c>
      <c r="G198">
        <v>5.70243E-2</v>
      </c>
      <c r="H198">
        <v>0.93172600000000005</v>
      </c>
      <c r="I198">
        <v>0</v>
      </c>
    </row>
    <row r="199" spans="1:9" x14ac:dyDescent="0.25">
      <c r="A199" t="s">
        <v>85</v>
      </c>
      <c r="B199">
        <v>433.78100000000001</v>
      </c>
      <c r="C199">
        <v>431.92200000000003</v>
      </c>
      <c r="D199">
        <v>410.702</v>
      </c>
      <c r="E199">
        <v>407.18599999999998</v>
      </c>
      <c r="F199">
        <v>86.280500000000004</v>
      </c>
      <c r="G199">
        <v>5.5575800000000002E-2</v>
      </c>
      <c r="H199">
        <v>0.93002399999999996</v>
      </c>
      <c r="I199">
        <v>0</v>
      </c>
    </row>
    <row r="200" spans="1:9" x14ac:dyDescent="0.25">
      <c r="A200" t="s">
        <v>85</v>
      </c>
      <c r="B200">
        <v>433.71199999999999</v>
      </c>
      <c r="C200">
        <v>431.85199999999998</v>
      </c>
      <c r="D200">
        <v>410.67200000000003</v>
      </c>
      <c r="E200">
        <v>407.173</v>
      </c>
      <c r="F200">
        <v>86.267200000000003</v>
      </c>
      <c r="G200">
        <v>5.3964999999999999E-2</v>
      </c>
      <c r="H200">
        <v>0.93183000000000005</v>
      </c>
      <c r="I200">
        <v>0</v>
      </c>
    </row>
    <row r="201" spans="1:9" x14ac:dyDescent="0.25">
      <c r="A201" t="s">
        <v>85</v>
      </c>
      <c r="B201">
        <v>433.39800000000002</v>
      </c>
      <c r="C201">
        <v>431.488</v>
      </c>
      <c r="D201">
        <v>410.67099999999999</v>
      </c>
      <c r="E201">
        <v>407.16500000000002</v>
      </c>
      <c r="F201">
        <v>86.259</v>
      </c>
      <c r="G201">
        <v>7.9031000000000004E-2</v>
      </c>
      <c r="H201">
        <v>0.93178700000000003</v>
      </c>
      <c r="I201">
        <v>0</v>
      </c>
    </row>
    <row r="202" spans="1:9" x14ac:dyDescent="0.25">
      <c r="A202" t="s">
        <v>85</v>
      </c>
      <c r="B202">
        <v>433.09899999999999</v>
      </c>
      <c r="C202">
        <v>431.24599999999998</v>
      </c>
      <c r="D202">
        <v>410.608</v>
      </c>
      <c r="E202">
        <v>407.12299999999999</v>
      </c>
      <c r="F202">
        <v>86.262</v>
      </c>
      <c r="G202">
        <v>6.5669699999999998E-2</v>
      </c>
      <c r="H202">
        <v>0.93182600000000004</v>
      </c>
      <c r="I202">
        <v>0</v>
      </c>
    </row>
    <row r="203" spans="1:9" x14ac:dyDescent="0.25">
      <c r="A203" t="s">
        <v>85</v>
      </c>
      <c r="B203">
        <v>433.17</v>
      </c>
      <c r="C203">
        <v>431.315</v>
      </c>
      <c r="D203">
        <v>410.61099999999999</v>
      </c>
      <c r="E203">
        <v>407.125</v>
      </c>
      <c r="F203">
        <v>86.229299999999995</v>
      </c>
      <c r="G203">
        <v>8.3261500000000002E-2</v>
      </c>
      <c r="H203">
        <v>0.931786</v>
      </c>
      <c r="I203">
        <v>0</v>
      </c>
    </row>
    <row r="204" spans="1:9" x14ac:dyDescent="0.25">
      <c r="A204" t="s">
        <v>85</v>
      </c>
      <c r="B204">
        <v>433.21600000000001</v>
      </c>
      <c r="C204">
        <v>431.358</v>
      </c>
      <c r="D204">
        <v>410.702</v>
      </c>
      <c r="E204">
        <v>407.20100000000002</v>
      </c>
      <c r="F204">
        <v>86.235399999999998</v>
      </c>
      <c r="G204">
        <v>6.2648999999999996E-2</v>
      </c>
      <c r="H204">
        <v>0.93098599999999998</v>
      </c>
      <c r="I204">
        <v>0</v>
      </c>
    </row>
    <row r="205" spans="1:9" x14ac:dyDescent="0.25">
      <c r="A205" t="s">
        <v>85</v>
      </c>
      <c r="B205">
        <v>433.27100000000002</v>
      </c>
      <c r="C205">
        <v>431.38</v>
      </c>
      <c r="D205">
        <v>410.654</v>
      </c>
      <c r="E205">
        <v>407.15600000000001</v>
      </c>
      <c r="F205">
        <v>86.259</v>
      </c>
      <c r="G205">
        <v>8.3265699999999998E-2</v>
      </c>
      <c r="H205">
        <v>0.93164499999999995</v>
      </c>
      <c r="I205">
        <v>0</v>
      </c>
    </row>
    <row r="206" spans="1:9" x14ac:dyDescent="0.25">
      <c r="A206" t="s">
        <v>85</v>
      </c>
      <c r="B206">
        <v>433.24099999999999</v>
      </c>
      <c r="C206">
        <v>431.35300000000001</v>
      </c>
      <c r="D206">
        <v>410.71100000000001</v>
      </c>
      <c r="E206">
        <v>407.22899999999998</v>
      </c>
      <c r="F206">
        <v>86.294799999999995</v>
      </c>
      <c r="G206">
        <v>6.5001900000000001E-2</v>
      </c>
      <c r="H206">
        <v>0.95883399999999996</v>
      </c>
      <c r="I206">
        <v>0</v>
      </c>
    </row>
    <row r="207" spans="1:9" x14ac:dyDescent="0.25">
      <c r="A207" t="s">
        <v>85</v>
      </c>
      <c r="B207">
        <v>1332.96</v>
      </c>
      <c r="C207">
        <v>431.53</v>
      </c>
      <c r="D207">
        <v>410.637</v>
      </c>
      <c r="E207">
        <v>407.15699999999998</v>
      </c>
      <c r="F207">
        <v>86.26</v>
      </c>
      <c r="G207">
        <v>6.07836E-2</v>
      </c>
      <c r="H207">
        <v>0.93183099999999996</v>
      </c>
      <c r="I207">
        <v>0</v>
      </c>
    </row>
    <row r="208" spans="1:9" x14ac:dyDescent="0.25">
      <c r="A208" t="s">
        <v>85</v>
      </c>
      <c r="B208">
        <v>437.94299999999998</v>
      </c>
      <c r="C208">
        <v>434.07400000000001</v>
      </c>
      <c r="D208">
        <v>410.66800000000001</v>
      </c>
      <c r="E208">
        <v>406.935</v>
      </c>
      <c r="F208">
        <v>86.126900000000006</v>
      </c>
      <c r="G208">
        <v>7.8570899999999999E-2</v>
      </c>
      <c r="H208">
        <v>0.93183700000000003</v>
      </c>
      <c r="I208">
        <v>0</v>
      </c>
    </row>
    <row r="209" spans="1:25" x14ac:dyDescent="0.25">
      <c r="A209" t="s">
        <v>85</v>
      </c>
      <c r="B209">
        <v>514.68399999999997</v>
      </c>
      <c r="C209">
        <v>431.517</v>
      </c>
      <c r="D209">
        <v>410.666</v>
      </c>
      <c r="E209">
        <v>407.16399999999999</v>
      </c>
      <c r="F209">
        <v>86.249700000000004</v>
      </c>
      <c r="G209">
        <v>5.8846200000000001E-2</v>
      </c>
      <c r="H209">
        <v>0.95162100000000005</v>
      </c>
      <c r="I209">
        <v>0</v>
      </c>
    </row>
    <row r="210" spans="1:25" x14ac:dyDescent="0.25">
      <c r="A210" t="s">
        <v>85</v>
      </c>
      <c r="B210">
        <v>435.16699999999997</v>
      </c>
      <c r="C210">
        <v>433.01</v>
      </c>
      <c r="D210">
        <v>410.654</v>
      </c>
      <c r="E210">
        <v>407.14400000000001</v>
      </c>
      <c r="F210">
        <v>86.246700000000004</v>
      </c>
      <c r="G210">
        <v>8.3269099999999999E-2</v>
      </c>
      <c r="H210">
        <v>0.93177900000000002</v>
      </c>
      <c r="I210">
        <v>0</v>
      </c>
    </row>
    <row r="211" spans="1:25" x14ac:dyDescent="0.25">
      <c r="A211" t="s">
        <v>85</v>
      </c>
      <c r="B211">
        <v>435.10399999999998</v>
      </c>
      <c r="C211">
        <v>432.94799999999998</v>
      </c>
      <c r="D211">
        <v>410.64100000000002</v>
      </c>
      <c r="E211">
        <v>407.12099999999998</v>
      </c>
      <c r="F211">
        <v>86.255899999999997</v>
      </c>
      <c r="G211">
        <v>5.69565E-2</v>
      </c>
      <c r="H211">
        <v>0.93154599999999999</v>
      </c>
      <c r="I211">
        <v>0</v>
      </c>
    </row>
    <row r="212" spans="1:25" x14ac:dyDescent="0.25">
      <c r="A212" t="s">
        <v>85</v>
      </c>
      <c r="B212">
        <v>435.13299999999998</v>
      </c>
      <c r="C212">
        <v>432.98099999999999</v>
      </c>
      <c r="D212">
        <v>410.654</v>
      </c>
      <c r="E212">
        <v>407.13099999999997</v>
      </c>
      <c r="F212">
        <v>86.269199999999998</v>
      </c>
      <c r="G212">
        <v>5.4619000000000001E-2</v>
      </c>
      <c r="H212">
        <v>0.93183400000000005</v>
      </c>
      <c r="I212">
        <v>0</v>
      </c>
    </row>
    <row r="213" spans="1:25" x14ac:dyDescent="0.25">
      <c r="A213" t="s">
        <v>85</v>
      </c>
      <c r="B213">
        <v>434.11500000000001</v>
      </c>
      <c r="C213">
        <v>432.02100000000002</v>
      </c>
      <c r="D213">
        <v>410.61500000000001</v>
      </c>
      <c r="E213">
        <v>407.11700000000002</v>
      </c>
      <c r="F213">
        <v>86.237399999999994</v>
      </c>
      <c r="G213">
        <v>6.3874100000000003E-2</v>
      </c>
      <c r="H213">
        <v>0.93150100000000002</v>
      </c>
      <c r="I213">
        <v>0</v>
      </c>
    </row>
    <row r="214" spans="1:25" x14ac:dyDescent="0.25">
      <c r="A214" t="s">
        <v>85</v>
      </c>
      <c r="B214">
        <v>433.43900000000002</v>
      </c>
      <c r="C214">
        <v>431.47399999999999</v>
      </c>
      <c r="D214">
        <v>410.58600000000001</v>
      </c>
      <c r="E214">
        <v>407.09100000000001</v>
      </c>
      <c r="F214">
        <v>86.26</v>
      </c>
      <c r="G214">
        <v>5.7947100000000001E-2</v>
      </c>
      <c r="H214">
        <v>0.95546200000000003</v>
      </c>
      <c r="I214">
        <v>0</v>
      </c>
    </row>
    <row r="215" spans="1:25" x14ac:dyDescent="0.25">
      <c r="A215" t="s">
        <v>85</v>
      </c>
      <c r="B215">
        <v>433.262</v>
      </c>
      <c r="C215">
        <v>431.37799999999999</v>
      </c>
      <c r="D215">
        <v>410.67700000000002</v>
      </c>
      <c r="E215">
        <v>407.18</v>
      </c>
      <c r="F215">
        <v>86.251800000000003</v>
      </c>
      <c r="G215">
        <v>7.2990200000000005E-2</v>
      </c>
      <c r="H215">
        <v>0.95922399999999997</v>
      </c>
      <c r="I215">
        <v>0</v>
      </c>
    </row>
    <row r="216" spans="1:25" x14ac:dyDescent="0.25">
      <c r="A216" t="s">
        <v>85</v>
      </c>
      <c r="B216">
        <v>433.14699999999999</v>
      </c>
      <c r="C216">
        <v>431.30399999999997</v>
      </c>
      <c r="D216">
        <v>410.63799999999998</v>
      </c>
      <c r="E216">
        <v>407.15199999999999</v>
      </c>
      <c r="F216">
        <v>86.270300000000006</v>
      </c>
      <c r="G216">
        <v>6.0948200000000001E-2</v>
      </c>
      <c r="H216">
        <v>0.93182799999999999</v>
      </c>
      <c r="I216">
        <v>0</v>
      </c>
    </row>
    <row r="217" spans="1:25" x14ac:dyDescent="0.25">
      <c r="A217" t="s">
        <v>85</v>
      </c>
      <c r="B217">
        <v>433.16</v>
      </c>
      <c r="C217">
        <v>431.33699999999999</v>
      </c>
      <c r="D217">
        <v>410.69200000000001</v>
      </c>
      <c r="E217">
        <v>407.18799999999999</v>
      </c>
      <c r="F217">
        <v>86.307100000000005</v>
      </c>
      <c r="G217">
        <v>6.2183299999999997E-2</v>
      </c>
      <c r="H217">
        <v>0.93183199999999999</v>
      </c>
      <c r="I217">
        <v>0</v>
      </c>
    </row>
    <row r="218" spans="1:25" x14ac:dyDescent="0.25">
      <c r="A218" t="s">
        <v>85</v>
      </c>
      <c r="B218">
        <v>433.09</v>
      </c>
      <c r="C218">
        <v>431.28699999999998</v>
      </c>
      <c r="D218">
        <v>410.65800000000002</v>
      </c>
      <c r="E218">
        <v>407.154</v>
      </c>
      <c r="F218">
        <v>86.290700000000001</v>
      </c>
      <c r="G218">
        <v>6.5853999999999996E-2</v>
      </c>
      <c r="H218">
        <v>0.95599199999999995</v>
      </c>
      <c r="I218">
        <v>0</v>
      </c>
    </row>
    <row r="219" spans="1:25" x14ac:dyDescent="0.25">
      <c r="A219" t="s">
        <v>85</v>
      </c>
      <c r="B219">
        <v>433.161</v>
      </c>
      <c r="C219">
        <v>431.32900000000001</v>
      </c>
      <c r="D219">
        <v>410.69200000000001</v>
      </c>
      <c r="E219">
        <v>407.17599999999999</v>
      </c>
      <c r="F219">
        <v>86.270200000000003</v>
      </c>
      <c r="G219">
        <v>5.50147E-2</v>
      </c>
      <c r="H219">
        <v>0.93182200000000004</v>
      </c>
      <c r="I219">
        <v>0</v>
      </c>
    </row>
    <row r="220" spans="1:25" x14ac:dyDescent="0.25">
      <c r="A220" t="s">
        <v>85</v>
      </c>
      <c r="B220">
        <v>433.23500000000001</v>
      </c>
      <c r="C220">
        <v>431.38400000000001</v>
      </c>
      <c r="D220">
        <v>410.63099999999997</v>
      </c>
      <c r="E220">
        <v>407.13099999999997</v>
      </c>
      <c r="F220">
        <v>86.238500000000002</v>
      </c>
      <c r="G220">
        <v>5.5898799999999998E-2</v>
      </c>
      <c r="H220">
        <v>0.93172999999999995</v>
      </c>
      <c r="I220">
        <v>0</v>
      </c>
    </row>
    <row r="221" spans="1:25" x14ac:dyDescent="0.25">
      <c r="A221" t="s">
        <v>85</v>
      </c>
      <c r="B221">
        <v>433.17</v>
      </c>
      <c r="C221">
        <v>431.37299999999999</v>
      </c>
      <c r="D221">
        <v>410.68099999999998</v>
      </c>
      <c r="E221">
        <v>407.161</v>
      </c>
      <c r="F221">
        <v>86.289699999999996</v>
      </c>
      <c r="G221">
        <v>5.5162900000000001E-2</v>
      </c>
      <c r="H221">
        <v>0.95450000000000002</v>
      </c>
      <c r="I221">
        <v>0</v>
      </c>
    </row>
    <row r="222" spans="1:25" x14ac:dyDescent="0.25">
      <c r="A222" t="s">
        <v>85</v>
      </c>
      <c r="B222">
        <v>433.23599999999999</v>
      </c>
      <c r="C222">
        <v>431.4</v>
      </c>
      <c r="D222">
        <v>410.64800000000002</v>
      </c>
      <c r="E222">
        <v>407.15600000000001</v>
      </c>
      <c r="F222">
        <v>86.257900000000006</v>
      </c>
      <c r="G222">
        <v>5.7733699999999999E-2</v>
      </c>
      <c r="H222">
        <v>0.94897399999999998</v>
      </c>
      <c r="I222">
        <v>0</v>
      </c>
    </row>
    <row r="223" spans="1:25" x14ac:dyDescent="0.25">
      <c r="A223" t="s">
        <v>85</v>
      </c>
      <c r="B223">
        <v>433.22399999999999</v>
      </c>
      <c r="C223">
        <v>431.42899999999997</v>
      </c>
      <c r="D223">
        <v>410.70600000000002</v>
      </c>
      <c r="E223">
        <v>407.209</v>
      </c>
      <c r="F223">
        <v>86.293800000000005</v>
      </c>
      <c r="G223">
        <v>5.3927500000000003E-2</v>
      </c>
      <c r="H223">
        <v>0.95094599999999996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433.14</v>
      </c>
      <c r="C224">
        <v>431.31900000000002</v>
      </c>
      <c r="D224">
        <v>410.65600000000001</v>
      </c>
      <c r="E224">
        <v>407.16199999999998</v>
      </c>
      <c r="F224">
        <v>86.248699999999999</v>
      </c>
      <c r="G224">
        <v>5.4358799999999999E-2</v>
      </c>
      <c r="H224">
        <v>0.93063300000000004</v>
      </c>
      <c r="I224">
        <v>0</v>
      </c>
      <c r="R224">
        <f>AVERAGE(B175:B224)</f>
        <v>468.90910000000002</v>
      </c>
      <c r="S224">
        <f>AVERAGE(C175:C224)</f>
        <v>431.7216600000001</v>
      </c>
      <c r="U224">
        <f>_xlfn.VAR.P(B175:B224)</f>
        <v>27226.378106850003</v>
      </c>
      <c r="V224">
        <f>_xlfn.VAR.P(C175:C224)</f>
        <v>0.40915346440000028</v>
      </c>
      <c r="X224">
        <f>1.96*SQRT(U224)/50</f>
        <v>6.4681637003178878</v>
      </c>
      <c r="Y224">
        <f>1.96*SQRT(V224)/50</f>
        <v>2.5074321118140296E-2</v>
      </c>
    </row>
    <row r="225" spans="1:9" x14ac:dyDescent="0.25">
      <c r="A225" t="s">
        <v>85</v>
      </c>
      <c r="B225">
        <v>23447.54264</v>
      </c>
      <c r="C225" t="s">
        <v>36</v>
      </c>
    </row>
    <row r="226" spans="1:9" x14ac:dyDescent="0.25">
      <c r="A226" t="s">
        <v>100</v>
      </c>
      <c r="B226">
        <v>493.82799999999997</v>
      </c>
      <c r="C226">
        <v>492.005</v>
      </c>
      <c r="D226">
        <v>471.24400000000003</v>
      </c>
      <c r="E226">
        <v>467.15</v>
      </c>
      <c r="F226">
        <v>146.315</v>
      </c>
      <c r="G226">
        <v>5.3928200000000003E-2</v>
      </c>
      <c r="H226">
        <v>0.95712699999999995</v>
      </c>
      <c r="I226">
        <v>0</v>
      </c>
    </row>
    <row r="227" spans="1:9" x14ac:dyDescent="0.25">
      <c r="A227" t="s">
        <v>100</v>
      </c>
      <c r="B227">
        <v>493.93</v>
      </c>
      <c r="C227">
        <v>492.01400000000001</v>
      </c>
      <c r="D227">
        <v>471.05900000000003</v>
      </c>
      <c r="E227">
        <v>467.01100000000002</v>
      </c>
      <c r="F227">
        <v>146.161</v>
      </c>
      <c r="G227">
        <v>5.7351899999999997E-2</v>
      </c>
      <c r="H227">
        <v>0.93160900000000002</v>
      </c>
      <c r="I227">
        <v>0</v>
      </c>
    </row>
    <row r="228" spans="1:9" x14ac:dyDescent="0.25">
      <c r="A228" t="s">
        <v>100</v>
      </c>
      <c r="B228">
        <v>493.63400000000001</v>
      </c>
      <c r="C228">
        <v>491.81799999999998</v>
      </c>
      <c r="D228">
        <v>471.13</v>
      </c>
      <c r="E228">
        <v>467.07299999999998</v>
      </c>
      <c r="F228">
        <v>146.21</v>
      </c>
      <c r="G228">
        <v>5.7090399999999999E-2</v>
      </c>
      <c r="H228">
        <v>0.95788399999999996</v>
      </c>
      <c r="I228">
        <v>0</v>
      </c>
    </row>
    <row r="229" spans="1:9" x14ac:dyDescent="0.25">
      <c r="A229" t="s">
        <v>100</v>
      </c>
      <c r="B229">
        <v>1044.03</v>
      </c>
      <c r="C229">
        <v>492.404</v>
      </c>
      <c r="D229">
        <v>471.06599999999997</v>
      </c>
      <c r="E229">
        <v>467.05</v>
      </c>
      <c r="F229">
        <v>146.18199999999999</v>
      </c>
      <c r="G229">
        <v>5.9744600000000002E-2</v>
      </c>
      <c r="H229">
        <v>0.93182500000000001</v>
      </c>
      <c r="I229">
        <v>0</v>
      </c>
    </row>
    <row r="230" spans="1:9" x14ac:dyDescent="0.25">
      <c r="A230" t="s">
        <v>100</v>
      </c>
      <c r="B230">
        <v>498.59199999999998</v>
      </c>
      <c r="C230">
        <v>494.738</v>
      </c>
      <c r="D230">
        <v>471.34</v>
      </c>
      <c r="E230">
        <v>467.05799999999999</v>
      </c>
      <c r="F230">
        <v>146.23400000000001</v>
      </c>
      <c r="G230">
        <v>5.8988899999999997E-2</v>
      </c>
      <c r="H230">
        <v>0.93182699999999996</v>
      </c>
      <c r="I230">
        <v>0</v>
      </c>
    </row>
    <row r="231" spans="1:9" x14ac:dyDescent="0.25">
      <c r="A231" t="s">
        <v>100</v>
      </c>
      <c r="B231">
        <v>494.40300000000002</v>
      </c>
      <c r="C231">
        <v>492.43700000000001</v>
      </c>
      <c r="D231">
        <v>471.10700000000003</v>
      </c>
      <c r="E231">
        <v>467.06200000000001</v>
      </c>
      <c r="F231">
        <v>146.221</v>
      </c>
      <c r="G231">
        <v>5.3990700000000003E-2</v>
      </c>
      <c r="H231">
        <v>0.93182799999999999</v>
      </c>
      <c r="I231">
        <v>0</v>
      </c>
    </row>
    <row r="232" spans="1:9" x14ac:dyDescent="0.25">
      <c r="A232" t="s">
        <v>100</v>
      </c>
      <c r="B232">
        <v>495.61900000000003</v>
      </c>
      <c r="C232">
        <v>493.46600000000001</v>
      </c>
      <c r="D232">
        <v>471.04700000000003</v>
      </c>
      <c r="E232">
        <v>466.91699999999997</v>
      </c>
      <c r="F232">
        <v>146.08099999999999</v>
      </c>
      <c r="G232">
        <v>5.4419000000000002E-2</v>
      </c>
      <c r="H232">
        <v>0.93181999999999998</v>
      </c>
      <c r="I232">
        <v>0</v>
      </c>
    </row>
    <row r="233" spans="1:9" x14ac:dyDescent="0.25">
      <c r="A233" t="s">
        <v>100</v>
      </c>
      <c r="B233">
        <v>495.887</v>
      </c>
      <c r="C233">
        <v>493.76400000000001</v>
      </c>
      <c r="D233">
        <v>471.327</v>
      </c>
      <c r="E233">
        <v>467.21</v>
      </c>
      <c r="F233">
        <v>146.261</v>
      </c>
      <c r="G233">
        <v>6.5875100000000006E-2</v>
      </c>
      <c r="H233">
        <v>0.94249899999999998</v>
      </c>
      <c r="I233">
        <v>0</v>
      </c>
    </row>
    <row r="234" spans="1:9" x14ac:dyDescent="0.25">
      <c r="A234" t="s">
        <v>100</v>
      </c>
      <c r="B234">
        <v>494.76499999999999</v>
      </c>
      <c r="C234">
        <v>492.73099999999999</v>
      </c>
      <c r="D234">
        <v>471.20100000000002</v>
      </c>
      <c r="E234">
        <v>467.10399999999998</v>
      </c>
      <c r="F234">
        <v>146.25299999999999</v>
      </c>
      <c r="G234">
        <v>6.2968200000000002E-2</v>
      </c>
      <c r="H234">
        <v>0.93176400000000004</v>
      </c>
      <c r="I234">
        <v>0</v>
      </c>
    </row>
    <row r="235" spans="1:9" x14ac:dyDescent="0.25">
      <c r="A235" t="s">
        <v>100</v>
      </c>
      <c r="B235">
        <v>493.97399999999999</v>
      </c>
      <c r="C235">
        <v>492.03399999999999</v>
      </c>
      <c r="D235">
        <v>471.15</v>
      </c>
      <c r="E235">
        <v>467.11700000000002</v>
      </c>
      <c r="F235">
        <v>146.238</v>
      </c>
      <c r="G235">
        <v>8.3257800000000007E-2</v>
      </c>
      <c r="H235">
        <v>0.93182500000000001</v>
      </c>
      <c r="I235">
        <v>0</v>
      </c>
    </row>
    <row r="236" spans="1:9" x14ac:dyDescent="0.25">
      <c r="A236" t="s">
        <v>100</v>
      </c>
      <c r="B236">
        <v>493.89299999999997</v>
      </c>
      <c r="C236">
        <v>492.07299999999998</v>
      </c>
      <c r="D236">
        <v>471.26499999999999</v>
      </c>
      <c r="E236">
        <v>467.23500000000001</v>
      </c>
      <c r="F236">
        <v>146.346</v>
      </c>
      <c r="G236">
        <v>8.1148899999999996E-2</v>
      </c>
      <c r="H236">
        <v>0.93182399999999999</v>
      </c>
      <c r="I236">
        <v>0</v>
      </c>
    </row>
    <row r="237" spans="1:9" x14ac:dyDescent="0.25">
      <c r="A237" t="s">
        <v>100</v>
      </c>
      <c r="B237">
        <v>493.45699999999999</v>
      </c>
      <c r="C237">
        <v>491.625</v>
      </c>
      <c r="D237">
        <v>470.85300000000001</v>
      </c>
      <c r="E237">
        <v>466.81900000000002</v>
      </c>
      <c r="F237">
        <v>146.02500000000001</v>
      </c>
      <c r="G237">
        <v>5.3913700000000002E-2</v>
      </c>
      <c r="H237">
        <v>0.93165799999999999</v>
      </c>
      <c r="I237">
        <v>0</v>
      </c>
    </row>
    <row r="238" spans="1:9" x14ac:dyDescent="0.25">
      <c r="A238" t="s">
        <v>100</v>
      </c>
      <c r="B238">
        <v>493.89600000000002</v>
      </c>
      <c r="C238">
        <v>492.07</v>
      </c>
      <c r="D238">
        <v>471.31</v>
      </c>
      <c r="E238">
        <v>467.25099999999998</v>
      </c>
      <c r="F238">
        <v>146.39099999999999</v>
      </c>
      <c r="G238">
        <v>8.3260600000000004E-2</v>
      </c>
      <c r="H238">
        <v>0.931593</v>
      </c>
      <c r="I238">
        <v>0</v>
      </c>
    </row>
    <row r="239" spans="1:9" x14ac:dyDescent="0.25">
      <c r="A239" t="s">
        <v>100</v>
      </c>
      <c r="B239">
        <v>493.54399999999998</v>
      </c>
      <c r="C239">
        <v>491.74799999999999</v>
      </c>
      <c r="D239">
        <v>471.02300000000002</v>
      </c>
      <c r="E239">
        <v>466.96199999999999</v>
      </c>
      <c r="F239">
        <v>146.08000000000001</v>
      </c>
      <c r="G239">
        <v>5.3910300000000001E-2</v>
      </c>
      <c r="H239">
        <v>0.931836</v>
      </c>
      <c r="I239">
        <v>0</v>
      </c>
    </row>
    <row r="240" spans="1:9" x14ac:dyDescent="0.25">
      <c r="A240" t="s">
        <v>100</v>
      </c>
      <c r="B240">
        <v>493.59199999999998</v>
      </c>
      <c r="C240">
        <v>491.77199999999999</v>
      </c>
      <c r="D240">
        <v>471.03100000000001</v>
      </c>
      <c r="E240">
        <v>467.01299999999998</v>
      </c>
      <c r="F240">
        <v>146.14400000000001</v>
      </c>
      <c r="G240">
        <v>5.4306500000000001E-2</v>
      </c>
      <c r="H240">
        <v>0.93177600000000005</v>
      </c>
      <c r="I240">
        <v>0</v>
      </c>
    </row>
    <row r="241" spans="1:9" x14ac:dyDescent="0.25">
      <c r="A241" t="s">
        <v>100</v>
      </c>
      <c r="B241">
        <v>493.82499999999999</v>
      </c>
      <c r="C241">
        <v>491.97800000000001</v>
      </c>
      <c r="D241">
        <v>471.20299999999997</v>
      </c>
      <c r="E241">
        <v>467.17500000000001</v>
      </c>
      <c r="F241">
        <v>146.28299999999999</v>
      </c>
      <c r="G241">
        <v>5.40688E-2</v>
      </c>
      <c r="H241">
        <v>0.931836</v>
      </c>
      <c r="I241">
        <v>0</v>
      </c>
    </row>
    <row r="242" spans="1:9" x14ac:dyDescent="0.25">
      <c r="A242" t="s">
        <v>100</v>
      </c>
      <c r="B242">
        <v>493.863</v>
      </c>
      <c r="C242">
        <v>492.00400000000002</v>
      </c>
      <c r="D242">
        <v>471.19299999999998</v>
      </c>
      <c r="E242">
        <v>467.161</v>
      </c>
      <c r="F242">
        <v>146.297</v>
      </c>
      <c r="G242">
        <v>5.3909699999999998E-2</v>
      </c>
      <c r="H242">
        <v>0.93117899999999998</v>
      </c>
      <c r="I242">
        <v>0</v>
      </c>
    </row>
    <row r="243" spans="1:9" x14ac:dyDescent="0.25">
      <c r="A243" t="s">
        <v>100</v>
      </c>
      <c r="B243">
        <v>493.55099999999999</v>
      </c>
      <c r="C243">
        <v>491.74799999999999</v>
      </c>
      <c r="D243">
        <v>470.96</v>
      </c>
      <c r="E243">
        <v>466.94099999999997</v>
      </c>
      <c r="F243">
        <v>146.09399999999999</v>
      </c>
      <c r="G243">
        <v>6.7563999999999999E-2</v>
      </c>
      <c r="H243">
        <v>0.93102099999999999</v>
      </c>
      <c r="I243">
        <v>0</v>
      </c>
    </row>
    <row r="244" spans="1:9" x14ac:dyDescent="0.25">
      <c r="A244" t="s">
        <v>100</v>
      </c>
      <c r="B244">
        <v>493.928</v>
      </c>
      <c r="C244">
        <v>492.096</v>
      </c>
      <c r="D244">
        <v>471.24400000000003</v>
      </c>
      <c r="E244">
        <v>467.19099999999997</v>
      </c>
      <c r="F244">
        <v>146.33000000000001</v>
      </c>
      <c r="G244">
        <v>5.7504699999999999E-2</v>
      </c>
      <c r="H244">
        <v>0.95118000000000003</v>
      </c>
      <c r="I244">
        <v>0</v>
      </c>
    </row>
    <row r="245" spans="1:9" x14ac:dyDescent="0.25">
      <c r="A245" t="s">
        <v>100</v>
      </c>
      <c r="B245">
        <v>493.54700000000003</v>
      </c>
      <c r="C245">
        <v>491.71600000000001</v>
      </c>
      <c r="D245">
        <v>470.93900000000002</v>
      </c>
      <c r="E245">
        <v>466.911</v>
      </c>
      <c r="F245">
        <v>146.1</v>
      </c>
      <c r="G245">
        <v>7.0884799999999998E-2</v>
      </c>
      <c r="H245">
        <v>0.95086400000000004</v>
      </c>
      <c r="I245">
        <v>0</v>
      </c>
    </row>
    <row r="246" spans="1:9" x14ac:dyDescent="0.25">
      <c r="A246" t="s">
        <v>100</v>
      </c>
      <c r="B246">
        <v>493.63099999999997</v>
      </c>
      <c r="C246">
        <v>491.82600000000002</v>
      </c>
      <c r="D246">
        <v>471.09899999999999</v>
      </c>
      <c r="E246">
        <v>467.06400000000002</v>
      </c>
      <c r="F246">
        <v>146.20699999999999</v>
      </c>
      <c r="G246">
        <v>5.4802700000000003E-2</v>
      </c>
      <c r="H246">
        <v>0.93181800000000004</v>
      </c>
      <c r="I246">
        <v>0</v>
      </c>
    </row>
    <row r="247" spans="1:9" x14ac:dyDescent="0.25">
      <c r="A247" t="s">
        <v>100</v>
      </c>
      <c r="B247">
        <v>493.60899999999998</v>
      </c>
      <c r="C247">
        <v>491.78800000000001</v>
      </c>
      <c r="D247">
        <v>471.02100000000002</v>
      </c>
      <c r="E247">
        <v>466.98500000000001</v>
      </c>
      <c r="F247">
        <v>146.179</v>
      </c>
      <c r="G247">
        <v>5.6136600000000002E-2</v>
      </c>
      <c r="H247">
        <v>0.93115000000000003</v>
      </c>
      <c r="I247">
        <v>0</v>
      </c>
    </row>
    <row r="248" spans="1:9" x14ac:dyDescent="0.25">
      <c r="A248" t="s">
        <v>100</v>
      </c>
      <c r="B248">
        <v>1097.54</v>
      </c>
      <c r="C248">
        <v>492.50400000000002</v>
      </c>
      <c r="D248">
        <v>471.09399999999999</v>
      </c>
      <c r="E248">
        <v>467.07400000000001</v>
      </c>
      <c r="F248">
        <v>146.25800000000001</v>
      </c>
      <c r="G248">
        <v>5.63448E-2</v>
      </c>
      <c r="H248">
        <v>0.95668399999999998</v>
      </c>
      <c r="I248">
        <v>0</v>
      </c>
    </row>
    <row r="249" spans="1:9" x14ac:dyDescent="0.25">
      <c r="A249" t="s">
        <v>100</v>
      </c>
      <c r="B249">
        <v>497.899</v>
      </c>
      <c r="C249">
        <v>494.017</v>
      </c>
      <c r="D249">
        <v>470.89699999999999</v>
      </c>
      <c r="E249">
        <v>466.64800000000002</v>
      </c>
      <c r="F249">
        <v>145.91900000000001</v>
      </c>
      <c r="G249">
        <v>5.8372800000000002E-2</v>
      </c>
      <c r="H249">
        <v>0.93149899999999997</v>
      </c>
      <c r="I249">
        <v>0</v>
      </c>
    </row>
    <row r="250" spans="1:9" x14ac:dyDescent="0.25">
      <c r="A250" t="s">
        <v>100</v>
      </c>
      <c r="B250">
        <v>498.40499999999997</v>
      </c>
      <c r="C250">
        <v>496.089</v>
      </c>
      <c r="D250">
        <v>471.702</v>
      </c>
      <c r="E250">
        <v>467.16</v>
      </c>
      <c r="F250">
        <v>146.214</v>
      </c>
      <c r="G250">
        <v>5.4288400000000001E-2</v>
      </c>
      <c r="H250">
        <v>0.95912399999999998</v>
      </c>
      <c r="I250">
        <v>0</v>
      </c>
    </row>
    <row r="251" spans="1:9" x14ac:dyDescent="0.25">
      <c r="A251" t="s">
        <v>100</v>
      </c>
      <c r="B251">
        <v>497.601</v>
      </c>
      <c r="C251">
        <v>495.20699999999999</v>
      </c>
      <c r="D251">
        <v>471.42099999999999</v>
      </c>
      <c r="E251">
        <v>467.03500000000003</v>
      </c>
      <c r="F251">
        <v>146.21</v>
      </c>
      <c r="G251">
        <v>5.39566E-2</v>
      </c>
      <c r="H251">
        <v>0.93569599999999997</v>
      </c>
      <c r="I251">
        <v>0</v>
      </c>
    </row>
    <row r="252" spans="1:9" x14ac:dyDescent="0.25">
      <c r="A252" t="s">
        <v>100</v>
      </c>
      <c r="B252">
        <v>493.73099999999999</v>
      </c>
      <c r="C252">
        <v>491.86599999999999</v>
      </c>
      <c r="D252">
        <v>471.14100000000002</v>
      </c>
      <c r="E252">
        <v>467.11500000000001</v>
      </c>
      <c r="F252">
        <v>146.238</v>
      </c>
      <c r="G252">
        <v>5.4402600000000002E-2</v>
      </c>
      <c r="H252">
        <v>0.93181499999999995</v>
      </c>
      <c r="I252">
        <v>0</v>
      </c>
    </row>
    <row r="253" spans="1:9" x14ac:dyDescent="0.25">
      <c r="A253" t="s">
        <v>100</v>
      </c>
      <c r="B253">
        <v>493.87700000000001</v>
      </c>
      <c r="C253">
        <v>492.04300000000001</v>
      </c>
      <c r="D253">
        <v>471.27699999999999</v>
      </c>
      <c r="E253">
        <v>467.245</v>
      </c>
      <c r="F253">
        <v>146.369</v>
      </c>
      <c r="G253">
        <v>5.43837E-2</v>
      </c>
      <c r="H253">
        <v>0.93176599999999998</v>
      </c>
      <c r="I253">
        <v>0</v>
      </c>
    </row>
    <row r="254" spans="1:9" x14ac:dyDescent="0.25">
      <c r="A254" t="s">
        <v>100</v>
      </c>
      <c r="B254">
        <v>493.78800000000001</v>
      </c>
      <c r="C254">
        <v>491.94600000000003</v>
      </c>
      <c r="D254">
        <v>471.19400000000002</v>
      </c>
      <c r="E254">
        <v>467.15899999999999</v>
      </c>
      <c r="F254">
        <v>146.285</v>
      </c>
      <c r="G254">
        <v>5.5638300000000002E-2</v>
      </c>
      <c r="H254">
        <v>0.93084900000000004</v>
      </c>
      <c r="I254">
        <v>0</v>
      </c>
    </row>
    <row r="255" spans="1:9" x14ac:dyDescent="0.25">
      <c r="A255" t="s">
        <v>100</v>
      </c>
      <c r="B255">
        <v>493.62700000000001</v>
      </c>
      <c r="C255">
        <v>491.81400000000002</v>
      </c>
      <c r="D255">
        <v>471.03399999999999</v>
      </c>
      <c r="E255">
        <v>467.005</v>
      </c>
      <c r="F255">
        <v>146.15600000000001</v>
      </c>
      <c r="G255">
        <v>8.32619E-2</v>
      </c>
      <c r="H255">
        <v>0.93167800000000001</v>
      </c>
      <c r="I255">
        <v>0</v>
      </c>
    </row>
    <row r="256" spans="1:9" x14ac:dyDescent="0.25">
      <c r="A256" t="s">
        <v>100</v>
      </c>
      <c r="B256">
        <v>493.81799999999998</v>
      </c>
      <c r="C256">
        <v>491.95100000000002</v>
      </c>
      <c r="D256">
        <v>471.09899999999999</v>
      </c>
      <c r="E256">
        <v>467.06700000000001</v>
      </c>
      <c r="F256">
        <v>146.18100000000001</v>
      </c>
      <c r="G256">
        <v>5.4864299999999998E-2</v>
      </c>
      <c r="H256">
        <v>0.93159000000000003</v>
      </c>
      <c r="I256">
        <v>0</v>
      </c>
    </row>
    <row r="257" spans="1:9" x14ac:dyDescent="0.25">
      <c r="A257" t="s">
        <v>100</v>
      </c>
      <c r="B257">
        <v>493.87700000000001</v>
      </c>
      <c r="C257">
        <v>492.00799999999998</v>
      </c>
      <c r="D257">
        <v>470.99099999999999</v>
      </c>
      <c r="E257">
        <v>466.96600000000001</v>
      </c>
      <c r="F257">
        <v>146.11199999999999</v>
      </c>
      <c r="G257">
        <v>6.0515199999999998E-2</v>
      </c>
      <c r="H257">
        <v>0.92844300000000002</v>
      </c>
      <c r="I257">
        <v>0</v>
      </c>
    </row>
    <row r="258" spans="1:9" x14ac:dyDescent="0.25">
      <c r="A258" t="s">
        <v>100</v>
      </c>
      <c r="B258">
        <v>493.67</v>
      </c>
      <c r="C258">
        <v>491.827</v>
      </c>
      <c r="D258">
        <v>471.04899999999998</v>
      </c>
      <c r="E258">
        <v>467.017</v>
      </c>
      <c r="F258">
        <v>146.14500000000001</v>
      </c>
      <c r="G258">
        <v>5.7720599999999997E-2</v>
      </c>
      <c r="H258">
        <v>0.93461099999999997</v>
      </c>
      <c r="I258">
        <v>0</v>
      </c>
    </row>
    <row r="259" spans="1:9" x14ac:dyDescent="0.25">
      <c r="A259" t="s">
        <v>100</v>
      </c>
      <c r="B259">
        <v>493.53800000000001</v>
      </c>
      <c r="C259">
        <v>491.74299999999999</v>
      </c>
      <c r="D259">
        <v>471.01400000000001</v>
      </c>
      <c r="E259">
        <v>466.988</v>
      </c>
      <c r="F259">
        <v>146.113</v>
      </c>
      <c r="G259">
        <v>5.4638899999999997E-2</v>
      </c>
      <c r="H259">
        <v>0.95160500000000003</v>
      </c>
      <c r="I259">
        <v>0</v>
      </c>
    </row>
    <row r="260" spans="1:9" x14ac:dyDescent="0.25">
      <c r="A260" t="s">
        <v>100</v>
      </c>
      <c r="B260">
        <v>493.69799999999998</v>
      </c>
      <c r="C260">
        <v>491.88600000000002</v>
      </c>
      <c r="D260">
        <v>471.14299999999997</v>
      </c>
      <c r="E260">
        <v>467.11099999999999</v>
      </c>
      <c r="F260">
        <v>146.26499999999999</v>
      </c>
      <c r="G260">
        <v>5.3996099999999998E-2</v>
      </c>
      <c r="H260">
        <v>0.93170500000000001</v>
      </c>
      <c r="I260">
        <v>0</v>
      </c>
    </row>
    <row r="261" spans="1:9" x14ac:dyDescent="0.25">
      <c r="A261" t="s">
        <v>100</v>
      </c>
      <c r="B261">
        <v>493.41899999999998</v>
      </c>
      <c r="C261">
        <v>491.61200000000002</v>
      </c>
      <c r="D261">
        <v>470.93099999999998</v>
      </c>
      <c r="E261">
        <v>466.892</v>
      </c>
      <c r="F261">
        <v>146.04900000000001</v>
      </c>
      <c r="G261">
        <v>8.3260600000000004E-2</v>
      </c>
      <c r="H261">
        <v>0.93160799999999999</v>
      </c>
      <c r="I261">
        <v>0</v>
      </c>
    </row>
    <row r="262" spans="1:9" x14ac:dyDescent="0.25">
      <c r="A262" t="s">
        <v>100</v>
      </c>
      <c r="B262">
        <v>493.85899999999998</v>
      </c>
      <c r="C262">
        <v>492.04399999999998</v>
      </c>
      <c r="D262">
        <v>471.26499999999999</v>
      </c>
      <c r="E262">
        <v>467.21600000000001</v>
      </c>
      <c r="F262">
        <v>146.36000000000001</v>
      </c>
      <c r="G262">
        <v>7.8481599999999999E-2</v>
      </c>
      <c r="H262">
        <v>0.93183700000000003</v>
      </c>
      <c r="I262">
        <v>0</v>
      </c>
    </row>
    <row r="263" spans="1:9" x14ac:dyDescent="0.25">
      <c r="A263" t="s">
        <v>100</v>
      </c>
      <c r="B263">
        <v>493.79599999999999</v>
      </c>
      <c r="C263">
        <v>491.99299999999999</v>
      </c>
      <c r="D263">
        <v>471.101</v>
      </c>
      <c r="E263">
        <v>467.089</v>
      </c>
      <c r="F263">
        <v>146.18</v>
      </c>
      <c r="G263">
        <v>5.9409299999999998E-2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493.65</v>
      </c>
      <c r="C264">
        <v>491.81200000000001</v>
      </c>
      <c r="D264">
        <v>471.11500000000001</v>
      </c>
      <c r="E264">
        <v>467.072</v>
      </c>
      <c r="F264">
        <v>146.24100000000001</v>
      </c>
      <c r="G264">
        <v>5.3909800000000001E-2</v>
      </c>
      <c r="H264">
        <v>0.93165100000000001</v>
      </c>
      <c r="I264">
        <v>0</v>
      </c>
    </row>
    <row r="265" spans="1:9" x14ac:dyDescent="0.25">
      <c r="A265" t="s">
        <v>100</v>
      </c>
      <c r="B265">
        <v>493.73899999999998</v>
      </c>
      <c r="C265">
        <v>491.94200000000001</v>
      </c>
      <c r="D265">
        <v>471.19099999999997</v>
      </c>
      <c r="E265">
        <v>467.13799999999998</v>
      </c>
      <c r="F265">
        <v>146.26300000000001</v>
      </c>
      <c r="G265">
        <v>5.4273500000000002E-2</v>
      </c>
      <c r="H265">
        <v>0.93180200000000002</v>
      </c>
      <c r="I265">
        <v>0</v>
      </c>
    </row>
    <row r="266" spans="1:9" x14ac:dyDescent="0.25">
      <c r="A266" t="s">
        <v>100</v>
      </c>
      <c r="B266">
        <v>493.47300000000001</v>
      </c>
      <c r="C266">
        <v>491.66899999999998</v>
      </c>
      <c r="D266">
        <v>470.964</v>
      </c>
      <c r="E266">
        <v>466.93599999999998</v>
      </c>
      <c r="F266">
        <v>146.07599999999999</v>
      </c>
      <c r="G266">
        <v>6.8400199999999994E-2</v>
      </c>
      <c r="H266">
        <v>0.93174900000000005</v>
      </c>
      <c r="I266">
        <v>0</v>
      </c>
    </row>
    <row r="267" spans="1:9" x14ac:dyDescent="0.25">
      <c r="A267" t="s">
        <v>100</v>
      </c>
      <c r="B267">
        <v>1115.8699999999999</v>
      </c>
      <c r="C267">
        <v>492.27699999999999</v>
      </c>
      <c r="D267">
        <v>470.96800000000002</v>
      </c>
      <c r="E267">
        <v>466.947</v>
      </c>
      <c r="F267">
        <v>146.155</v>
      </c>
      <c r="G267">
        <v>5.4568800000000001E-2</v>
      </c>
      <c r="H267">
        <v>0.93179900000000004</v>
      </c>
      <c r="I267">
        <v>0</v>
      </c>
    </row>
    <row r="268" spans="1:9" x14ac:dyDescent="0.25">
      <c r="A268" t="s">
        <v>100</v>
      </c>
      <c r="B268">
        <v>498.447</v>
      </c>
      <c r="C268">
        <v>494.39</v>
      </c>
      <c r="D268">
        <v>471.07600000000002</v>
      </c>
      <c r="E268">
        <v>466.79700000000003</v>
      </c>
      <c r="F268">
        <v>146.042</v>
      </c>
      <c r="G268">
        <v>5.3914700000000003E-2</v>
      </c>
      <c r="H268">
        <v>0.93181700000000001</v>
      </c>
      <c r="I268">
        <v>0</v>
      </c>
    </row>
    <row r="269" spans="1:9" x14ac:dyDescent="0.25">
      <c r="A269" t="s">
        <v>100</v>
      </c>
      <c r="B269">
        <v>497.31099999999998</v>
      </c>
      <c r="C269">
        <v>494.87200000000001</v>
      </c>
      <c r="D269">
        <v>471.32900000000001</v>
      </c>
      <c r="E269">
        <v>466.94299999999998</v>
      </c>
      <c r="F269">
        <v>146.131</v>
      </c>
      <c r="G269">
        <v>5.3953599999999997E-2</v>
      </c>
      <c r="H269">
        <v>0.94934799999999997</v>
      </c>
      <c r="I269">
        <v>0</v>
      </c>
    </row>
    <row r="270" spans="1:9" x14ac:dyDescent="0.25">
      <c r="A270" t="s">
        <v>100</v>
      </c>
      <c r="B270">
        <v>496.23399999999998</v>
      </c>
      <c r="C270">
        <v>494.18599999999998</v>
      </c>
      <c r="D270">
        <v>471.40600000000001</v>
      </c>
      <c r="E270">
        <v>467.173</v>
      </c>
      <c r="F270">
        <v>146.31800000000001</v>
      </c>
      <c r="G270">
        <v>5.8292200000000002E-2</v>
      </c>
      <c r="H270">
        <v>0.95282599999999995</v>
      </c>
      <c r="I270">
        <v>0</v>
      </c>
    </row>
    <row r="271" spans="1:9" x14ac:dyDescent="0.25">
      <c r="A271" t="s">
        <v>100</v>
      </c>
      <c r="B271">
        <v>493.55500000000001</v>
      </c>
      <c r="C271">
        <v>491.69099999999997</v>
      </c>
      <c r="D271">
        <v>470.96300000000002</v>
      </c>
      <c r="E271">
        <v>466.92399999999998</v>
      </c>
      <c r="F271">
        <v>146.096</v>
      </c>
      <c r="G271">
        <v>5.6734300000000001E-2</v>
      </c>
      <c r="H271">
        <v>0.93181700000000001</v>
      </c>
      <c r="I271">
        <v>0</v>
      </c>
    </row>
    <row r="272" spans="1:9" x14ac:dyDescent="0.25">
      <c r="A272" t="s">
        <v>100</v>
      </c>
      <c r="B272">
        <v>493.74599999999998</v>
      </c>
      <c r="C272">
        <v>491.92099999999999</v>
      </c>
      <c r="D272">
        <v>471.19400000000002</v>
      </c>
      <c r="E272">
        <v>467.15899999999999</v>
      </c>
      <c r="F272">
        <v>146.27000000000001</v>
      </c>
      <c r="G272">
        <v>5.6580400000000003E-2</v>
      </c>
      <c r="H272">
        <v>0.93169999999999997</v>
      </c>
      <c r="I272">
        <v>0</v>
      </c>
    </row>
    <row r="273" spans="1:25" x14ac:dyDescent="0.25">
      <c r="A273" t="s">
        <v>100</v>
      </c>
      <c r="B273">
        <v>493.81799999999998</v>
      </c>
      <c r="C273">
        <v>492.01299999999998</v>
      </c>
      <c r="D273">
        <v>471.29300000000001</v>
      </c>
      <c r="E273">
        <v>467.274</v>
      </c>
      <c r="F273">
        <v>146.369</v>
      </c>
      <c r="G273">
        <v>6.0876600000000003E-2</v>
      </c>
      <c r="H273">
        <v>0.95920499999999997</v>
      </c>
      <c r="I273">
        <v>0</v>
      </c>
    </row>
    <row r="274" spans="1:25" x14ac:dyDescent="0.25">
      <c r="A274" t="s">
        <v>100</v>
      </c>
      <c r="B274">
        <v>493.81900000000002</v>
      </c>
      <c r="C274">
        <v>492.01</v>
      </c>
      <c r="D274">
        <v>471.21199999999999</v>
      </c>
      <c r="E274">
        <v>467.16500000000002</v>
      </c>
      <c r="F274">
        <v>146.27000000000001</v>
      </c>
      <c r="G274">
        <v>7.2116600000000003E-2</v>
      </c>
      <c r="H274">
        <v>0.93442199999999997</v>
      </c>
      <c r="I274">
        <v>0</v>
      </c>
    </row>
    <row r="275" spans="1:25" x14ac:dyDescent="0.25">
      <c r="A275" t="s">
        <v>100</v>
      </c>
      <c r="B275">
        <v>493.70499999999998</v>
      </c>
      <c r="C275">
        <v>491.82600000000002</v>
      </c>
      <c r="D275">
        <v>471.10300000000001</v>
      </c>
      <c r="E275">
        <v>467.06099999999998</v>
      </c>
      <c r="F275">
        <v>146.19900000000001</v>
      </c>
      <c r="G275">
        <v>8.3270200000000003E-2</v>
      </c>
      <c r="H275">
        <v>0.93133999999999995</v>
      </c>
      <c r="I275">
        <v>0</v>
      </c>
    </row>
    <row r="276" spans="1:25" x14ac:dyDescent="0.25">
      <c r="A276" t="s">
        <v>100</v>
      </c>
      <c r="B276">
        <v>493.863</v>
      </c>
      <c r="C276">
        <v>492.024</v>
      </c>
      <c r="D276">
        <v>471.24599999999998</v>
      </c>
      <c r="E276">
        <v>467.19900000000001</v>
      </c>
      <c r="F276">
        <v>146.309</v>
      </c>
      <c r="G276">
        <v>5.9614599999999997E-2</v>
      </c>
      <c r="H276">
        <v>0.93181899999999995</v>
      </c>
      <c r="I276">
        <v>0</v>
      </c>
    </row>
    <row r="277" spans="1:25" x14ac:dyDescent="0.25">
      <c r="A277" t="s">
        <v>100</v>
      </c>
      <c r="B277">
        <v>493.58499999999998</v>
      </c>
      <c r="C277">
        <v>491.76</v>
      </c>
      <c r="D277">
        <v>470.988</v>
      </c>
      <c r="E277">
        <v>466.95699999999999</v>
      </c>
      <c r="F277">
        <v>146.06399999999999</v>
      </c>
      <c r="G277">
        <v>5.9333400000000001E-2</v>
      </c>
      <c r="H277">
        <v>0.93167599999999995</v>
      </c>
      <c r="I277">
        <v>0</v>
      </c>
    </row>
    <row r="278" spans="1:25" x14ac:dyDescent="0.25">
      <c r="A278" t="s">
        <v>100</v>
      </c>
      <c r="B278">
        <v>493.58699999999999</v>
      </c>
      <c r="C278">
        <v>491.78100000000001</v>
      </c>
      <c r="D278">
        <v>470.93700000000001</v>
      </c>
      <c r="E278">
        <v>466.88799999999998</v>
      </c>
      <c r="F278">
        <v>146.07300000000001</v>
      </c>
      <c r="G278">
        <v>5.4640500000000002E-2</v>
      </c>
      <c r="H278">
        <v>0.93161899999999997</v>
      </c>
      <c r="I278">
        <v>0</v>
      </c>
    </row>
    <row r="279" spans="1:25" x14ac:dyDescent="0.25">
      <c r="A279" t="s">
        <v>100</v>
      </c>
      <c r="B279">
        <v>493.78199999999998</v>
      </c>
      <c r="C279">
        <v>491.97</v>
      </c>
      <c r="D279">
        <v>471.13099999999997</v>
      </c>
      <c r="E279">
        <v>467.09300000000002</v>
      </c>
      <c r="F279">
        <v>146.19999999999999</v>
      </c>
      <c r="G279">
        <v>5.6226400000000003E-2</v>
      </c>
      <c r="H279">
        <v>0.93178499999999997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493.92700000000002</v>
      </c>
      <c r="C280">
        <v>492.07100000000003</v>
      </c>
      <c r="D280">
        <v>471.09699999999998</v>
      </c>
      <c r="E280">
        <v>467.05200000000002</v>
      </c>
      <c r="F280">
        <v>146.18299999999999</v>
      </c>
      <c r="G280">
        <v>5.6897299999999998E-2</v>
      </c>
      <c r="H280">
        <v>0.93174500000000005</v>
      </c>
      <c r="I280">
        <v>0</v>
      </c>
      <c r="R280">
        <f>AVERAGE(B231:B280)</f>
        <v>518.82476000000008</v>
      </c>
      <c r="S280">
        <f>AVERAGE(C231:C280)</f>
        <v>492.35281999999984</v>
      </c>
      <c r="U280">
        <f>_xlfn.VAR.P(B231:B280)</f>
        <v>14405.269971662283</v>
      </c>
      <c r="V280">
        <f>_xlfn.VAR.P(C231:C280)</f>
        <v>1.022309227599997</v>
      </c>
      <c r="X280">
        <f>1.96*SQRT(U280)/50</f>
        <v>4.7048606832992546</v>
      </c>
      <c r="Y280">
        <f>1.96*SQRT(V280)/50</f>
        <v>3.9634848952648467E-2</v>
      </c>
    </row>
    <row r="281" spans="1:25" x14ac:dyDescent="0.25">
      <c r="A281" t="s">
        <v>100</v>
      </c>
      <c r="B281">
        <v>25943.412529000001</v>
      </c>
      <c r="C281" t="s">
        <v>36</v>
      </c>
    </row>
    <row r="282" spans="1:25" x14ac:dyDescent="0.25">
      <c r="A282" t="s">
        <v>86</v>
      </c>
      <c r="B282">
        <v>312.03100000000001</v>
      </c>
      <c r="C282">
        <v>310.17</v>
      </c>
      <c r="D282">
        <v>289.49200000000002</v>
      </c>
      <c r="E282">
        <v>285.99900000000002</v>
      </c>
      <c r="F282">
        <v>86.337800000000001</v>
      </c>
      <c r="G282">
        <v>5.4510599999999999E-2</v>
      </c>
      <c r="H282">
        <v>0.93182100000000001</v>
      </c>
      <c r="I282">
        <v>0</v>
      </c>
    </row>
    <row r="283" spans="1:25" x14ac:dyDescent="0.25">
      <c r="A283" t="s">
        <v>86</v>
      </c>
      <c r="B283">
        <v>311.97800000000001</v>
      </c>
      <c r="C283">
        <v>310.16000000000003</v>
      </c>
      <c r="D283">
        <v>289.45600000000002</v>
      </c>
      <c r="E283">
        <v>285.928</v>
      </c>
      <c r="F283">
        <v>86.360299999999995</v>
      </c>
      <c r="G283">
        <v>6.7415799999999998E-2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311.90300000000002</v>
      </c>
      <c r="C284">
        <v>310.09300000000002</v>
      </c>
      <c r="D284">
        <v>289.43099999999998</v>
      </c>
      <c r="E284">
        <v>285.94799999999998</v>
      </c>
      <c r="F284">
        <v>86.400300000000001</v>
      </c>
      <c r="G284">
        <v>8.3258899999999997E-2</v>
      </c>
      <c r="H284">
        <v>0.93179999999999996</v>
      </c>
      <c r="I284">
        <v>0</v>
      </c>
    </row>
    <row r="285" spans="1:25" x14ac:dyDescent="0.25">
      <c r="A285" t="s">
        <v>86</v>
      </c>
      <c r="B285">
        <v>311.971</v>
      </c>
      <c r="C285">
        <v>310.14600000000002</v>
      </c>
      <c r="D285">
        <v>289.41699999999997</v>
      </c>
      <c r="E285">
        <v>285.91300000000001</v>
      </c>
      <c r="F285">
        <v>86.369600000000005</v>
      </c>
      <c r="G285">
        <v>7.2988399999999995E-2</v>
      </c>
      <c r="H285">
        <v>0.931836</v>
      </c>
      <c r="I285">
        <v>0</v>
      </c>
    </row>
    <row r="286" spans="1:25" x14ac:dyDescent="0.25">
      <c r="A286" t="s">
        <v>86</v>
      </c>
      <c r="B286">
        <v>311.94</v>
      </c>
      <c r="C286">
        <v>310.096</v>
      </c>
      <c r="D286">
        <v>289.43</v>
      </c>
      <c r="E286">
        <v>285.93099999999998</v>
      </c>
      <c r="F286">
        <v>86.388999999999996</v>
      </c>
      <c r="G286">
        <v>5.57215E-2</v>
      </c>
      <c r="H286">
        <v>0.93182299999999996</v>
      </c>
      <c r="I286">
        <v>0</v>
      </c>
    </row>
    <row r="287" spans="1:25" x14ac:dyDescent="0.25">
      <c r="A287" t="s">
        <v>86</v>
      </c>
      <c r="B287">
        <v>311.96100000000001</v>
      </c>
      <c r="C287">
        <v>310.12799999999999</v>
      </c>
      <c r="D287">
        <v>289.43599999999998</v>
      </c>
      <c r="E287">
        <v>285.94400000000002</v>
      </c>
      <c r="F287">
        <v>86.403300000000002</v>
      </c>
      <c r="G287">
        <v>5.4425599999999998E-2</v>
      </c>
      <c r="H287">
        <v>0.93154800000000004</v>
      </c>
      <c r="I287">
        <v>0</v>
      </c>
    </row>
    <row r="288" spans="1:25" x14ac:dyDescent="0.25">
      <c r="A288" t="s">
        <v>86</v>
      </c>
      <c r="B288">
        <v>311.93099999999998</v>
      </c>
      <c r="C288">
        <v>310.12599999999998</v>
      </c>
      <c r="D288">
        <v>289.41199999999998</v>
      </c>
      <c r="E288">
        <v>285.91199999999998</v>
      </c>
      <c r="F288">
        <v>86.344899999999996</v>
      </c>
      <c r="G288">
        <v>5.6476400000000003E-2</v>
      </c>
      <c r="H288">
        <v>0.93183199999999999</v>
      </c>
      <c r="I288">
        <v>0</v>
      </c>
    </row>
    <row r="289" spans="1:9" x14ac:dyDescent="0.25">
      <c r="A289" t="s">
        <v>86</v>
      </c>
      <c r="B289">
        <v>311.89299999999997</v>
      </c>
      <c r="C289">
        <v>310.089</v>
      </c>
      <c r="D289">
        <v>289.40499999999997</v>
      </c>
      <c r="E289">
        <v>285.90199999999999</v>
      </c>
      <c r="F289">
        <v>86.362399999999994</v>
      </c>
      <c r="G289">
        <v>5.3957199999999997E-2</v>
      </c>
      <c r="H289">
        <v>0.93183099999999996</v>
      </c>
      <c r="I289">
        <v>0</v>
      </c>
    </row>
    <row r="290" spans="1:9" x14ac:dyDescent="0.25">
      <c r="A290" t="s">
        <v>86</v>
      </c>
      <c r="B290">
        <v>1064.01</v>
      </c>
      <c r="C290">
        <v>310.63499999999999</v>
      </c>
      <c r="D290">
        <v>289.43299999999999</v>
      </c>
      <c r="E290">
        <v>285.935</v>
      </c>
      <c r="F290">
        <v>86.356200000000001</v>
      </c>
      <c r="G290">
        <v>5.6474900000000001E-2</v>
      </c>
      <c r="H290">
        <v>0.94606999999999997</v>
      </c>
      <c r="I290">
        <v>0</v>
      </c>
    </row>
    <row r="291" spans="1:9" x14ac:dyDescent="0.25">
      <c r="A291" t="s">
        <v>86</v>
      </c>
      <c r="B291">
        <v>317.66800000000001</v>
      </c>
      <c r="C291">
        <v>313.69099999999997</v>
      </c>
      <c r="D291">
        <v>289.36599999999999</v>
      </c>
      <c r="E291">
        <v>285.56200000000001</v>
      </c>
      <c r="F291">
        <v>86.1678</v>
      </c>
      <c r="G291">
        <v>6.8532800000000005E-2</v>
      </c>
      <c r="H291">
        <v>0.931535</v>
      </c>
      <c r="I291">
        <v>0</v>
      </c>
    </row>
    <row r="292" spans="1:9" x14ac:dyDescent="0.25">
      <c r="A292" t="s">
        <v>86</v>
      </c>
      <c r="B292">
        <v>529.04100000000005</v>
      </c>
      <c r="C292">
        <v>310.12299999999999</v>
      </c>
      <c r="D292">
        <v>289.27999999999997</v>
      </c>
      <c r="E292">
        <v>285.79399999999998</v>
      </c>
      <c r="F292">
        <v>86.308099999999996</v>
      </c>
      <c r="G292">
        <v>5.4110699999999998E-2</v>
      </c>
      <c r="H292">
        <v>0.954372</v>
      </c>
      <c r="I292">
        <v>0</v>
      </c>
    </row>
    <row r="293" spans="1:9" x14ac:dyDescent="0.25">
      <c r="A293" t="s">
        <v>86</v>
      </c>
      <c r="B293">
        <v>311.96199999999999</v>
      </c>
      <c r="C293">
        <v>310.005</v>
      </c>
      <c r="D293">
        <v>289.34100000000001</v>
      </c>
      <c r="E293">
        <v>285.851</v>
      </c>
      <c r="F293">
        <v>86.383899999999997</v>
      </c>
      <c r="G293">
        <v>5.39134E-2</v>
      </c>
      <c r="H293">
        <v>0.93118000000000001</v>
      </c>
      <c r="I293">
        <v>0</v>
      </c>
    </row>
    <row r="294" spans="1:9" x14ac:dyDescent="0.25">
      <c r="A294" t="s">
        <v>86</v>
      </c>
      <c r="B294">
        <v>311.91000000000003</v>
      </c>
      <c r="C294">
        <v>310.07</v>
      </c>
      <c r="D294">
        <v>289.392</v>
      </c>
      <c r="E294">
        <v>285.91699999999997</v>
      </c>
      <c r="F294">
        <v>86.363399999999999</v>
      </c>
      <c r="G294">
        <v>6.6979800000000006E-2</v>
      </c>
      <c r="H294">
        <v>0.93183099999999996</v>
      </c>
      <c r="I294">
        <v>0</v>
      </c>
    </row>
    <row r="295" spans="1:9" x14ac:dyDescent="0.25">
      <c r="A295" t="s">
        <v>86</v>
      </c>
      <c r="B295">
        <v>312.00799999999998</v>
      </c>
      <c r="C295">
        <v>310.12599999999998</v>
      </c>
      <c r="D295">
        <v>289.36599999999999</v>
      </c>
      <c r="E295">
        <v>285.88900000000001</v>
      </c>
      <c r="F295">
        <v>86.354200000000006</v>
      </c>
      <c r="G295">
        <v>6.3137700000000005E-2</v>
      </c>
      <c r="H295">
        <v>0.95893200000000001</v>
      </c>
      <c r="I295">
        <v>0</v>
      </c>
    </row>
    <row r="296" spans="1:9" x14ac:dyDescent="0.25">
      <c r="A296" t="s">
        <v>86</v>
      </c>
      <c r="B296">
        <v>311.983</v>
      </c>
      <c r="C296">
        <v>310.10899999999998</v>
      </c>
      <c r="D296">
        <v>289.41000000000003</v>
      </c>
      <c r="E296">
        <v>285.92399999999998</v>
      </c>
      <c r="F296">
        <v>86.371600000000001</v>
      </c>
      <c r="G296">
        <v>5.4182300000000003E-2</v>
      </c>
      <c r="H296">
        <v>0.952982</v>
      </c>
      <c r="I296">
        <v>0</v>
      </c>
    </row>
    <row r="297" spans="1:9" x14ac:dyDescent="0.25">
      <c r="A297" t="s">
        <v>86</v>
      </c>
      <c r="B297">
        <v>311.83800000000002</v>
      </c>
      <c r="C297">
        <v>309.96499999999997</v>
      </c>
      <c r="D297">
        <v>289.38099999999997</v>
      </c>
      <c r="E297">
        <v>285.89600000000002</v>
      </c>
      <c r="F297">
        <v>86.409499999999994</v>
      </c>
      <c r="G297">
        <v>8.3266199999999999E-2</v>
      </c>
      <c r="H297">
        <v>0.93181899999999995</v>
      </c>
      <c r="I297">
        <v>0</v>
      </c>
    </row>
    <row r="298" spans="1:9" x14ac:dyDescent="0.25">
      <c r="A298" t="s">
        <v>86</v>
      </c>
      <c r="B298">
        <v>311.91199999999998</v>
      </c>
      <c r="C298">
        <v>310.08800000000002</v>
      </c>
      <c r="D298">
        <v>289.39</v>
      </c>
      <c r="E298">
        <v>285.89600000000002</v>
      </c>
      <c r="F298">
        <v>86.360299999999995</v>
      </c>
      <c r="G298">
        <v>5.4707199999999997E-2</v>
      </c>
      <c r="H298">
        <v>0.93160399999999999</v>
      </c>
      <c r="I298">
        <v>0</v>
      </c>
    </row>
    <row r="299" spans="1:9" x14ac:dyDescent="0.25">
      <c r="A299" t="s">
        <v>86</v>
      </c>
      <c r="B299">
        <v>311.91500000000002</v>
      </c>
      <c r="C299">
        <v>310.04300000000001</v>
      </c>
      <c r="D299">
        <v>289.392</v>
      </c>
      <c r="E299">
        <v>285.892</v>
      </c>
      <c r="F299">
        <v>86.364400000000003</v>
      </c>
      <c r="G299">
        <v>5.3932599999999997E-2</v>
      </c>
      <c r="H299">
        <v>0.93181599999999998</v>
      </c>
      <c r="I299">
        <v>0</v>
      </c>
    </row>
    <row r="300" spans="1:9" x14ac:dyDescent="0.25">
      <c r="A300" t="s">
        <v>86</v>
      </c>
      <c r="B300">
        <v>311.90100000000001</v>
      </c>
      <c r="C300">
        <v>310.05900000000003</v>
      </c>
      <c r="D300">
        <v>289.45100000000002</v>
      </c>
      <c r="E300">
        <v>285.95499999999998</v>
      </c>
      <c r="F300">
        <v>86.396199999999993</v>
      </c>
      <c r="G300">
        <v>5.5909399999999998E-2</v>
      </c>
      <c r="H300">
        <v>0.931813</v>
      </c>
      <c r="I300">
        <v>0</v>
      </c>
    </row>
    <row r="301" spans="1:9" x14ac:dyDescent="0.25">
      <c r="A301" t="s">
        <v>86</v>
      </c>
      <c r="B301">
        <v>311.88299999999998</v>
      </c>
      <c r="C301">
        <v>310.029</v>
      </c>
      <c r="D301">
        <v>289.387</v>
      </c>
      <c r="E301">
        <v>285.90600000000001</v>
      </c>
      <c r="F301">
        <v>86.360299999999995</v>
      </c>
      <c r="G301">
        <v>5.5951099999999997E-2</v>
      </c>
      <c r="H301">
        <v>0.93179900000000004</v>
      </c>
      <c r="I301">
        <v>0</v>
      </c>
    </row>
    <row r="302" spans="1:9" x14ac:dyDescent="0.25">
      <c r="A302" t="s">
        <v>86</v>
      </c>
      <c r="B302">
        <v>312.13600000000002</v>
      </c>
      <c r="C302">
        <v>310.26400000000001</v>
      </c>
      <c r="D302">
        <v>289.37200000000001</v>
      </c>
      <c r="E302">
        <v>285.904</v>
      </c>
      <c r="F302">
        <v>86.370599999999996</v>
      </c>
      <c r="G302">
        <v>5.3913999999999997E-2</v>
      </c>
      <c r="H302">
        <v>0.93165699999999996</v>
      </c>
      <c r="I302">
        <v>0</v>
      </c>
    </row>
    <row r="303" spans="1:9" x14ac:dyDescent="0.25">
      <c r="A303" t="s">
        <v>86</v>
      </c>
      <c r="B303">
        <v>312.38900000000001</v>
      </c>
      <c r="C303">
        <v>310.49799999999999</v>
      </c>
      <c r="D303">
        <v>289.32</v>
      </c>
      <c r="E303">
        <v>285.83800000000002</v>
      </c>
      <c r="F303">
        <v>86.363399999999999</v>
      </c>
      <c r="G303">
        <v>6.8121500000000001E-2</v>
      </c>
      <c r="H303">
        <v>0.94292500000000001</v>
      </c>
      <c r="I303">
        <v>0</v>
      </c>
    </row>
    <row r="304" spans="1:9" x14ac:dyDescent="0.25">
      <c r="A304" t="s">
        <v>86</v>
      </c>
      <c r="B304">
        <v>312.45499999999998</v>
      </c>
      <c r="C304">
        <v>310.54899999999998</v>
      </c>
      <c r="D304">
        <v>289.37700000000001</v>
      </c>
      <c r="E304">
        <v>285.911</v>
      </c>
      <c r="F304">
        <v>86.366500000000002</v>
      </c>
      <c r="G304">
        <v>5.4564300000000003E-2</v>
      </c>
      <c r="H304">
        <v>0.931836</v>
      </c>
      <c r="I304">
        <v>0</v>
      </c>
    </row>
    <row r="305" spans="1:9" x14ac:dyDescent="0.25">
      <c r="A305" t="s">
        <v>86</v>
      </c>
      <c r="B305">
        <v>312.07799999999997</v>
      </c>
      <c r="C305">
        <v>310.233</v>
      </c>
      <c r="D305">
        <v>289.42500000000001</v>
      </c>
      <c r="E305">
        <v>285.93</v>
      </c>
      <c r="F305">
        <v>86.352099999999993</v>
      </c>
      <c r="G305">
        <v>5.8933600000000003E-2</v>
      </c>
      <c r="H305">
        <v>0.93181199999999997</v>
      </c>
      <c r="I305">
        <v>0</v>
      </c>
    </row>
    <row r="306" spans="1:9" x14ac:dyDescent="0.25">
      <c r="A306" t="s">
        <v>86</v>
      </c>
      <c r="B306">
        <v>311.94799999999998</v>
      </c>
      <c r="C306">
        <v>310.077</v>
      </c>
      <c r="D306">
        <v>289.428</v>
      </c>
      <c r="E306">
        <v>285.94299999999998</v>
      </c>
      <c r="F306">
        <v>86.372600000000006</v>
      </c>
      <c r="G306">
        <v>5.53762E-2</v>
      </c>
      <c r="H306">
        <v>0.93177900000000002</v>
      </c>
      <c r="I306">
        <v>0</v>
      </c>
    </row>
    <row r="307" spans="1:9" x14ac:dyDescent="0.25">
      <c r="A307" t="s">
        <v>86</v>
      </c>
      <c r="B307">
        <v>311.947</v>
      </c>
      <c r="C307">
        <v>310.07600000000002</v>
      </c>
      <c r="D307">
        <v>289.36399999999998</v>
      </c>
      <c r="E307">
        <v>285.84699999999998</v>
      </c>
      <c r="F307">
        <v>86.316299999999998</v>
      </c>
      <c r="G307">
        <v>8.3257499999999998E-2</v>
      </c>
      <c r="H307">
        <v>0.93183499999999997</v>
      </c>
      <c r="I307">
        <v>0</v>
      </c>
    </row>
    <row r="308" spans="1:9" x14ac:dyDescent="0.25">
      <c r="A308" t="s">
        <v>86</v>
      </c>
      <c r="B308">
        <v>311.85199999999998</v>
      </c>
      <c r="C308">
        <v>309.96300000000002</v>
      </c>
      <c r="D308">
        <v>289.291</v>
      </c>
      <c r="E308">
        <v>285.80599999999998</v>
      </c>
      <c r="F308">
        <v>86.276300000000006</v>
      </c>
      <c r="G308">
        <v>5.4664400000000002E-2</v>
      </c>
      <c r="H308">
        <v>0.93183300000000002</v>
      </c>
      <c r="I308">
        <v>0</v>
      </c>
    </row>
    <row r="309" spans="1:9" x14ac:dyDescent="0.25">
      <c r="A309" t="s">
        <v>86</v>
      </c>
      <c r="B309">
        <v>311.73500000000001</v>
      </c>
      <c r="C309">
        <v>309.904</v>
      </c>
      <c r="D309">
        <v>289.32</v>
      </c>
      <c r="E309">
        <v>285.84699999999998</v>
      </c>
      <c r="F309">
        <v>86.315299999999993</v>
      </c>
      <c r="G309">
        <v>6.2371299999999998E-2</v>
      </c>
      <c r="H309">
        <v>0.93155500000000002</v>
      </c>
      <c r="I309">
        <v>0</v>
      </c>
    </row>
    <row r="310" spans="1:9" x14ac:dyDescent="0.25">
      <c r="A310" t="s">
        <v>86</v>
      </c>
      <c r="B310">
        <v>311.93700000000001</v>
      </c>
      <c r="C310">
        <v>310.084</v>
      </c>
      <c r="D310">
        <v>289.38200000000001</v>
      </c>
      <c r="E310">
        <v>285.89299999999997</v>
      </c>
      <c r="F310">
        <v>86.352199999999996</v>
      </c>
      <c r="G310">
        <v>5.5461700000000003E-2</v>
      </c>
      <c r="H310">
        <v>0.93225100000000005</v>
      </c>
      <c r="I310">
        <v>0</v>
      </c>
    </row>
    <row r="311" spans="1:9" x14ac:dyDescent="0.25">
      <c r="A311" t="s">
        <v>86</v>
      </c>
      <c r="B311">
        <v>311.95600000000002</v>
      </c>
      <c r="C311">
        <v>310.08100000000002</v>
      </c>
      <c r="D311">
        <v>289.38499999999999</v>
      </c>
      <c r="E311">
        <v>285.90699999999998</v>
      </c>
      <c r="F311">
        <v>86.336799999999997</v>
      </c>
      <c r="G311">
        <v>5.6493000000000002E-2</v>
      </c>
      <c r="H311">
        <v>0.93181099999999994</v>
      </c>
      <c r="I311">
        <v>0</v>
      </c>
    </row>
    <row r="312" spans="1:9" x14ac:dyDescent="0.25">
      <c r="A312" t="s">
        <v>86</v>
      </c>
      <c r="B312">
        <v>311.97500000000002</v>
      </c>
      <c r="C312">
        <v>310.137</v>
      </c>
      <c r="D312">
        <v>289.35899999999998</v>
      </c>
      <c r="E312">
        <v>285.88400000000001</v>
      </c>
      <c r="F312">
        <v>86.363399999999999</v>
      </c>
      <c r="G312">
        <v>5.3957999999999999E-2</v>
      </c>
      <c r="H312">
        <v>0.94556099999999998</v>
      </c>
      <c r="I312">
        <v>0</v>
      </c>
    </row>
    <row r="313" spans="1:9" x14ac:dyDescent="0.25">
      <c r="A313" t="s">
        <v>86</v>
      </c>
      <c r="B313">
        <v>311.98500000000001</v>
      </c>
      <c r="C313">
        <v>310.10399999999998</v>
      </c>
      <c r="D313">
        <v>289.375</v>
      </c>
      <c r="E313">
        <v>285.90300000000002</v>
      </c>
      <c r="F313">
        <v>86.354200000000006</v>
      </c>
      <c r="G313">
        <v>5.43014E-2</v>
      </c>
      <c r="H313">
        <v>0.931836</v>
      </c>
      <c r="I313">
        <v>0</v>
      </c>
    </row>
    <row r="314" spans="1:9" x14ac:dyDescent="0.25">
      <c r="A314" t="s">
        <v>86</v>
      </c>
      <c r="B314">
        <v>311.83999999999997</v>
      </c>
      <c r="C314">
        <v>309.99200000000002</v>
      </c>
      <c r="D314">
        <v>289.38799999999998</v>
      </c>
      <c r="E314">
        <v>285.904</v>
      </c>
      <c r="F314">
        <v>86.360399999999998</v>
      </c>
      <c r="G314">
        <v>8.3255800000000005E-2</v>
      </c>
      <c r="H314">
        <v>0.931836</v>
      </c>
      <c r="I314">
        <v>0</v>
      </c>
    </row>
    <row r="315" spans="1:9" x14ac:dyDescent="0.25">
      <c r="A315" t="s">
        <v>86</v>
      </c>
      <c r="B315">
        <v>312.01100000000002</v>
      </c>
      <c r="C315">
        <v>310.12700000000001</v>
      </c>
      <c r="D315">
        <v>289.37599999999998</v>
      </c>
      <c r="E315">
        <v>285.87900000000002</v>
      </c>
      <c r="F315">
        <v>86.326499999999996</v>
      </c>
      <c r="G315">
        <v>8.2883100000000001E-2</v>
      </c>
      <c r="H315">
        <v>0.93178799999999995</v>
      </c>
      <c r="I315">
        <v>0</v>
      </c>
    </row>
    <row r="316" spans="1:9" x14ac:dyDescent="0.25">
      <c r="A316" t="s">
        <v>86</v>
      </c>
      <c r="B316">
        <v>311.86200000000002</v>
      </c>
      <c r="C316">
        <v>310.01799999999997</v>
      </c>
      <c r="D316">
        <v>289.315</v>
      </c>
      <c r="E316">
        <v>285.82600000000002</v>
      </c>
      <c r="F316">
        <v>86.290700000000001</v>
      </c>
      <c r="G316">
        <v>8.3257399999999995E-2</v>
      </c>
      <c r="H316">
        <v>0.93090200000000001</v>
      </c>
      <c r="I316">
        <v>0</v>
      </c>
    </row>
    <row r="317" spans="1:9" x14ac:dyDescent="0.25">
      <c r="A317" t="s">
        <v>86</v>
      </c>
      <c r="B317">
        <v>311.85899999999998</v>
      </c>
      <c r="C317">
        <v>309.99900000000002</v>
      </c>
      <c r="D317">
        <v>289.30099999999999</v>
      </c>
      <c r="E317">
        <v>285.80099999999999</v>
      </c>
      <c r="F317">
        <v>86.322400000000002</v>
      </c>
      <c r="G317">
        <v>6.2542700000000007E-2</v>
      </c>
      <c r="H317">
        <v>0.93182100000000001</v>
      </c>
      <c r="I317">
        <v>0</v>
      </c>
    </row>
    <row r="318" spans="1:9" x14ac:dyDescent="0.25">
      <c r="A318" t="s">
        <v>86</v>
      </c>
      <c r="B318">
        <v>311.95699999999999</v>
      </c>
      <c r="C318">
        <v>310.06599999999997</v>
      </c>
      <c r="D318">
        <v>289.35199999999998</v>
      </c>
      <c r="E318">
        <v>285.86700000000002</v>
      </c>
      <c r="F318">
        <v>86.328500000000005</v>
      </c>
      <c r="G318">
        <v>5.6453700000000002E-2</v>
      </c>
      <c r="H318">
        <v>0.93164599999999997</v>
      </c>
      <c r="I318">
        <v>0</v>
      </c>
    </row>
    <row r="319" spans="1:9" x14ac:dyDescent="0.25">
      <c r="A319" t="s">
        <v>86</v>
      </c>
      <c r="B319">
        <v>1054.6600000000001</v>
      </c>
      <c r="C319">
        <v>310.42500000000001</v>
      </c>
      <c r="D319">
        <v>289.31299999999999</v>
      </c>
      <c r="E319">
        <v>285.83600000000001</v>
      </c>
      <c r="F319">
        <v>86.323400000000007</v>
      </c>
      <c r="G319">
        <v>5.4585000000000002E-2</v>
      </c>
      <c r="H319">
        <v>0.93182500000000001</v>
      </c>
      <c r="I319">
        <v>0</v>
      </c>
    </row>
    <row r="320" spans="1:9" x14ac:dyDescent="0.25">
      <c r="A320" t="s">
        <v>86</v>
      </c>
      <c r="B320">
        <v>317.45499999999998</v>
      </c>
      <c r="C320">
        <v>313.3</v>
      </c>
      <c r="D320">
        <v>289.31099999999998</v>
      </c>
      <c r="E320">
        <v>285.565</v>
      </c>
      <c r="F320">
        <v>86.118600000000001</v>
      </c>
      <c r="G320">
        <v>7.2058899999999995E-2</v>
      </c>
      <c r="H320">
        <v>0.93181999999999998</v>
      </c>
      <c r="I320">
        <v>0</v>
      </c>
    </row>
    <row r="321" spans="1:25" x14ac:dyDescent="0.25">
      <c r="A321" t="s">
        <v>86</v>
      </c>
      <c r="B321">
        <v>312.79000000000002</v>
      </c>
      <c r="C321">
        <v>310.49299999999999</v>
      </c>
      <c r="D321">
        <v>289.32600000000002</v>
      </c>
      <c r="E321">
        <v>285.83199999999999</v>
      </c>
      <c r="F321">
        <v>86.302000000000007</v>
      </c>
      <c r="G321">
        <v>6.5434800000000001E-2</v>
      </c>
      <c r="H321">
        <v>0.93110000000000004</v>
      </c>
      <c r="I321">
        <v>0</v>
      </c>
    </row>
    <row r="322" spans="1:25" x14ac:dyDescent="0.25">
      <c r="A322" t="s">
        <v>86</v>
      </c>
      <c r="B322">
        <v>369.58600000000001</v>
      </c>
      <c r="C322">
        <v>310.80799999999999</v>
      </c>
      <c r="D322">
        <v>289.38600000000002</v>
      </c>
      <c r="E322">
        <v>285.90699999999998</v>
      </c>
      <c r="F322">
        <v>86.370500000000007</v>
      </c>
      <c r="G322">
        <v>5.5978100000000003E-2</v>
      </c>
      <c r="H322">
        <v>0.93175799999999998</v>
      </c>
      <c r="I322">
        <v>0</v>
      </c>
    </row>
    <row r="323" spans="1:25" x14ac:dyDescent="0.25">
      <c r="A323" t="s">
        <v>86</v>
      </c>
      <c r="B323">
        <v>312.83600000000001</v>
      </c>
      <c r="C323">
        <v>310.85700000000003</v>
      </c>
      <c r="D323">
        <v>289.35500000000002</v>
      </c>
      <c r="E323">
        <v>285.88</v>
      </c>
      <c r="F323">
        <v>86.331599999999995</v>
      </c>
      <c r="G323">
        <v>6.1827399999999998E-2</v>
      </c>
      <c r="H323">
        <v>0.93498700000000001</v>
      </c>
      <c r="I323">
        <v>0</v>
      </c>
    </row>
    <row r="324" spans="1:25" x14ac:dyDescent="0.25">
      <c r="A324" t="s">
        <v>86</v>
      </c>
      <c r="B324">
        <v>312.72699999999998</v>
      </c>
      <c r="C324">
        <v>310.82100000000003</v>
      </c>
      <c r="D324">
        <v>289.34300000000002</v>
      </c>
      <c r="E324">
        <v>285.89400000000001</v>
      </c>
      <c r="F324">
        <v>86.357299999999995</v>
      </c>
      <c r="G324">
        <v>5.4463400000000002E-2</v>
      </c>
      <c r="H324">
        <v>0.93181800000000004</v>
      </c>
      <c r="I324">
        <v>0</v>
      </c>
    </row>
    <row r="325" spans="1:25" x14ac:dyDescent="0.25">
      <c r="A325" t="s">
        <v>86</v>
      </c>
      <c r="B325">
        <v>312.63499999999999</v>
      </c>
      <c r="C325">
        <v>310.75099999999998</v>
      </c>
      <c r="D325">
        <v>289.37900000000002</v>
      </c>
      <c r="E325">
        <v>285.90600000000001</v>
      </c>
      <c r="F325">
        <v>86.372600000000006</v>
      </c>
      <c r="G325">
        <v>5.4969400000000002E-2</v>
      </c>
      <c r="H325">
        <v>0.93170299999999995</v>
      </c>
      <c r="I325">
        <v>0</v>
      </c>
    </row>
    <row r="326" spans="1:25" x14ac:dyDescent="0.25">
      <c r="A326" t="s">
        <v>86</v>
      </c>
      <c r="B326">
        <v>312.52800000000002</v>
      </c>
      <c r="C326">
        <v>310.63200000000001</v>
      </c>
      <c r="D326">
        <v>289.404</v>
      </c>
      <c r="E326">
        <v>285.88900000000001</v>
      </c>
      <c r="F326">
        <v>86.353099999999998</v>
      </c>
      <c r="G326">
        <v>5.6752299999999999E-2</v>
      </c>
      <c r="H326">
        <v>0.95529200000000003</v>
      </c>
      <c r="I326">
        <v>0</v>
      </c>
    </row>
    <row r="327" spans="1:25" x14ac:dyDescent="0.25">
      <c r="A327" t="s">
        <v>86</v>
      </c>
      <c r="B327">
        <v>312.608</v>
      </c>
      <c r="C327">
        <v>310.70400000000001</v>
      </c>
      <c r="D327">
        <v>289.47399999999999</v>
      </c>
      <c r="E327">
        <v>285.99799999999999</v>
      </c>
      <c r="F327">
        <v>86.367500000000007</v>
      </c>
      <c r="G327">
        <v>8.3260899999999999E-2</v>
      </c>
      <c r="H327">
        <v>0.931809</v>
      </c>
      <c r="I327">
        <v>0</v>
      </c>
    </row>
    <row r="328" spans="1:25" x14ac:dyDescent="0.25">
      <c r="A328" t="s">
        <v>86</v>
      </c>
      <c r="B328">
        <v>312.02300000000002</v>
      </c>
      <c r="C328">
        <v>310.137</v>
      </c>
      <c r="D328">
        <v>289.38099999999997</v>
      </c>
      <c r="E328">
        <v>285.89299999999997</v>
      </c>
      <c r="F328">
        <v>86.368600000000001</v>
      </c>
      <c r="G328">
        <v>5.6624099999999997E-2</v>
      </c>
      <c r="H328">
        <v>0.95146900000000001</v>
      </c>
      <c r="I328">
        <v>0</v>
      </c>
    </row>
    <row r="329" spans="1:25" x14ac:dyDescent="0.25">
      <c r="A329" t="s">
        <v>86</v>
      </c>
      <c r="B329">
        <v>311.904</v>
      </c>
      <c r="C329">
        <v>310.05599999999998</v>
      </c>
      <c r="D329">
        <v>289.464</v>
      </c>
      <c r="E329">
        <v>285.93799999999999</v>
      </c>
      <c r="F329">
        <v>86.374700000000004</v>
      </c>
      <c r="G329">
        <v>5.4811199999999997E-2</v>
      </c>
      <c r="H329">
        <v>0.93142899999999995</v>
      </c>
      <c r="I329">
        <v>0</v>
      </c>
    </row>
    <row r="330" spans="1:25" x14ac:dyDescent="0.25">
      <c r="A330" t="s">
        <v>86</v>
      </c>
      <c r="B330">
        <v>311.88900000000001</v>
      </c>
      <c r="C330">
        <v>310.041</v>
      </c>
      <c r="D330">
        <v>289.43</v>
      </c>
      <c r="E330">
        <v>285.93200000000002</v>
      </c>
      <c r="F330">
        <v>86.366500000000002</v>
      </c>
      <c r="G330">
        <v>5.5985500000000001E-2</v>
      </c>
      <c r="H330">
        <v>0.95113800000000004</v>
      </c>
      <c r="I330">
        <v>0</v>
      </c>
    </row>
    <row r="331" spans="1:25" x14ac:dyDescent="0.25">
      <c r="A331" t="s">
        <v>86</v>
      </c>
      <c r="B331">
        <v>311.988</v>
      </c>
      <c r="C331">
        <v>310.13400000000001</v>
      </c>
      <c r="D331">
        <v>289.38299999999998</v>
      </c>
      <c r="E331">
        <v>285.88299999999998</v>
      </c>
      <c r="F331">
        <v>86.368600000000001</v>
      </c>
      <c r="G331">
        <v>6.1744E-2</v>
      </c>
      <c r="H331">
        <v>0.94270100000000001</v>
      </c>
      <c r="I331">
        <v>0</v>
      </c>
    </row>
    <row r="332" spans="1:25" x14ac:dyDescent="0.25">
      <c r="A332" t="s">
        <v>86</v>
      </c>
      <c r="B332">
        <v>311.846</v>
      </c>
      <c r="C332">
        <v>310.005</v>
      </c>
      <c r="D332">
        <v>289.36200000000002</v>
      </c>
      <c r="E332">
        <v>285.875</v>
      </c>
      <c r="F332">
        <v>86.399299999999997</v>
      </c>
      <c r="G332">
        <v>5.7658500000000001E-2</v>
      </c>
      <c r="H332">
        <v>0.93183700000000003</v>
      </c>
      <c r="I332">
        <v>0</v>
      </c>
    </row>
    <row r="333" spans="1:25" x14ac:dyDescent="0.25">
      <c r="A333" t="s">
        <v>86</v>
      </c>
      <c r="B333">
        <v>311.92399999999998</v>
      </c>
      <c r="C333">
        <v>310.07299999999998</v>
      </c>
      <c r="D333">
        <v>289.37900000000002</v>
      </c>
      <c r="E333">
        <v>285.87299999999999</v>
      </c>
      <c r="F333">
        <v>86.388000000000005</v>
      </c>
      <c r="G333">
        <v>8.3260899999999999E-2</v>
      </c>
      <c r="H333">
        <v>0.93144800000000005</v>
      </c>
      <c r="I333">
        <v>0</v>
      </c>
    </row>
    <row r="334" spans="1:25" x14ac:dyDescent="0.25">
      <c r="A334" t="s">
        <v>86</v>
      </c>
      <c r="B334">
        <v>311.94</v>
      </c>
      <c r="C334">
        <v>310.07900000000001</v>
      </c>
      <c r="D334">
        <v>289.37099999999998</v>
      </c>
      <c r="E334">
        <v>285.90800000000002</v>
      </c>
      <c r="F334">
        <v>86.361400000000003</v>
      </c>
      <c r="G334">
        <v>6.2074900000000002E-2</v>
      </c>
      <c r="H334">
        <v>0.93113500000000005</v>
      </c>
      <c r="I334">
        <v>0</v>
      </c>
    </row>
    <row r="335" spans="1:25" x14ac:dyDescent="0.25">
      <c r="A335" t="s">
        <v>86</v>
      </c>
      <c r="B335">
        <v>312.00400000000002</v>
      </c>
      <c r="C335">
        <v>310.12299999999999</v>
      </c>
      <c r="D335">
        <v>289.416</v>
      </c>
      <c r="E335">
        <v>285.93299999999999</v>
      </c>
      <c r="F335">
        <v>86.349100000000007</v>
      </c>
      <c r="G335">
        <v>5.4215600000000003E-2</v>
      </c>
      <c r="H335">
        <v>0.93464899999999995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312.029</v>
      </c>
      <c r="C336">
        <v>310.12099999999998</v>
      </c>
      <c r="D336">
        <v>289.416</v>
      </c>
      <c r="E336">
        <v>285.92399999999998</v>
      </c>
      <c r="F336">
        <v>86.366500000000002</v>
      </c>
      <c r="G336">
        <v>6.6653699999999996E-2</v>
      </c>
      <c r="H336">
        <v>0.931836</v>
      </c>
      <c r="I336">
        <v>0</v>
      </c>
      <c r="R336">
        <f>AVERAGE(B287:B336)</f>
        <v>347.66219999999993</v>
      </c>
      <c r="S336">
        <f>AVERAGE(C287:C336)</f>
        <v>310.34035999999998</v>
      </c>
      <c r="U336">
        <f>_xlfn.VAR.P(B287:B336)</f>
        <v>22079.234441800021</v>
      </c>
      <c r="V336">
        <f>_xlfn.VAR.P(C287:C336)</f>
        <v>0.48028647039999894</v>
      </c>
      <c r="X336">
        <f>1.96*SQRT(U336)/50</f>
        <v>5.824760494015834</v>
      </c>
      <c r="Y336">
        <f>1.96*SQRT(V336)/50</f>
        <v>2.7166659748218115E-2</v>
      </c>
    </row>
    <row r="337" spans="1:9" x14ac:dyDescent="0.25">
      <c r="A337" t="s">
        <v>86</v>
      </c>
      <c r="B337">
        <v>17385.154870999999</v>
      </c>
      <c r="C337" t="s">
        <v>36</v>
      </c>
    </row>
    <row r="338" spans="1:9" x14ac:dyDescent="0.25">
      <c r="A338" t="s">
        <v>101</v>
      </c>
      <c r="B338">
        <v>1415.77</v>
      </c>
      <c r="C338">
        <v>1413.84</v>
      </c>
      <c r="D338">
        <v>1393.91</v>
      </c>
      <c r="E338">
        <v>1382.76</v>
      </c>
      <c r="F338">
        <v>926.48599999999999</v>
      </c>
      <c r="G338">
        <v>5.46489E-2</v>
      </c>
      <c r="H338">
        <v>0.93095899999999998</v>
      </c>
      <c r="I338">
        <v>0</v>
      </c>
    </row>
    <row r="339" spans="1:9" x14ac:dyDescent="0.25">
      <c r="A339" t="s">
        <v>101</v>
      </c>
      <c r="B339">
        <v>1411.43</v>
      </c>
      <c r="C339">
        <v>1409.53</v>
      </c>
      <c r="D339">
        <v>1389.64</v>
      </c>
      <c r="E339">
        <v>1378.39</v>
      </c>
      <c r="F339">
        <v>923.49400000000003</v>
      </c>
      <c r="G339">
        <v>5.3914200000000002E-2</v>
      </c>
      <c r="H339">
        <v>0.956596</v>
      </c>
      <c r="I339">
        <v>0</v>
      </c>
    </row>
    <row r="340" spans="1:9" x14ac:dyDescent="0.25">
      <c r="A340" t="s">
        <v>101</v>
      </c>
      <c r="B340">
        <v>1795.59</v>
      </c>
      <c r="C340">
        <v>1482.95</v>
      </c>
      <c r="D340">
        <v>1462.7</v>
      </c>
      <c r="E340">
        <v>1451.18</v>
      </c>
      <c r="F340">
        <v>941.65</v>
      </c>
      <c r="G340">
        <v>5.5861099999999997E-2</v>
      </c>
      <c r="H340">
        <v>0.93163600000000002</v>
      </c>
      <c r="I340">
        <v>0</v>
      </c>
    </row>
    <row r="341" spans="1:9" x14ac:dyDescent="0.25">
      <c r="A341" t="s">
        <v>101</v>
      </c>
      <c r="B341">
        <v>1778.43</v>
      </c>
      <c r="C341">
        <v>1774.54</v>
      </c>
      <c r="D341">
        <v>1751.5</v>
      </c>
      <c r="E341">
        <v>1736.36</v>
      </c>
      <c r="F341">
        <v>1202.04</v>
      </c>
      <c r="G341">
        <v>6.1201699999999998E-2</v>
      </c>
      <c r="H341">
        <v>0.94600600000000001</v>
      </c>
      <c r="I341">
        <v>0</v>
      </c>
    </row>
    <row r="342" spans="1:9" x14ac:dyDescent="0.25">
      <c r="A342" t="s">
        <v>101</v>
      </c>
      <c r="B342">
        <v>1532.87</v>
      </c>
      <c r="C342">
        <v>1530.86</v>
      </c>
      <c r="D342">
        <v>1510.05</v>
      </c>
      <c r="E342">
        <v>1497.6</v>
      </c>
      <c r="F342">
        <v>983.16399999999999</v>
      </c>
      <c r="G342">
        <v>5.5368199999999999E-2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1620.7</v>
      </c>
      <c r="C343">
        <v>1618.77</v>
      </c>
      <c r="D343">
        <v>1597.28</v>
      </c>
      <c r="E343">
        <v>1584.18</v>
      </c>
      <c r="F343">
        <v>1063.6500000000001</v>
      </c>
      <c r="G343">
        <v>6.5563999999999997E-2</v>
      </c>
      <c r="H343">
        <v>0.93170399999999998</v>
      </c>
      <c r="I343">
        <v>0</v>
      </c>
    </row>
    <row r="344" spans="1:9" x14ac:dyDescent="0.25">
      <c r="A344" t="s">
        <v>101</v>
      </c>
      <c r="B344">
        <v>1473.02</v>
      </c>
      <c r="C344">
        <v>1471.07</v>
      </c>
      <c r="D344">
        <v>1450.77</v>
      </c>
      <c r="E344">
        <v>1439.43</v>
      </c>
      <c r="F344">
        <v>929.149</v>
      </c>
      <c r="G344">
        <v>8.3256999999999998E-2</v>
      </c>
      <c r="H344">
        <v>0.93180200000000002</v>
      </c>
      <c r="I344">
        <v>0</v>
      </c>
    </row>
    <row r="345" spans="1:9" x14ac:dyDescent="0.25">
      <c r="A345" t="s">
        <v>101</v>
      </c>
      <c r="B345">
        <v>1464.66</v>
      </c>
      <c r="C345">
        <v>1462.76</v>
      </c>
      <c r="D345">
        <v>1442.91</v>
      </c>
      <c r="E345">
        <v>1431.7</v>
      </c>
      <c r="F345">
        <v>924.05499999999995</v>
      </c>
      <c r="G345">
        <v>5.9627800000000002E-2</v>
      </c>
      <c r="H345">
        <v>0.95863799999999999</v>
      </c>
      <c r="I345">
        <v>0</v>
      </c>
    </row>
    <row r="346" spans="1:9" x14ac:dyDescent="0.25">
      <c r="A346" t="s">
        <v>101</v>
      </c>
      <c r="B346">
        <v>2127.9299999999998</v>
      </c>
      <c r="C346">
        <v>1655.33</v>
      </c>
      <c r="D346">
        <v>1633.44</v>
      </c>
      <c r="E346">
        <v>1619.8</v>
      </c>
      <c r="F346">
        <v>1097.56</v>
      </c>
      <c r="G346">
        <v>5.4382699999999999E-2</v>
      </c>
      <c r="H346">
        <v>0.93178300000000003</v>
      </c>
      <c r="I346">
        <v>0</v>
      </c>
    </row>
    <row r="347" spans="1:9" x14ac:dyDescent="0.25">
      <c r="A347" t="s">
        <v>101</v>
      </c>
      <c r="B347">
        <v>1618.34</v>
      </c>
      <c r="C347">
        <v>1614.33</v>
      </c>
      <c r="D347">
        <v>1592.68</v>
      </c>
      <c r="E347">
        <v>1579.12</v>
      </c>
      <c r="F347">
        <v>1059.99</v>
      </c>
      <c r="G347">
        <v>8.3273100000000003E-2</v>
      </c>
      <c r="H347">
        <v>0.93167599999999995</v>
      </c>
      <c r="I347">
        <v>0</v>
      </c>
    </row>
    <row r="348" spans="1:9" x14ac:dyDescent="0.25">
      <c r="A348" t="s">
        <v>101</v>
      </c>
      <c r="B348">
        <v>1463.63</v>
      </c>
      <c r="C348">
        <v>1461.67</v>
      </c>
      <c r="D348">
        <v>1441.87</v>
      </c>
      <c r="E348">
        <v>1430.58</v>
      </c>
      <c r="F348">
        <v>924.84</v>
      </c>
      <c r="G348">
        <v>5.3984799999999999E-2</v>
      </c>
      <c r="H348">
        <v>0.93175799999999998</v>
      </c>
      <c r="I348">
        <v>0</v>
      </c>
    </row>
    <row r="349" spans="1:9" x14ac:dyDescent="0.25">
      <c r="A349" t="s">
        <v>101</v>
      </c>
      <c r="B349">
        <v>1481.8</v>
      </c>
      <c r="C349">
        <v>1479.84</v>
      </c>
      <c r="D349">
        <v>1459.67</v>
      </c>
      <c r="E349">
        <v>1448.09</v>
      </c>
      <c r="F349">
        <v>939.91700000000003</v>
      </c>
      <c r="G349">
        <v>5.85858E-2</v>
      </c>
      <c r="H349">
        <v>0.95121100000000003</v>
      </c>
      <c r="I349">
        <v>0</v>
      </c>
    </row>
    <row r="350" spans="1:9" x14ac:dyDescent="0.25">
      <c r="A350" t="s">
        <v>101</v>
      </c>
      <c r="B350">
        <v>1480.74</v>
      </c>
      <c r="C350">
        <v>1478.83</v>
      </c>
      <c r="D350">
        <v>1458.81</v>
      </c>
      <c r="E350">
        <v>1447.24</v>
      </c>
      <c r="F350">
        <v>935.79399999999998</v>
      </c>
      <c r="G350">
        <v>8.32561E-2</v>
      </c>
      <c r="H350">
        <v>0.93182299999999996</v>
      </c>
      <c r="I350">
        <v>0</v>
      </c>
    </row>
    <row r="351" spans="1:9" x14ac:dyDescent="0.25">
      <c r="A351" t="s">
        <v>101</v>
      </c>
      <c r="B351">
        <v>1466.6</v>
      </c>
      <c r="C351">
        <v>1464.65</v>
      </c>
      <c r="D351">
        <v>1444.87</v>
      </c>
      <c r="E351">
        <v>1433.57</v>
      </c>
      <c r="F351">
        <v>926.15499999999997</v>
      </c>
      <c r="G351">
        <v>8.3262900000000001E-2</v>
      </c>
      <c r="H351">
        <v>0.93064599999999997</v>
      </c>
      <c r="I351">
        <v>0</v>
      </c>
    </row>
    <row r="352" spans="1:9" x14ac:dyDescent="0.25">
      <c r="A352" t="s">
        <v>101</v>
      </c>
      <c r="B352">
        <v>1462.36</v>
      </c>
      <c r="C352">
        <v>1460.46</v>
      </c>
      <c r="D352">
        <v>1440.34</v>
      </c>
      <c r="E352">
        <v>1429.02</v>
      </c>
      <c r="F352">
        <v>924.52599999999995</v>
      </c>
      <c r="G352">
        <v>5.5225700000000003E-2</v>
      </c>
      <c r="H352">
        <v>0.93080600000000002</v>
      </c>
      <c r="I352">
        <v>0</v>
      </c>
    </row>
    <row r="353" spans="1:9" x14ac:dyDescent="0.25">
      <c r="A353" t="s">
        <v>101</v>
      </c>
      <c r="B353">
        <v>1540.66</v>
      </c>
      <c r="C353">
        <v>1538.24</v>
      </c>
      <c r="D353">
        <v>1517.36</v>
      </c>
      <c r="E353">
        <v>1505.16</v>
      </c>
      <c r="F353">
        <v>991.01900000000001</v>
      </c>
      <c r="G353">
        <v>6.028E-2</v>
      </c>
      <c r="H353">
        <v>0.93098400000000003</v>
      </c>
      <c r="I353">
        <v>0</v>
      </c>
    </row>
    <row r="354" spans="1:9" x14ac:dyDescent="0.25">
      <c r="A354" t="s">
        <v>101</v>
      </c>
      <c r="B354">
        <v>1618.59</v>
      </c>
      <c r="C354">
        <v>1615.95</v>
      </c>
      <c r="D354">
        <v>1594.29</v>
      </c>
      <c r="E354">
        <v>1581.34</v>
      </c>
      <c r="F354">
        <v>1058.99</v>
      </c>
      <c r="G354">
        <v>8.3310800000000004E-2</v>
      </c>
      <c r="H354">
        <v>0.93130500000000005</v>
      </c>
      <c r="I354">
        <v>0</v>
      </c>
    </row>
    <row r="355" spans="1:9" x14ac:dyDescent="0.25">
      <c r="A355" t="s">
        <v>101</v>
      </c>
      <c r="B355">
        <v>1782.83</v>
      </c>
      <c r="C355">
        <v>1780.85</v>
      </c>
      <c r="D355">
        <v>1757.68</v>
      </c>
      <c r="E355">
        <v>1743.83</v>
      </c>
      <c r="F355">
        <v>1202.32</v>
      </c>
      <c r="G355">
        <v>5.4108799999999999E-2</v>
      </c>
      <c r="H355">
        <v>0.95810899999999999</v>
      </c>
      <c r="I355">
        <v>0</v>
      </c>
    </row>
    <row r="356" spans="1:9" x14ac:dyDescent="0.25">
      <c r="A356" t="s">
        <v>101</v>
      </c>
      <c r="B356">
        <v>1746.05</v>
      </c>
      <c r="C356">
        <v>1743.8</v>
      </c>
      <c r="D356">
        <v>1721.02</v>
      </c>
      <c r="E356">
        <v>1707.64</v>
      </c>
      <c r="F356">
        <v>1170.1099999999999</v>
      </c>
      <c r="G356">
        <v>5.8674400000000002E-2</v>
      </c>
      <c r="H356">
        <v>0.95796999999999999</v>
      </c>
      <c r="I356">
        <v>0</v>
      </c>
    </row>
    <row r="357" spans="1:9" x14ac:dyDescent="0.25">
      <c r="A357" t="s">
        <v>101</v>
      </c>
      <c r="B357">
        <v>1483.27</v>
      </c>
      <c r="C357">
        <v>1480.86</v>
      </c>
      <c r="D357">
        <v>1460.68</v>
      </c>
      <c r="E357">
        <v>1449.06</v>
      </c>
      <c r="F357">
        <v>940.77300000000002</v>
      </c>
      <c r="G357">
        <v>7.3777400000000007E-2</v>
      </c>
      <c r="H357">
        <v>0.93078799999999995</v>
      </c>
      <c r="I357">
        <v>0</v>
      </c>
    </row>
    <row r="358" spans="1:9" x14ac:dyDescent="0.25">
      <c r="A358" t="s">
        <v>101</v>
      </c>
      <c r="B358">
        <v>1639.77</v>
      </c>
      <c r="C358">
        <v>1637.77</v>
      </c>
      <c r="D358">
        <v>1616.24</v>
      </c>
      <c r="E358">
        <v>1602.67</v>
      </c>
      <c r="F358">
        <v>1082.97</v>
      </c>
      <c r="G358">
        <v>5.5020399999999997E-2</v>
      </c>
      <c r="H358">
        <v>0.93159000000000003</v>
      </c>
      <c r="I358">
        <v>0</v>
      </c>
    </row>
    <row r="359" spans="1:9" x14ac:dyDescent="0.25">
      <c r="A359" t="s">
        <v>101</v>
      </c>
      <c r="B359">
        <v>1503.78</v>
      </c>
      <c r="C359">
        <v>1501.69</v>
      </c>
      <c r="D359">
        <v>1481.18</v>
      </c>
      <c r="E359">
        <v>1469.3</v>
      </c>
      <c r="F359">
        <v>957.26499999999999</v>
      </c>
      <c r="G359">
        <v>5.7806999999999997E-2</v>
      </c>
      <c r="H359">
        <v>0.93107600000000001</v>
      </c>
      <c r="I359">
        <v>0</v>
      </c>
    </row>
    <row r="360" spans="1:9" x14ac:dyDescent="0.25">
      <c r="A360" t="s">
        <v>101</v>
      </c>
      <c r="B360">
        <v>1513.72</v>
      </c>
      <c r="C360">
        <v>1511.69</v>
      </c>
      <c r="D360">
        <v>1490.99</v>
      </c>
      <c r="E360">
        <v>1479.06</v>
      </c>
      <c r="F360">
        <v>963.45600000000002</v>
      </c>
      <c r="G360">
        <v>5.3979899999999997E-2</v>
      </c>
      <c r="H360">
        <v>0.93151200000000001</v>
      </c>
      <c r="I360">
        <v>0</v>
      </c>
    </row>
    <row r="361" spans="1:9" x14ac:dyDescent="0.25">
      <c r="A361" t="s">
        <v>101</v>
      </c>
      <c r="B361">
        <v>1660.14</v>
      </c>
      <c r="C361">
        <v>1658.2</v>
      </c>
      <c r="D361">
        <v>1636.31</v>
      </c>
      <c r="E361">
        <v>1622.44</v>
      </c>
      <c r="F361">
        <v>1100.24</v>
      </c>
      <c r="G361">
        <v>5.4636999999999998E-2</v>
      </c>
      <c r="H361">
        <v>0.93167299999999997</v>
      </c>
      <c r="I361">
        <v>0</v>
      </c>
    </row>
    <row r="362" spans="1:9" x14ac:dyDescent="0.25">
      <c r="A362" t="s">
        <v>101</v>
      </c>
      <c r="B362">
        <v>1510.37</v>
      </c>
      <c r="C362">
        <v>1507.83</v>
      </c>
      <c r="D362">
        <v>1487.41</v>
      </c>
      <c r="E362">
        <v>1475.62</v>
      </c>
      <c r="F362">
        <v>964.55499999999995</v>
      </c>
      <c r="G362">
        <v>5.4003200000000001E-2</v>
      </c>
      <c r="H362">
        <v>0.93338200000000004</v>
      </c>
      <c r="I362">
        <v>0</v>
      </c>
    </row>
    <row r="363" spans="1:9" x14ac:dyDescent="0.25">
      <c r="A363" t="s">
        <v>101</v>
      </c>
      <c r="B363">
        <v>1854.52</v>
      </c>
      <c r="C363">
        <v>1851.7</v>
      </c>
      <c r="D363">
        <v>1828.03</v>
      </c>
      <c r="E363">
        <v>1812.63</v>
      </c>
      <c r="F363">
        <v>1270.28</v>
      </c>
      <c r="G363">
        <v>6.5356200000000003E-2</v>
      </c>
      <c r="H363">
        <v>0.93113599999999996</v>
      </c>
      <c r="I363">
        <v>0</v>
      </c>
    </row>
    <row r="364" spans="1:9" x14ac:dyDescent="0.25">
      <c r="A364" t="s">
        <v>101</v>
      </c>
      <c r="B364">
        <v>1464.58</v>
      </c>
      <c r="C364">
        <v>1462.65</v>
      </c>
      <c r="D364">
        <v>1442.78</v>
      </c>
      <c r="E364">
        <v>1431.53</v>
      </c>
      <c r="F364">
        <v>924.23800000000006</v>
      </c>
      <c r="G364">
        <v>5.5089100000000002E-2</v>
      </c>
      <c r="H364">
        <v>0.93142000000000003</v>
      </c>
      <c r="I364">
        <v>0</v>
      </c>
    </row>
    <row r="365" spans="1:9" x14ac:dyDescent="0.25">
      <c r="A365" t="s">
        <v>101</v>
      </c>
      <c r="B365">
        <v>1703.7</v>
      </c>
      <c r="C365">
        <v>1488.26</v>
      </c>
      <c r="D365">
        <v>1467.94</v>
      </c>
      <c r="E365">
        <v>1456.29</v>
      </c>
      <c r="F365">
        <v>947.16499999999996</v>
      </c>
      <c r="G365">
        <v>6.2902799999999995E-2</v>
      </c>
      <c r="H365">
        <v>0.93106900000000004</v>
      </c>
      <c r="I365">
        <v>0</v>
      </c>
    </row>
    <row r="366" spans="1:9" x14ac:dyDescent="0.25">
      <c r="A366" t="s">
        <v>101</v>
      </c>
      <c r="B366">
        <v>1770.84</v>
      </c>
      <c r="C366">
        <v>1766.61</v>
      </c>
      <c r="D366">
        <v>1743.83</v>
      </c>
      <c r="E366">
        <v>1729.01</v>
      </c>
      <c r="F366">
        <v>1193.55</v>
      </c>
      <c r="G366">
        <v>7.63292E-2</v>
      </c>
      <c r="H366">
        <v>0.95916900000000005</v>
      </c>
      <c r="I366">
        <v>0</v>
      </c>
    </row>
    <row r="367" spans="1:9" x14ac:dyDescent="0.25">
      <c r="A367" t="s">
        <v>101</v>
      </c>
      <c r="B367">
        <v>1518.22</v>
      </c>
      <c r="C367">
        <v>1515.84</v>
      </c>
      <c r="D367">
        <v>1495.29</v>
      </c>
      <c r="E367">
        <v>1483.12</v>
      </c>
      <c r="F367">
        <v>971.83</v>
      </c>
      <c r="G367">
        <v>5.4219900000000001E-2</v>
      </c>
      <c r="H367">
        <v>0.93181099999999994</v>
      </c>
      <c r="I367">
        <v>0</v>
      </c>
    </row>
    <row r="368" spans="1:9" x14ac:dyDescent="0.25">
      <c r="A368" t="s">
        <v>101</v>
      </c>
      <c r="B368">
        <v>1466.5</v>
      </c>
      <c r="C368">
        <v>1464.62</v>
      </c>
      <c r="D368">
        <v>1444.38</v>
      </c>
      <c r="E368">
        <v>1433.07</v>
      </c>
      <c r="F368">
        <v>924.83199999999999</v>
      </c>
      <c r="G368">
        <v>5.7008900000000001E-2</v>
      </c>
      <c r="H368">
        <v>0.93183300000000002</v>
      </c>
      <c r="I368">
        <v>0</v>
      </c>
    </row>
    <row r="369" spans="1:9" x14ac:dyDescent="0.25">
      <c r="A369" t="s">
        <v>101</v>
      </c>
      <c r="B369">
        <v>1709.32</v>
      </c>
      <c r="C369">
        <v>1707.42</v>
      </c>
      <c r="D369">
        <v>1685.13</v>
      </c>
      <c r="E369">
        <v>1671.36</v>
      </c>
      <c r="F369">
        <v>1142.74</v>
      </c>
      <c r="G369">
        <v>5.6051799999999999E-2</v>
      </c>
      <c r="H369">
        <v>0.95755100000000004</v>
      </c>
      <c r="I369">
        <v>0</v>
      </c>
    </row>
    <row r="370" spans="1:9" x14ac:dyDescent="0.25">
      <c r="A370" t="s">
        <v>101</v>
      </c>
      <c r="B370">
        <v>1466.49</v>
      </c>
      <c r="C370">
        <v>1464.57</v>
      </c>
      <c r="D370">
        <v>1444.67</v>
      </c>
      <c r="E370">
        <v>1433.51</v>
      </c>
      <c r="F370">
        <v>926.45299999999997</v>
      </c>
      <c r="G370">
        <v>8.3291500000000004E-2</v>
      </c>
      <c r="H370">
        <v>0.93178799999999995</v>
      </c>
      <c r="I370">
        <v>0</v>
      </c>
    </row>
    <row r="371" spans="1:9" x14ac:dyDescent="0.25">
      <c r="A371" t="s">
        <v>101</v>
      </c>
      <c r="B371">
        <v>2065.6</v>
      </c>
      <c r="C371">
        <v>1675.08</v>
      </c>
      <c r="D371">
        <v>1652.83</v>
      </c>
      <c r="E371">
        <v>1639</v>
      </c>
      <c r="F371">
        <v>1114.5899999999999</v>
      </c>
      <c r="G371">
        <v>5.99231E-2</v>
      </c>
      <c r="H371">
        <v>0.93169900000000005</v>
      </c>
      <c r="I371">
        <v>0</v>
      </c>
    </row>
    <row r="372" spans="1:9" x14ac:dyDescent="0.25">
      <c r="A372" t="s">
        <v>101</v>
      </c>
      <c r="B372">
        <v>1769.09</v>
      </c>
      <c r="C372">
        <v>1765.09</v>
      </c>
      <c r="D372">
        <v>1742.17</v>
      </c>
      <c r="E372">
        <v>1727.45</v>
      </c>
      <c r="F372">
        <v>1191.8399999999999</v>
      </c>
      <c r="G372">
        <v>7.9498799999999994E-2</v>
      </c>
      <c r="H372">
        <v>0.94937800000000006</v>
      </c>
      <c r="I372">
        <v>0</v>
      </c>
    </row>
    <row r="373" spans="1:9" x14ac:dyDescent="0.25">
      <c r="A373" t="s">
        <v>101</v>
      </c>
      <c r="B373">
        <v>1656.38</v>
      </c>
      <c r="C373">
        <v>1654.32</v>
      </c>
      <c r="D373">
        <v>1632.35</v>
      </c>
      <c r="E373">
        <v>1618.65</v>
      </c>
      <c r="F373">
        <v>1096.26</v>
      </c>
      <c r="G373">
        <v>8.3260299999999995E-2</v>
      </c>
      <c r="H373">
        <v>0.93179900000000004</v>
      </c>
      <c r="I373">
        <v>0</v>
      </c>
    </row>
    <row r="374" spans="1:9" x14ac:dyDescent="0.25">
      <c r="A374" t="s">
        <v>101</v>
      </c>
      <c r="B374">
        <v>1614.25</v>
      </c>
      <c r="C374">
        <v>1612.18</v>
      </c>
      <c r="D374">
        <v>1590.67</v>
      </c>
      <c r="E374">
        <v>1578.2</v>
      </c>
      <c r="F374">
        <v>1054.81</v>
      </c>
      <c r="G374">
        <v>5.6431000000000002E-2</v>
      </c>
      <c r="H374">
        <v>0.93485799999999997</v>
      </c>
      <c r="I374">
        <v>0</v>
      </c>
    </row>
    <row r="375" spans="1:9" x14ac:dyDescent="0.25">
      <c r="A375" t="s">
        <v>101</v>
      </c>
      <c r="B375">
        <v>1750.86</v>
      </c>
      <c r="C375">
        <v>1748.77</v>
      </c>
      <c r="D375">
        <v>1725.91</v>
      </c>
      <c r="E375">
        <v>1712.22</v>
      </c>
      <c r="F375">
        <v>1174.5899999999999</v>
      </c>
      <c r="G375">
        <v>5.5063300000000003E-2</v>
      </c>
      <c r="H375">
        <v>0.93183300000000002</v>
      </c>
      <c r="I375">
        <v>0</v>
      </c>
    </row>
    <row r="376" spans="1:9" x14ac:dyDescent="0.25">
      <c r="A376" t="s">
        <v>101</v>
      </c>
      <c r="B376">
        <v>1645.89</v>
      </c>
      <c r="C376">
        <v>1643.89</v>
      </c>
      <c r="D376">
        <v>1622.01</v>
      </c>
      <c r="E376">
        <v>1609.4</v>
      </c>
      <c r="F376">
        <v>1082.02</v>
      </c>
      <c r="G376">
        <v>8.3262199999999995E-2</v>
      </c>
      <c r="H376">
        <v>0.93137899999999996</v>
      </c>
      <c r="I376">
        <v>0</v>
      </c>
    </row>
    <row r="377" spans="1:9" x14ac:dyDescent="0.25">
      <c r="A377" t="s">
        <v>101</v>
      </c>
      <c r="B377">
        <v>1569.58</v>
      </c>
      <c r="C377">
        <v>1488.88</v>
      </c>
      <c r="D377">
        <v>1468.61</v>
      </c>
      <c r="E377">
        <v>1457.06</v>
      </c>
      <c r="F377">
        <v>946.67399999999998</v>
      </c>
      <c r="G377">
        <v>6.0419599999999997E-2</v>
      </c>
      <c r="H377">
        <v>0.93175399999999997</v>
      </c>
      <c r="I377">
        <v>0</v>
      </c>
    </row>
    <row r="378" spans="1:9" x14ac:dyDescent="0.25">
      <c r="A378" t="s">
        <v>101</v>
      </c>
      <c r="B378">
        <v>1704.06</v>
      </c>
      <c r="C378">
        <v>1701.19</v>
      </c>
      <c r="D378">
        <v>1678.66</v>
      </c>
      <c r="E378">
        <v>1665.74</v>
      </c>
      <c r="F378">
        <v>1131.0899999999999</v>
      </c>
      <c r="G378">
        <v>5.4019299999999999E-2</v>
      </c>
      <c r="H378">
        <v>0.93164000000000002</v>
      </c>
      <c r="I378">
        <v>0</v>
      </c>
    </row>
    <row r="379" spans="1:9" x14ac:dyDescent="0.25">
      <c r="A379" t="s">
        <v>101</v>
      </c>
      <c r="B379">
        <v>1589.18</v>
      </c>
      <c r="C379">
        <v>1586.98</v>
      </c>
      <c r="D379">
        <v>1565.62</v>
      </c>
      <c r="E379">
        <v>1552.68</v>
      </c>
      <c r="F379">
        <v>1034.25</v>
      </c>
      <c r="G379">
        <v>6.5940700000000005E-2</v>
      </c>
      <c r="H379">
        <v>0.93149000000000004</v>
      </c>
      <c r="I379">
        <v>0</v>
      </c>
    </row>
    <row r="380" spans="1:9" x14ac:dyDescent="0.25">
      <c r="A380" t="s">
        <v>101</v>
      </c>
      <c r="B380">
        <v>1612.8</v>
      </c>
      <c r="C380">
        <v>1610.7</v>
      </c>
      <c r="D380">
        <v>1589.2</v>
      </c>
      <c r="E380">
        <v>1576.59</v>
      </c>
      <c r="F380">
        <v>1052.81</v>
      </c>
      <c r="G380">
        <v>8.3324200000000001E-2</v>
      </c>
      <c r="H380">
        <v>0.93169199999999996</v>
      </c>
      <c r="I380">
        <v>0</v>
      </c>
    </row>
    <row r="381" spans="1:9" x14ac:dyDescent="0.25">
      <c r="A381" t="s">
        <v>101</v>
      </c>
      <c r="B381">
        <v>1674.51</v>
      </c>
      <c r="C381">
        <v>1672.49</v>
      </c>
      <c r="D381">
        <v>1650.25</v>
      </c>
      <c r="E381">
        <v>1637.7</v>
      </c>
      <c r="F381">
        <v>1104.93</v>
      </c>
      <c r="G381">
        <v>5.5582300000000001E-2</v>
      </c>
      <c r="H381">
        <v>0.93142899999999995</v>
      </c>
      <c r="I381">
        <v>0</v>
      </c>
    </row>
    <row r="382" spans="1:9" x14ac:dyDescent="0.25">
      <c r="A382" t="s">
        <v>101</v>
      </c>
      <c r="B382">
        <v>1464.57</v>
      </c>
      <c r="C382">
        <v>1462.59</v>
      </c>
      <c r="D382">
        <v>1442.63</v>
      </c>
      <c r="E382">
        <v>1431.29</v>
      </c>
      <c r="F382">
        <v>923.69399999999996</v>
      </c>
      <c r="G382">
        <v>8.3257800000000007E-2</v>
      </c>
      <c r="H382">
        <v>0.931836</v>
      </c>
      <c r="I382">
        <v>0</v>
      </c>
    </row>
    <row r="383" spans="1:9" x14ac:dyDescent="0.25">
      <c r="A383" t="s">
        <v>101</v>
      </c>
      <c r="B383">
        <v>1974.38</v>
      </c>
      <c r="C383">
        <v>1688.37</v>
      </c>
      <c r="D383">
        <v>1666.2</v>
      </c>
      <c r="E383">
        <v>1652.42</v>
      </c>
      <c r="F383">
        <v>1124.53</v>
      </c>
      <c r="G383">
        <v>5.6463199999999998E-2</v>
      </c>
      <c r="H383">
        <v>0.93174299999999999</v>
      </c>
      <c r="I383">
        <v>0</v>
      </c>
    </row>
    <row r="384" spans="1:9" x14ac:dyDescent="0.25">
      <c r="A384" t="s">
        <v>101</v>
      </c>
      <c r="B384">
        <v>1659.21</v>
      </c>
      <c r="C384">
        <v>1655.16</v>
      </c>
      <c r="D384">
        <v>1633.06</v>
      </c>
      <c r="E384">
        <v>1619.18</v>
      </c>
      <c r="F384">
        <v>1096.8399999999999</v>
      </c>
      <c r="G384">
        <v>5.8014400000000001E-2</v>
      </c>
      <c r="H384">
        <v>0.93183099999999996</v>
      </c>
      <c r="I384">
        <v>0</v>
      </c>
    </row>
    <row r="385" spans="1:25" x14ac:dyDescent="0.25">
      <c r="A385" t="s">
        <v>101</v>
      </c>
      <c r="B385">
        <v>1479.09</v>
      </c>
      <c r="C385">
        <v>1476.97</v>
      </c>
      <c r="D385">
        <v>1456.99</v>
      </c>
      <c r="E385">
        <v>1445.42</v>
      </c>
      <c r="F385">
        <v>936.54499999999996</v>
      </c>
      <c r="G385">
        <v>5.3911800000000003E-2</v>
      </c>
      <c r="H385">
        <v>0.93149099999999996</v>
      </c>
      <c r="I385">
        <v>0</v>
      </c>
    </row>
    <row r="386" spans="1:25" x14ac:dyDescent="0.25">
      <c r="A386" t="s">
        <v>101</v>
      </c>
      <c r="B386">
        <v>1461.55</v>
      </c>
      <c r="C386">
        <v>1459.57</v>
      </c>
      <c r="D386">
        <v>1439.78</v>
      </c>
      <c r="E386">
        <v>1428.61</v>
      </c>
      <c r="F386">
        <v>922.98199999999997</v>
      </c>
      <c r="G386">
        <v>6.1733499999999997E-2</v>
      </c>
      <c r="H386">
        <v>0.93181199999999997</v>
      </c>
      <c r="I386">
        <v>0</v>
      </c>
    </row>
    <row r="387" spans="1:25" x14ac:dyDescent="0.25">
      <c r="A387" t="s">
        <v>101</v>
      </c>
      <c r="B387">
        <v>1462.32</v>
      </c>
      <c r="C387">
        <v>1460.39</v>
      </c>
      <c r="D387">
        <v>1440.38</v>
      </c>
      <c r="E387">
        <v>1429.1</v>
      </c>
      <c r="F387">
        <v>924.31200000000001</v>
      </c>
      <c r="G387">
        <v>5.9675800000000001E-2</v>
      </c>
      <c r="H387">
        <v>0.93161000000000005</v>
      </c>
      <c r="I387">
        <v>0</v>
      </c>
    </row>
    <row r="388" spans="1:25" x14ac:dyDescent="0.25">
      <c r="A388" t="s">
        <v>101</v>
      </c>
      <c r="B388">
        <v>1462.76</v>
      </c>
      <c r="C388">
        <v>1460.76</v>
      </c>
      <c r="D388">
        <v>1441.04</v>
      </c>
      <c r="E388">
        <v>1429.73</v>
      </c>
      <c r="F388">
        <v>923.90800000000002</v>
      </c>
      <c r="G388">
        <v>5.3955000000000003E-2</v>
      </c>
      <c r="H388">
        <v>0.93173300000000003</v>
      </c>
      <c r="I388">
        <v>0</v>
      </c>
    </row>
    <row r="389" spans="1:25" x14ac:dyDescent="0.25">
      <c r="A389" t="s">
        <v>101</v>
      </c>
      <c r="B389">
        <v>1461.37</v>
      </c>
      <c r="C389">
        <v>1459.38</v>
      </c>
      <c r="D389">
        <v>1439.46</v>
      </c>
      <c r="E389">
        <v>1428.13</v>
      </c>
      <c r="F389">
        <v>923.721</v>
      </c>
      <c r="G389">
        <v>5.5294000000000003E-2</v>
      </c>
      <c r="H389">
        <v>0.93115599999999998</v>
      </c>
      <c r="I389">
        <v>0</v>
      </c>
    </row>
    <row r="390" spans="1:25" x14ac:dyDescent="0.25">
      <c r="A390" t="s">
        <v>101</v>
      </c>
      <c r="B390">
        <v>1505.88</v>
      </c>
      <c r="C390">
        <v>1503.82</v>
      </c>
      <c r="D390">
        <v>1483.49</v>
      </c>
      <c r="E390">
        <v>1471.45</v>
      </c>
      <c r="F390">
        <v>960.72400000000005</v>
      </c>
      <c r="G390">
        <v>5.7870600000000001E-2</v>
      </c>
      <c r="H390">
        <v>0.95922700000000005</v>
      </c>
      <c r="I390">
        <v>0</v>
      </c>
    </row>
    <row r="391" spans="1:25" x14ac:dyDescent="0.25">
      <c r="A391" t="s">
        <v>101</v>
      </c>
      <c r="B391">
        <v>1486.31</v>
      </c>
      <c r="C391">
        <v>1484.28</v>
      </c>
      <c r="D391">
        <v>1464.25</v>
      </c>
      <c r="E391">
        <v>1452.74</v>
      </c>
      <c r="F391">
        <v>938.93899999999996</v>
      </c>
      <c r="G391">
        <v>6.0001499999999999E-2</v>
      </c>
      <c r="H391">
        <v>0.93174800000000002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1461.42</v>
      </c>
      <c r="C392">
        <v>1459.52</v>
      </c>
      <c r="D392">
        <v>1439.47</v>
      </c>
      <c r="E392">
        <v>1428.22</v>
      </c>
      <c r="F392">
        <v>922.48</v>
      </c>
      <c r="G392">
        <v>5.3981500000000002E-2</v>
      </c>
      <c r="H392">
        <v>0.95402100000000001</v>
      </c>
      <c r="I392">
        <v>0</v>
      </c>
      <c r="R392">
        <f>AVERAGE(B343:B392)</f>
        <v>1602.8837999999998</v>
      </c>
      <c r="S392">
        <f>AVERAGE(C343:C392)</f>
        <v>1571.9328</v>
      </c>
      <c r="U392">
        <f>_xlfn.VAR.P(B343:B392)</f>
        <v>25231.220399559992</v>
      </c>
      <c r="V392">
        <f>_xlfn.VAR.P(C343:C392)</f>
        <v>12394.09183216</v>
      </c>
      <c r="X392">
        <f>1.96*SQRT(U392)/50</f>
        <v>6.2266606230611172</v>
      </c>
      <c r="Y392">
        <f>1.96*SQRT(V392)/50</f>
        <v>4.3640872210544037</v>
      </c>
    </row>
    <row r="393" spans="1:25" x14ac:dyDescent="0.25">
      <c r="A393" t="s">
        <v>101</v>
      </c>
      <c r="B393">
        <v>80147.493658000007</v>
      </c>
      <c r="C393" t="s">
        <v>36</v>
      </c>
    </row>
    <row r="394" spans="1:25" x14ac:dyDescent="0.25">
      <c r="A394" t="s">
        <v>102</v>
      </c>
      <c r="B394">
        <v>1429.18</v>
      </c>
      <c r="C394">
        <v>0</v>
      </c>
      <c r="D394">
        <v>0</v>
      </c>
      <c r="E394">
        <v>0</v>
      </c>
      <c r="F394">
        <v>0</v>
      </c>
      <c r="G394">
        <v>5.3911000000000001E-2</v>
      </c>
      <c r="H394">
        <v>0.93183499999999997</v>
      </c>
      <c r="I394">
        <v>0</v>
      </c>
    </row>
    <row r="395" spans="1:25" x14ac:dyDescent="0.25">
      <c r="A395" t="s">
        <v>102</v>
      </c>
      <c r="B395">
        <v>1436.42</v>
      </c>
      <c r="C395">
        <v>0</v>
      </c>
      <c r="D395">
        <v>0</v>
      </c>
      <c r="E395">
        <v>0</v>
      </c>
      <c r="F395">
        <v>0</v>
      </c>
      <c r="G395">
        <v>8.32672E-2</v>
      </c>
      <c r="H395">
        <v>0.93183400000000005</v>
      </c>
      <c r="I395">
        <v>0</v>
      </c>
    </row>
    <row r="396" spans="1:25" x14ac:dyDescent="0.25">
      <c r="A396" t="s">
        <v>102</v>
      </c>
      <c r="B396">
        <v>1430.32</v>
      </c>
      <c r="C396">
        <v>0</v>
      </c>
      <c r="D396">
        <v>0</v>
      </c>
      <c r="E396">
        <v>0</v>
      </c>
      <c r="F396">
        <v>0</v>
      </c>
      <c r="G396">
        <v>5.4942400000000002E-2</v>
      </c>
      <c r="H396">
        <v>0.93177200000000004</v>
      </c>
      <c r="I396">
        <v>0</v>
      </c>
    </row>
    <row r="397" spans="1:25" x14ac:dyDescent="0.25">
      <c r="A397" t="s">
        <v>102</v>
      </c>
      <c r="B397">
        <v>2248.06</v>
      </c>
      <c r="C397">
        <v>0</v>
      </c>
      <c r="D397">
        <v>0</v>
      </c>
      <c r="E397">
        <v>0</v>
      </c>
      <c r="F397">
        <v>0</v>
      </c>
      <c r="G397">
        <v>5.4959300000000003E-2</v>
      </c>
      <c r="H397">
        <v>0.93156700000000003</v>
      </c>
      <c r="I397">
        <v>0</v>
      </c>
    </row>
    <row r="398" spans="1:25" x14ac:dyDescent="0.25">
      <c r="A398" t="s">
        <v>102</v>
      </c>
      <c r="B398">
        <v>1732.64</v>
      </c>
      <c r="C398">
        <v>0</v>
      </c>
      <c r="D398">
        <v>0</v>
      </c>
      <c r="E398">
        <v>0</v>
      </c>
      <c r="F398">
        <v>0</v>
      </c>
      <c r="G398">
        <v>5.5895500000000001E-2</v>
      </c>
      <c r="H398">
        <v>0.95909</v>
      </c>
      <c r="I398">
        <v>0</v>
      </c>
    </row>
    <row r="399" spans="1:25" x14ac:dyDescent="0.25">
      <c r="A399" t="s">
        <v>102</v>
      </c>
      <c r="B399">
        <v>1433.22</v>
      </c>
      <c r="C399">
        <v>0</v>
      </c>
      <c r="D399">
        <v>0</v>
      </c>
      <c r="E399">
        <v>0</v>
      </c>
      <c r="F399">
        <v>0</v>
      </c>
      <c r="G399">
        <v>6.3985899999999998E-2</v>
      </c>
      <c r="H399">
        <v>0.93105199999999999</v>
      </c>
      <c r="I399">
        <v>0</v>
      </c>
    </row>
    <row r="400" spans="1:25" x14ac:dyDescent="0.25">
      <c r="A400" t="s">
        <v>102</v>
      </c>
      <c r="B400">
        <v>1431.05</v>
      </c>
      <c r="C400">
        <v>0</v>
      </c>
      <c r="D400">
        <v>0</v>
      </c>
      <c r="E400">
        <v>0</v>
      </c>
      <c r="F400">
        <v>0</v>
      </c>
      <c r="G400">
        <v>5.9365899999999999E-2</v>
      </c>
      <c r="H400">
        <v>0.94492600000000004</v>
      </c>
      <c r="I400">
        <v>0</v>
      </c>
    </row>
    <row r="401" spans="1:9" x14ac:dyDescent="0.25">
      <c r="A401" t="s">
        <v>102</v>
      </c>
      <c r="B401">
        <v>1439.7</v>
      </c>
      <c r="C401">
        <v>0</v>
      </c>
      <c r="D401">
        <v>0</v>
      </c>
      <c r="E401">
        <v>0</v>
      </c>
      <c r="F401">
        <v>0</v>
      </c>
      <c r="G401">
        <v>6.3552399999999995E-2</v>
      </c>
      <c r="H401">
        <v>0.93152599999999997</v>
      </c>
      <c r="I401">
        <v>0</v>
      </c>
    </row>
    <row r="402" spans="1:9" x14ac:dyDescent="0.25">
      <c r="A402" t="s">
        <v>102</v>
      </c>
      <c r="B402">
        <v>1434.98</v>
      </c>
      <c r="C402">
        <v>0</v>
      </c>
      <c r="D402">
        <v>0</v>
      </c>
      <c r="E402">
        <v>0</v>
      </c>
      <c r="F402">
        <v>0</v>
      </c>
      <c r="G402">
        <v>5.6416000000000001E-2</v>
      </c>
      <c r="H402">
        <v>0.930365</v>
      </c>
      <c r="I402">
        <v>0</v>
      </c>
    </row>
    <row r="403" spans="1:9" x14ac:dyDescent="0.25">
      <c r="A403" t="s">
        <v>102</v>
      </c>
      <c r="B403">
        <v>1428.73</v>
      </c>
      <c r="C403">
        <v>0</v>
      </c>
      <c r="D403">
        <v>0</v>
      </c>
      <c r="E403">
        <v>0</v>
      </c>
      <c r="F403">
        <v>0</v>
      </c>
      <c r="G403">
        <v>8.3258700000000005E-2</v>
      </c>
      <c r="H403">
        <v>0.93181099999999994</v>
      </c>
      <c r="I403">
        <v>0</v>
      </c>
    </row>
    <row r="404" spans="1:9" x14ac:dyDescent="0.25">
      <c r="A404" t="s">
        <v>102</v>
      </c>
      <c r="B404">
        <v>1468.39</v>
      </c>
      <c r="C404">
        <v>0</v>
      </c>
      <c r="D404">
        <v>0</v>
      </c>
      <c r="E404">
        <v>0</v>
      </c>
      <c r="F404">
        <v>0</v>
      </c>
      <c r="G404">
        <v>6.0133300000000001E-2</v>
      </c>
      <c r="H404">
        <v>0.93178000000000005</v>
      </c>
      <c r="I404">
        <v>0</v>
      </c>
    </row>
    <row r="405" spans="1:9" x14ac:dyDescent="0.25">
      <c r="A405" t="s">
        <v>102</v>
      </c>
      <c r="B405">
        <v>1449.69</v>
      </c>
      <c r="C405">
        <v>0</v>
      </c>
      <c r="D405">
        <v>0</v>
      </c>
      <c r="E405">
        <v>0</v>
      </c>
      <c r="F405">
        <v>0</v>
      </c>
      <c r="G405">
        <v>5.3910399999999997E-2</v>
      </c>
      <c r="H405">
        <v>0.93177100000000002</v>
      </c>
      <c r="I405">
        <v>0</v>
      </c>
    </row>
    <row r="406" spans="1:9" x14ac:dyDescent="0.25">
      <c r="A406" t="s">
        <v>102</v>
      </c>
      <c r="B406">
        <v>1434.3</v>
      </c>
      <c r="C406">
        <v>0</v>
      </c>
      <c r="D406">
        <v>0</v>
      </c>
      <c r="E406">
        <v>0</v>
      </c>
      <c r="F406">
        <v>0</v>
      </c>
      <c r="G406">
        <v>6.44956E-2</v>
      </c>
      <c r="H406">
        <v>0.93152699999999999</v>
      </c>
      <c r="I406">
        <v>0</v>
      </c>
    </row>
    <row r="407" spans="1:9" x14ac:dyDescent="0.25">
      <c r="A407" t="s">
        <v>102</v>
      </c>
      <c r="B407">
        <v>1434.76</v>
      </c>
      <c r="C407">
        <v>0</v>
      </c>
      <c r="D407">
        <v>0</v>
      </c>
      <c r="E407">
        <v>0</v>
      </c>
      <c r="F407">
        <v>0</v>
      </c>
      <c r="G407">
        <v>5.5248999999999999E-2</v>
      </c>
      <c r="H407">
        <v>0.93180300000000005</v>
      </c>
      <c r="I407">
        <v>0</v>
      </c>
    </row>
    <row r="408" spans="1:9" x14ac:dyDescent="0.25">
      <c r="A408" t="s">
        <v>102</v>
      </c>
      <c r="B408">
        <v>1437.91</v>
      </c>
      <c r="C408">
        <v>0</v>
      </c>
      <c r="D408">
        <v>0</v>
      </c>
      <c r="E408">
        <v>0</v>
      </c>
      <c r="F408">
        <v>0</v>
      </c>
      <c r="G408">
        <v>5.92501E-2</v>
      </c>
      <c r="H408">
        <v>0.92924799999999996</v>
      </c>
      <c r="I408">
        <v>0</v>
      </c>
    </row>
    <row r="409" spans="1:9" x14ac:dyDescent="0.25">
      <c r="A409" t="s">
        <v>102</v>
      </c>
      <c r="B409">
        <v>1435.8</v>
      </c>
      <c r="C409">
        <v>0</v>
      </c>
      <c r="D409">
        <v>0</v>
      </c>
      <c r="E409">
        <v>0</v>
      </c>
      <c r="F409">
        <v>0</v>
      </c>
      <c r="G409">
        <v>7.0125400000000004E-2</v>
      </c>
      <c r="H409">
        <v>0.93128900000000003</v>
      </c>
      <c r="I409">
        <v>0</v>
      </c>
    </row>
    <row r="410" spans="1:9" x14ac:dyDescent="0.25">
      <c r="A410" t="s">
        <v>102</v>
      </c>
      <c r="B410">
        <v>1431.58</v>
      </c>
      <c r="C410">
        <v>0</v>
      </c>
      <c r="D410">
        <v>0</v>
      </c>
      <c r="E410">
        <v>0</v>
      </c>
      <c r="F410">
        <v>0</v>
      </c>
      <c r="G410">
        <v>5.4555899999999997E-2</v>
      </c>
      <c r="H410">
        <v>0.93175600000000003</v>
      </c>
      <c r="I410">
        <v>0</v>
      </c>
    </row>
    <row r="411" spans="1:9" x14ac:dyDescent="0.25">
      <c r="A411" t="s">
        <v>102</v>
      </c>
      <c r="B411">
        <v>1451.81</v>
      </c>
      <c r="C411">
        <v>0</v>
      </c>
      <c r="D411">
        <v>0</v>
      </c>
      <c r="E411">
        <v>0</v>
      </c>
      <c r="F411">
        <v>0</v>
      </c>
      <c r="G411">
        <v>8.3257399999999995E-2</v>
      </c>
      <c r="H411">
        <v>0.931836</v>
      </c>
      <c r="I411">
        <v>0</v>
      </c>
    </row>
    <row r="412" spans="1:9" x14ac:dyDescent="0.25">
      <c r="A412" t="s">
        <v>102</v>
      </c>
      <c r="B412">
        <v>1481.17</v>
      </c>
      <c r="C412">
        <v>0</v>
      </c>
      <c r="D412">
        <v>0</v>
      </c>
      <c r="E412">
        <v>0</v>
      </c>
      <c r="F412">
        <v>0</v>
      </c>
      <c r="G412">
        <v>6.0172499999999997E-2</v>
      </c>
      <c r="H412">
        <v>0.93183199999999999</v>
      </c>
      <c r="I412">
        <v>0</v>
      </c>
    </row>
    <row r="413" spans="1:9" x14ac:dyDescent="0.25">
      <c r="A413" t="s">
        <v>102</v>
      </c>
      <c r="B413">
        <v>1452.91</v>
      </c>
      <c r="C413">
        <v>0</v>
      </c>
      <c r="D413">
        <v>0</v>
      </c>
      <c r="E413">
        <v>0</v>
      </c>
      <c r="F413">
        <v>0</v>
      </c>
      <c r="G413">
        <v>6.0148199999999999E-2</v>
      </c>
      <c r="H413">
        <v>0.93181899999999995</v>
      </c>
      <c r="I413">
        <v>0</v>
      </c>
    </row>
    <row r="414" spans="1:9" x14ac:dyDescent="0.25">
      <c r="A414" t="s">
        <v>102</v>
      </c>
      <c r="B414">
        <v>1457.4</v>
      </c>
      <c r="C414">
        <v>0</v>
      </c>
      <c r="D414">
        <v>0</v>
      </c>
      <c r="E414">
        <v>0</v>
      </c>
      <c r="F414">
        <v>0</v>
      </c>
      <c r="G414">
        <v>8.3261399999999999E-2</v>
      </c>
      <c r="H414">
        <v>0.93232800000000005</v>
      </c>
      <c r="I414">
        <v>0</v>
      </c>
    </row>
    <row r="415" spans="1:9" x14ac:dyDescent="0.25">
      <c r="A415" t="s">
        <v>102</v>
      </c>
      <c r="B415">
        <v>1434.26</v>
      </c>
      <c r="C415">
        <v>0</v>
      </c>
      <c r="D415">
        <v>0</v>
      </c>
      <c r="E415">
        <v>0</v>
      </c>
      <c r="F415">
        <v>0</v>
      </c>
      <c r="G415">
        <v>8.3266999999999994E-2</v>
      </c>
      <c r="H415">
        <v>0.93183199999999999</v>
      </c>
      <c r="I415">
        <v>0</v>
      </c>
    </row>
    <row r="416" spans="1:9" x14ac:dyDescent="0.25">
      <c r="A416" t="s">
        <v>102</v>
      </c>
      <c r="B416">
        <v>1428.3</v>
      </c>
      <c r="C416">
        <v>0</v>
      </c>
      <c r="D416">
        <v>0</v>
      </c>
      <c r="E416">
        <v>0</v>
      </c>
      <c r="F416">
        <v>0</v>
      </c>
      <c r="G416">
        <v>5.3966600000000003E-2</v>
      </c>
      <c r="H416">
        <v>0.93183199999999999</v>
      </c>
      <c r="I416">
        <v>0</v>
      </c>
    </row>
    <row r="417" spans="1:9" x14ac:dyDescent="0.25">
      <c r="A417" t="s">
        <v>102</v>
      </c>
      <c r="B417">
        <v>2350</v>
      </c>
      <c r="C417">
        <v>0</v>
      </c>
      <c r="D417">
        <v>0</v>
      </c>
      <c r="E417">
        <v>0</v>
      </c>
      <c r="F417">
        <v>0</v>
      </c>
      <c r="G417">
        <v>5.4249800000000001E-2</v>
      </c>
      <c r="H417">
        <v>0.93183400000000005</v>
      </c>
      <c r="I417">
        <v>0</v>
      </c>
    </row>
    <row r="418" spans="1:9" x14ac:dyDescent="0.25">
      <c r="A418" t="s">
        <v>102</v>
      </c>
      <c r="B418">
        <v>1697.15</v>
      </c>
      <c r="C418">
        <v>0</v>
      </c>
      <c r="D418">
        <v>0</v>
      </c>
      <c r="E418">
        <v>0</v>
      </c>
      <c r="F418">
        <v>0</v>
      </c>
      <c r="G418">
        <v>5.5713899999999997E-2</v>
      </c>
      <c r="H418">
        <v>0.930983</v>
      </c>
      <c r="I418">
        <v>0</v>
      </c>
    </row>
    <row r="419" spans="1:9" x14ac:dyDescent="0.25">
      <c r="A419" t="s">
        <v>102</v>
      </c>
      <c r="B419">
        <v>1441.15</v>
      </c>
      <c r="C419">
        <v>0</v>
      </c>
      <c r="D419">
        <v>0</v>
      </c>
      <c r="E419">
        <v>0</v>
      </c>
      <c r="F419">
        <v>0</v>
      </c>
      <c r="G419">
        <v>7.2533500000000001E-2</v>
      </c>
      <c r="H419">
        <v>0.93160299999999996</v>
      </c>
      <c r="I419">
        <v>0</v>
      </c>
    </row>
    <row r="420" spans="1:9" x14ac:dyDescent="0.25">
      <c r="A420" t="s">
        <v>102</v>
      </c>
      <c r="B420">
        <v>1433.61</v>
      </c>
      <c r="C420">
        <v>0</v>
      </c>
      <c r="D420">
        <v>0</v>
      </c>
      <c r="E420">
        <v>0</v>
      </c>
      <c r="F420">
        <v>0</v>
      </c>
      <c r="G420">
        <v>5.44742E-2</v>
      </c>
      <c r="H420">
        <v>0.931037</v>
      </c>
      <c r="I420">
        <v>0</v>
      </c>
    </row>
    <row r="421" spans="1:9" x14ac:dyDescent="0.25">
      <c r="A421" t="s">
        <v>102</v>
      </c>
      <c r="B421">
        <v>1429.9</v>
      </c>
      <c r="C421">
        <v>0</v>
      </c>
      <c r="D421">
        <v>0</v>
      </c>
      <c r="E421">
        <v>0</v>
      </c>
      <c r="F421">
        <v>0</v>
      </c>
      <c r="G421">
        <v>5.4385200000000002E-2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1430.28</v>
      </c>
      <c r="C422">
        <v>0</v>
      </c>
      <c r="D422">
        <v>0</v>
      </c>
      <c r="E422">
        <v>0</v>
      </c>
      <c r="F422">
        <v>0</v>
      </c>
      <c r="G422">
        <v>5.94265E-2</v>
      </c>
      <c r="H422">
        <v>0.93170200000000003</v>
      </c>
      <c r="I422">
        <v>0</v>
      </c>
    </row>
    <row r="423" spans="1:9" x14ac:dyDescent="0.25">
      <c r="A423" t="s">
        <v>102</v>
      </c>
      <c r="B423">
        <v>1431.84</v>
      </c>
      <c r="C423">
        <v>0</v>
      </c>
      <c r="D423">
        <v>0</v>
      </c>
      <c r="E423">
        <v>0</v>
      </c>
      <c r="F423">
        <v>0</v>
      </c>
      <c r="G423">
        <v>5.5235100000000002E-2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1463.25</v>
      </c>
      <c r="C424">
        <v>0</v>
      </c>
      <c r="D424">
        <v>0</v>
      </c>
      <c r="E424">
        <v>0</v>
      </c>
      <c r="F424">
        <v>0</v>
      </c>
      <c r="G424">
        <v>5.53067E-2</v>
      </c>
      <c r="H424">
        <v>0.95745100000000005</v>
      </c>
      <c r="I424">
        <v>0</v>
      </c>
    </row>
    <row r="425" spans="1:9" x14ac:dyDescent="0.25">
      <c r="A425" t="s">
        <v>102</v>
      </c>
      <c r="B425">
        <v>1471.4</v>
      </c>
      <c r="C425">
        <v>0</v>
      </c>
      <c r="D425">
        <v>0</v>
      </c>
      <c r="E425">
        <v>0</v>
      </c>
      <c r="F425">
        <v>0</v>
      </c>
      <c r="G425">
        <v>5.71727E-2</v>
      </c>
      <c r="H425">
        <v>0.93180300000000005</v>
      </c>
      <c r="I425">
        <v>0</v>
      </c>
    </row>
    <row r="426" spans="1:9" x14ac:dyDescent="0.25">
      <c r="A426" t="s">
        <v>102</v>
      </c>
      <c r="B426">
        <v>1439.93</v>
      </c>
      <c r="C426">
        <v>0</v>
      </c>
      <c r="D426">
        <v>0</v>
      </c>
      <c r="E426">
        <v>0</v>
      </c>
      <c r="F426">
        <v>0</v>
      </c>
      <c r="G426">
        <v>5.4029000000000001E-2</v>
      </c>
      <c r="H426">
        <v>0.931836</v>
      </c>
      <c r="I426">
        <v>0</v>
      </c>
    </row>
    <row r="427" spans="1:9" x14ac:dyDescent="0.25">
      <c r="A427" t="s">
        <v>102</v>
      </c>
      <c r="B427">
        <v>1435.09</v>
      </c>
      <c r="C427">
        <v>0</v>
      </c>
      <c r="D427">
        <v>0</v>
      </c>
      <c r="E427">
        <v>0</v>
      </c>
      <c r="F427">
        <v>0</v>
      </c>
      <c r="G427">
        <v>6.3372100000000001E-2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1684.17</v>
      </c>
      <c r="C428">
        <v>0</v>
      </c>
      <c r="D428">
        <v>0</v>
      </c>
      <c r="E428">
        <v>0</v>
      </c>
      <c r="F428">
        <v>0</v>
      </c>
      <c r="G428">
        <v>5.3969200000000002E-2</v>
      </c>
      <c r="H428">
        <v>0.93176199999999998</v>
      </c>
      <c r="I428">
        <v>0</v>
      </c>
    </row>
    <row r="429" spans="1:9" x14ac:dyDescent="0.25">
      <c r="A429" t="s">
        <v>102</v>
      </c>
      <c r="B429">
        <v>1435.43</v>
      </c>
      <c r="C429">
        <v>0</v>
      </c>
      <c r="D429">
        <v>0</v>
      </c>
      <c r="E429">
        <v>0</v>
      </c>
      <c r="F429">
        <v>0</v>
      </c>
      <c r="G429">
        <v>5.4048499999999999E-2</v>
      </c>
      <c r="H429">
        <v>0.93183700000000003</v>
      </c>
      <c r="I429">
        <v>0</v>
      </c>
    </row>
    <row r="430" spans="1:9" x14ac:dyDescent="0.25">
      <c r="A430" t="s">
        <v>102</v>
      </c>
      <c r="B430">
        <v>2188.31</v>
      </c>
      <c r="C430">
        <v>0</v>
      </c>
      <c r="D430">
        <v>0</v>
      </c>
      <c r="E430">
        <v>0</v>
      </c>
      <c r="F430">
        <v>0</v>
      </c>
      <c r="G430">
        <v>6.40043E-2</v>
      </c>
      <c r="H430">
        <v>0.94843299999999997</v>
      </c>
      <c r="I430">
        <v>0</v>
      </c>
    </row>
    <row r="431" spans="1:9" x14ac:dyDescent="0.25">
      <c r="A431" t="s">
        <v>102</v>
      </c>
      <c r="B431">
        <v>1766.16</v>
      </c>
      <c r="C431">
        <v>0</v>
      </c>
      <c r="D431">
        <v>0</v>
      </c>
      <c r="E431">
        <v>0</v>
      </c>
      <c r="F431">
        <v>0</v>
      </c>
      <c r="G431">
        <v>5.3946399999999999E-2</v>
      </c>
      <c r="H431">
        <v>0.94572800000000001</v>
      </c>
      <c r="I431">
        <v>0</v>
      </c>
    </row>
    <row r="432" spans="1:9" x14ac:dyDescent="0.25">
      <c r="A432" t="s">
        <v>102</v>
      </c>
      <c r="B432">
        <v>1437.69</v>
      </c>
      <c r="C432">
        <v>0</v>
      </c>
      <c r="D432">
        <v>0</v>
      </c>
      <c r="E432">
        <v>0</v>
      </c>
      <c r="F432">
        <v>0</v>
      </c>
      <c r="G432">
        <v>6.19182E-2</v>
      </c>
      <c r="H432">
        <v>0.93150100000000002</v>
      </c>
      <c r="I432">
        <v>0</v>
      </c>
    </row>
    <row r="433" spans="1:25" x14ac:dyDescent="0.25">
      <c r="A433" t="s">
        <v>102</v>
      </c>
      <c r="B433">
        <v>1550</v>
      </c>
      <c r="C433">
        <v>0</v>
      </c>
      <c r="D433">
        <v>0</v>
      </c>
      <c r="E433">
        <v>0</v>
      </c>
      <c r="F433">
        <v>0</v>
      </c>
      <c r="G433">
        <v>6.1085800000000003E-2</v>
      </c>
      <c r="H433">
        <v>0.93135900000000005</v>
      </c>
      <c r="I433">
        <v>0</v>
      </c>
    </row>
    <row r="434" spans="1:25" x14ac:dyDescent="0.25">
      <c r="A434" t="s">
        <v>102</v>
      </c>
      <c r="B434">
        <v>1650.22</v>
      </c>
      <c r="C434">
        <v>0</v>
      </c>
      <c r="D434">
        <v>0</v>
      </c>
      <c r="E434">
        <v>0</v>
      </c>
      <c r="F434">
        <v>0</v>
      </c>
      <c r="G434">
        <v>8.3256399999999994E-2</v>
      </c>
      <c r="H434">
        <v>0.93159099999999995</v>
      </c>
      <c r="I434">
        <v>0</v>
      </c>
    </row>
    <row r="435" spans="1:25" x14ac:dyDescent="0.25">
      <c r="A435" t="s">
        <v>102</v>
      </c>
      <c r="B435">
        <v>1431.79</v>
      </c>
      <c r="C435">
        <v>0</v>
      </c>
      <c r="D435">
        <v>0</v>
      </c>
      <c r="E435">
        <v>0</v>
      </c>
      <c r="F435">
        <v>0</v>
      </c>
      <c r="G435">
        <v>5.6583500000000002E-2</v>
      </c>
      <c r="H435">
        <v>0.93181400000000003</v>
      </c>
      <c r="I435">
        <v>0</v>
      </c>
    </row>
    <row r="436" spans="1:25" x14ac:dyDescent="0.25">
      <c r="A436" t="s">
        <v>102</v>
      </c>
      <c r="B436">
        <v>2140.0300000000002</v>
      </c>
      <c r="C436">
        <v>0</v>
      </c>
      <c r="D436">
        <v>0</v>
      </c>
      <c r="E436">
        <v>0</v>
      </c>
      <c r="F436">
        <v>0</v>
      </c>
      <c r="G436">
        <v>5.81676E-2</v>
      </c>
      <c r="H436">
        <v>0.94111299999999998</v>
      </c>
      <c r="I436">
        <v>0</v>
      </c>
    </row>
    <row r="437" spans="1:25" x14ac:dyDescent="0.25">
      <c r="A437" t="s">
        <v>102</v>
      </c>
      <c r="B437">
        <v>1733.52</v>
      </c>
      <c r="C437">
        <v>0</v>
      </c>
      <c r="D437">
        <v>0</v>
      </c>
      <c r="E437">
        <v>0</v>
      </c>
      <c r="F437">
        <v>0</v>
      </c>
      <c r="G437">
        <v>5.8513000000000003E-2</v>
      </c>
      <c r="H437">
        <v>0.93177699999999997</v>
      </c>
      <c r="I437">
        <v>0</v>
      </c>
    </row>
    <row r="438" spans="1:25" x14ac:dyDescent="0.25">
      <c r="A438" t="s">
        <v>102</v>
      </c>
      <c r="B438">
        <v>1640.97</v>
      </c>
      <c r="C438">
        <v>0</v>
      </c>
      <c r="D438">
        <v>0</v>
      </c>
      <c r="E438">
        <v>0</v>
      </c>
      <c r="F438">
        <v>0</v>
      </c>
      <c r="G438">
        <v>5.8995400000000003E-2</v>
      </c>
      <c r="H438">
        <v>0.95480699999999996</v>
      </c>
      <c r="I438">
        <v>0</v>
      </c>
    </row>
    <row r="439" spans="1:25" x14ac:dyDescent="0.25">
      <c r="A439" t="s">
        <v>102</v>
      </c>
      <c r="B439">
        <v>1435.07</v>
      </c>
      <c r="C439">
        <v>0</v>
      </c>
      <c r="D439">
        <v>0</v>
      </c>
      <c r="E439">
        <v>0</v>
      </c>
      <c r="F439">
        <v>0</v>
      </c>
      <c r="G439">
        <v>5.6092099999999999E-2</v>
      </c>
      <c r="H439">
        <v>0.93182600000000004</v>
      </c>
      <c r="I439">
        <v>0</v>
      </c>
    </row>
    <row r="440" spans="1:25" x14ac:dyDescent="0.25">
      <c r="A440" t="s">
        <v>102</v>
      </c>
      <c r="B440">
        <v>1685.84</v>
      </c>
      <c r="C440">
        <v>0</v>
      </c>
      <c r="D440">
        <v>0</v>
      </c>
      <c r="E440">
        <v>0</v>
      </c>
      <c r="F440">
        <v>0</v>
      </c>
      <c r="G440">
        <v>5.6832500000000001E-2</v>
      </c>
      <c r="H440">
        <v>0.93863099999999999</v>
      </c>
      <c r="I440">
        <v>0</v>
      </c>
    </row>
    <row r="441" spans="1:25" x14ac:dyDescent="0.25">
      <c r="A441" t="s">
        <v>102</v>
      </c>
      <c r="B441">
        <v>1520.33</v>
      </c>
      <c r="C441">
        <v>0</v>
      </c>
      <c r="D441">
        <v>0</v>
      </c>
      <c r="E441">
        <v>0</v>
      </c>
      <c r="F441">
        <v>0</v>
      </c>
      <c r="G441">
        <v>5.7940199999999997E-2</v>
      </c>
      <c r="H441">
        <v>0.93071999999999999</v>
      </c>
      <c r="I441">
        <v>0</v>
      </c>
    </row>
    <row r="442" spans="1:25" x14ac:dyDescent="0.25">
      <c r="A442" t="s">
        <v>102</v>
      </c>
      <c r="B442">
        <v>1973.93</v>
      </c>
      <c r="C442">
        <v>0</v>
      </c>
      <c r="D442">
        <v>0</v>
      </c>
      <c r="E442">
        <v>0</v>
      </c>
      <c r="F442">
        <v>0</v>
      </c>
      <c r="G442">
        <v>5.7153500000000003E-2</v>
      </c>
      <c r="H442">
        <v>0.93183300000000002</v>
      </c>
      <c r="I442">
        <v>0</v>
      </c>
    </row>
    <row r="443" spans="1:25" x14ac:dyDescent="0.25">
      <c r="A443" t="s">
        <v>102</v>
      </c>
      <c r="B443">
        <v>1703.61</v>
      </c>
      <c r="C443">
        <v>0</v>
      </c>
      <c r="D443">
        <v>0</v>
      </c>
      <c r="E443">
        <v>0</v>
      </c>
      <c r="F443">
        <v>0</v>
      </c>
      <c r="G443">
        <v>7.8784499999999993E-2</v>
      </c>
      <c r="H443">
        <v>0.95629900000000001</v>
      </c>
      <c r="I443">
        <v>0</v>
      </c>
    </row>
    <row r="444" spans="1:25" x14ac:dyDescent="0.25">
      <c r="A444" t="s">
        <v>102</v>
      </c>
      <c r="B444">
        <v>1468.85</v>
      </c>
      <c r="C444">
        <v>0</v>
      </c>
      <c r="D444">
        <v>0</v>
      </c>
      <c r="E444">
        <v>0</v>
      </c>
      <c r="F444">
        <v>0</v>
      </c>
      <c r="G444">
        <v>5.6843400000000002E-2</v>
      </c>
      <c r="H444">
        <v>0.93173399999999995</v>
      </c>
      <c r="I444">
        <v>0</v>
      </c>
    </row>
    <row r="445" spans="1:25" x14ac:dyDescent="0.25">
      <c r="A445" t="s">
        <v>102</v>
      </c>
      <c r="B445">
        <v>1541.61</v>
      </c>
      <c r="C445">
        <v>0</v>
      </c>
      <c r="D445">
        <v>0</v>
      </c>
      <c r="E445">
        <v>0</v>
      </c>
      <c r="F445">
        <v>0</v>
      </c>
      <c r="G445">
        <v>5.6279999999999997E-2</v>
      </c>
      <c r="H445">
        <v>0.95371099999999998</v>
      </c>
      <c r="I445">
        <v>0</v>
      </c>
    </row>
    <row r="446" spans="1:25" x14ac:dyDescent="0.25">
      <c r="A446" t="s">
        <v>102</v>
      </c>
      <c r="B446">
        <v>1469.2</v>
      </c>
      <c r="C446">
        <v>0</v>
      </c>
      <c r="D446">
        <v>0</v>
      </c>
      <c r="E446">
        <v>0</v>
      </c>
      <c r="F446">
        <v>0</v>
      </c>
      <c r="G446">
        <v>5.4074999999999998E-2</v>
      </c>
      <c r="H446">
        <v>0.93177900000000002</v>
      </c>
      <c r="I446">
        <v>0</v>
      </c>
    </row>
    <row r="447" spans="1:25" x14ac:dyDescent="0.25">
      <c r="A447" t="s">
        <v>102</v>
      </c>
      <c r="B447">
        <v>1431.39</v>
      </c>
      <c r="C447">
        <v>0</v>
      </c>
      <c r="D447">
        <v>0</v>
      </c>
      <c r="E447">
        <v>0</v>
      </c>
      <c r="F447">
        <v>0</v>
      </c>
      <c r="G447">
        <v>5.4664600000000001E-2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2385.58</v>
      </c>
      <c r="C448">
        <v>0</v>
      </c>
      <c r="D448">
        <v>0</v>
      </c>
      <c r="E448">
        <v>0</v>
      </c>
      <c r="F448">
        <v>0</v>
      </c>
      <c r="G448">
        <v>5.5661599999999999E-2</v>
      </c>
      <c r="H448">
        <v>0.93183700000000003</v>
      </c>
      <c r="I448">
        <v>0</v>
      </c>
      <c r="R448">
        <f>AVERAGE(B399:B448)</f>
        <v>1565.2651999999998</v>
      </c>
      <c r="S448">
        <f>AVERAGE(C399:C448)</f>
        <v>0</v>
      </c>
      <c r="U448">
        <f>_xlfn.VAR.P(B399:B448)</f>
        <v>56838.954220960615</v>
      </c>
      <c r="V448">
        <f>_xlfn.VAR.P(C399:C448)</f>
        <v>0</v>
      </c>
      <c r="X448">
        <f>1.96*SQRT(U448)/50</f>
        <v>9.3456412628613617</v>
      </c>
      <c r="Y448">
        <f>1.96*SQRT(V448)/50</f>
        <v>0</v>
      </c>
    </row>
    <row r="449" spans="1:9" x14ac:dyDescent="0.25">
      <c r="A449" t="s">
        <v>102</v>
      </c>
      <c r="B449">
        <v>78266.626441999993</v>
      </c>
      <c r="C449" t="s">
        <v>36</v>
      </c>
    </row>
    <row r="450" spans="1:9" x14ac:dyDescent="0.25">
      <c r="A450" t="s">
        <v>103</v>
      </c>
      <c r="B450">
        <v>1414.45</v>
      </c>
      <c r="C450">
        <v>1410.43</v>
      </c>
      <c r="D450">
        <v>1389.61</v>
      </c>
      <c r="E450">
        <v>1376.43</v>
      </c>
      <c r="F450">
        <v>1003.67</v>
      </c>
      <c r="G450">
        <v>5.3976299999999998E-2</v>
      </c>
      <c r="H450">
        <v>0.93183700000000003</v>
      </c>
      <c r="I450">
        <v>0</v>
      </c>
    </row>
    <row r="451" spans="1:9" x14ac:dyDescent="0.25">
      <c r="A451" t="s">
        <v>103</v>
      </c>
      <c r="B451">
        <v>1314.6</v>
      </c>
      <c r="C451">
        <v>1312.7</v>
      </c>
      <c r="D451">
        <v>1292.98</v>
      </c>
      <c r="E451">
        <v>1281.58</v>
      </c>
      <c r="F451">
        <v>915.91399999999999</v>
      </c>
      <c r="G451">
        <v>5.7101499999999999E-2</v>
      </c>
      <c r="H451">
        <v>0.93169999999999997</v>
      </c>
      <c r="I451">
        <v>0</v>
      </c>
    </row>
    <row r="452" spans="1:9" x14ac:dyDescent="0.25">
      <c r="A452" t="s">
        <v>103</v>
      </c>
      <c r="B452">
        <v>1315.3</v>
      </c>
      <c r="C452">
        <v>1313.41</v>
      </c>
      <c r="D452">
        <v>1293.6199999999999</v>
      </c>
      <c r="E452">
        <v>1282.25</v>
      </c>
      <c r="F452">
        <v>917.71199999999999</v>
      </c>
      <c r="G452">
        <v>5.3911000000000001E-2</v>
      </c>
      <c r="H452">
        <v>0.93180799999999997</v>
      </c>
      <c r="I452">
        <v>0</v>
      </c>
    </row>
    <row r="453" spans="1:9" x14ac:dyDescent="0.25">
      <c r="A453" t="s">
        <v>103</v>
      </c>
      <c r="B453">
        <v>1309.22</v>
      </c>
      <c r="C453">
        <v>1307.3399999999999</v>
      </c>
      <c r="D453">
        <v>1287.58</v>
      </c>
      <c r="E453">
        <v>1276.24</v>
      </c>
      <c r="F453">
        <v>913.42200000000003</v>
      </c>
      <c r="G453">
        <v>5.3972800000000001E-2</v>
      </c>
      <c r="H453">
        <v>0.950793</v>
      </c>
      <c r="I453">
        <v>0</v>
      </c>
    </row>
    <row r="454" spans="1:9" x14ac:dyDescent="0.25">
      <c r="A454" t="s">
        <v>103</v>
      </c>
      <c r="B454">
        <v>1325.6</v>
      </c>
      <c r="C454">
        <v>1323.68</v>
      </c>
      <c r="D454">
        <v>1303.83</v>
      </c>
      <c r="E454">
        <v>1292.43</v>
      </c>
      <c r="F454">
        <v>920.91099999999994</v>
      </c>
      <c r="G454">
        <v>8.3265500000000006E-2</v>
      </c>
      <c r="H454">
        <v>0.94635800000000003</v>
      </c>
      <c r="I454">
        <v>0</v>
      </c>
    </row>
    <row r="455" spans="1:9" x14ac:dyDescent="0.25">
      <c r="A455" t="s">
        <v>103</v>
      </c>
      <c r="B455">
        <v>1316.64</v>
      </c>
      <c r="C455">
        <v>1314.75</v>
      </c>
      <c r="D455">
        <v>1294.9100000000001</v>
      </c>
      <c r="E455">
        <v>1283.54</v>
      </c>
      <c r="F455">
        <v>917.75599999999997</v>
      </c>
      <c r="G455">
        <v>5.78527E-2</v>
      </c>
      <c r="H455">
        <v>0.93180399999999997</v>
      </c>
      <c r="I455">
        <v>0</v>
      </c>
    </row>
    <row r="456" spans="1:9" x14ac:dyDescent="0.25">
      <c r="A456" t="s">
        <v>103</v>
      </c>
      <c r="B456">
        <v>2003.37</v>
      </c>
      <c r="C456">
        <v>1320.79</v>
      </c>
      <c r="D456">
        <v>1300.93</v>
      </c>
      <c r="E456">
        <v>1289.3399999999999</v>
      </c>
      <c r="F456">
        <v>923.99</v>
      </c>
      <c r="G456">
        <v>5.7556799999999998E-2</v>
      </c>
      <c r="H456">
        <v>0.931419</v>
      </c>
      <c r="I456">
        <v>0</v>
      </c>
    </row>
    <row r="457" spans="1:9" x14ac:dyDescent="0.25">
      <c r="A457" t="s">
        <v>103</v>
      </c>
      <c r="B457">
        <v>1574.23</v>
      </c>
      <c r="C457">
        <v>1569.36</v>
      </c>
      <c r="D457">
        <v>1547.15</v>
      </c>
      <c r="E457">
        <v>1532.72</v>
      </c>
      <c r="F457">
        <v>1146.58</v>
      </c>
      <c r="G457">
        <v>8.3265599999999995E-2</v>
      </c>
      <c r="H457">
        <v>0.94227700000000003</v>
      </c>
      <c r="I457">
        <v>0</v>
      </c>
    </row>
    <row r="458" spans="1:9" x14ac:dyDescent="0.25">
      <c r="A458" t="s">
        <v>103</v>
      </c>
      <c r="B458">
        <v>1379.65</v>
      </c>
      <c r="C458">
        <v>1376.1</v>
      </c>
      <c r="D458">
        <v>1355.79</v>
      </c>
      <c r="E458">
        <v>1343.29</v>
      </c>
      <c r="F458">
        <v>973.83799999999997</v>
      </c>
      <c r="G458">
        <v>5.9787699999999999E-2</v>
      </c>
      <c r="H458">
        <v>0.93181700000000001</v>
      </c>
      <c r="I458">
        <v>0</v>
      </c>
    </row>
    <row r="459" spans="1:9" x14ac:dyDescent="0.25">
      <c r="A459" t="s">
        <v>103</v>
      </c>
      <c r="B459">
        <v>1325.43</v>
      </c>
      <c r="C459">
        <v>1323.49</v>
      </c>
      <c r="D459">
        <v>1303.6099999999999</v>
      </c>
      <c r="E459">
        <v>1292.01</v>
      </c>
      <c r="F459">
        <v>927.21500000000003</v>
      </c>
      <c r="G459">
        <v>6.3259899999999994E-2</v>
      </c>
      <c r="H459">
        <v>0.93141300000000005</v>
      </c>
      <c r="I459">
        <v>0</v>
      </c>
    </row>
    <row r="460" spans="1:9" x14ac:dyDescent="0.25">
      <c r="A460" t="s">
        <v>103</v>
      </c>
      <c r="B460">
        <v>1310.52</v>
      </c>
      <c r="C460">
        <v>1308.5999999999999</v>
      </c>
      <c r="D460">
        <v>1288.8499999999999</v>
      </c>
      <c r="E460">
        <v>1277.5899999999999</v>
      </c>
      <c r="F460">
        <v>913.79700000000003</v>
      </c>
      <c r="G460">
        <v>5.3912099999999998E-2</v>
      </c>
      <c r="H460">
        <v>0.93181099999999994</v>
      </c>
      <c r="I460">
        <v>0</v>
      </c>
    </row>
    <row r="461" spans="1:9" x14ac:dyDescent="0.25">
      <c r="A461" t="s">
        <v>103</v>
      </c>
      <c r="B461">
        <v>1314.41</v>
      </c>
      <c r="C461">
        <v>1312.48</v>
      </c>
      <c r="D461">
        <v>1292.73</v>
      </c>
      <c r="E461">
        <v>1281.46</v>
      </c>
      <c r="F461">
        <v>912.78399999999999</v>
      </c>
      <c r="G461">
        <v>6.7736299999999999E-2</v>
      </c>
      <c r="H461">
        <v>0.95747000000000004</v>
      </c>
      <c r="I461">
        <v>0</v>
      </c>
    </row>
    <row r="462" spans="1:9" x14ac:dyDescent="0.25">
      <c r="A462" t="s">
        <v>103</v>
      </c>
      <c r="B462">
        <v>1310.88</v>
      </c>
      <c r="C462">
        <v>1308.95</v>
      </c>
      <c r="D462">
        <v>1289.25</v>
      </c>
      <c r="E462">
        <v>1277.93</v>
      </c>
      <c r="F462">
        <v>914.45100000000002</v>
      </c>
      <c r="G462">
        <v>5.88698E-2</v>
      </c>
      <c r="H462">
        <v>0.93134399999999995</v>
      </c>
      <c r="I462">
        <v>0</v>
      </c>
    </row>
    <row r="463" spans="1:9" x14ac:dyDescent="0.25">
      <c r="A463" t="s">
        <v>103</v>
      </c>
      <c r="B463">
        <v>1781.34</v>
      </c>
      <c r="C463">
        <v>1324.37</v>
      </c>
      <c r="D463">
        <v>1304.32</v>
      </c>
      <c r="E463">
        <v>1292.69</v>
      </c>
      <c r="F463">
        <v>927.92700000000002</v>
      </c>
      <c r="G463">
        <v>5.4121099999999998E-2</v>
      </c>
      <c r="H463">
        <v>0.93135299999999999</v>
      </c>
      <c r="I463">
        <v>0</v>
      </c>
    </row>
    <row r="464" spans="1:9" x14ac:dyDescent="0.25">
      <c r="A464" t="s">
        <v>103</v>
      </c>
      <c r="B464">
        <v>1381.16</v>
      </c>
      <c r="C464">
        <v>1378.42</v>
      </c>
      <c r="D464">
        <v>1357.98</v>
      </c>
      <c r="E464">
        <v>1345.39</v>
      </c>
      <c r="F464">
        <v>974.85900000000004</v>
      </c>
      <c r="G464">
        <v>6.4390100000000006E-2</v>
      </c>
      <c r="H464">
        <v>0.931836</v>
      </c>
      <c r="I464">
        <v>0</v>
      </c>
    </row>
    <row r="465" spans="1:9" x14ac:dyDescent="0.25">
      <c r="A465" t="s">
        <v>103</v>
      </c>
      <c r="B465">
        <v>1323.23</v>
      </c>
      <c r="C465">
        <v>1321.22</v>
      </c>
      <c r="D465">
        <v>1301.1400000000001</v>
      </c>
      <c r="E465">
        <v>1289.67</v>
      </c>
      <c r="F465">
        <v>922.57600000000002</v>
      </c>
      <c r="G465">
        <v>5.4783499999999999E-2</v>
      </c>
      <c r="H465">
        <v>0.93168499999999999</v>
      </c>
      <c r="I465">
        <v>0</v>
      </c>
    </row>
    <row r="466" spans="1:9" x14ac:dyDescent="0.25">
      <c r="A466" t="s">
        <v>103</v>
      </c>
      <c r="B466">
        <v>1320.69</v>
      </c>
      <c r="C466">
        <v>1318.78</v>
      </c>
      <c r="D466">
        <v>1298.95</v>
      </c>
      <c r="E466">
        <v>1287.44</v>
      </c>
      <c r="F466">
        <v>924.14800000000002</v>
      </c>
      <c r="G466">
        <v>5.5568699999999999E-2</v>
      </c>
      <c r="H466">
        <v>0.93179999999999996</v>
      </c>
      <c r="I466">
        <v>0</v>
      </c>
    </row>
    <row r="467" spans="1:9" x14ac:dyDescent="0.25">
      <c r="A467" t="s">
        <v>103</v>
      </c>
      <c r="B467">
        <v>1311.09</v>
      </c>
      <c r="C467">
        <v>1309.1199999999999</v>
      </c>
      <c r="D467">
        <v>1289.29</v>
      </c>
      <c r="E467">
        <v>1277.99</v>
      </c>
      <c r="F467">
        <v>914.375</v>
      </c>
      <c r="G467">
        <v>5.4910199999999999E-2</v>
      </c>
      <c r="H467">
        <v>0.93152800000000002</v>
      </c>
      <c r="I467">
        <v>0</v>
      </c>
    </row>
    <row r="468" spans="1:9" x14ac:dyDescent="0.25">
      <c r="A468" t="s">
        <v>103</v>
      </c>
      <c r="B468">
        <v>1310.27</v>
      </c>
      <c r="C468">
        <v>1308.3599999999999</v>
      </c>
      <c r="D468">
        <v>1288.5999999999999</v>
      </c>
      <c r="E468">
        <v>1277.27</v>
      </c>
      <c r="F468">
        <v>915.09400000000005</v>
      </c>
      <c r="G468">
        <v>8.3256399999999994E-2</v>
      </c>
      <c r="H468">
        <v>0.93180200000000002</v>
      </c>
      <c r="I468">
        <v>0</v>
      </c>
    </row>
    <row r="469" spans="1:9" x14ac:dyDescent="0.25">
      <c r="A469" t="s">
        <v>103</v>
      </c>
      <c r="B469">
        <v>1316.59</v>
      </c>
      <c r="C469">
        <v>1314.62</v>
      </c>
      <c r="D469">
        <v>1294.58</v>
      </c>
      <c r="E469">
        <v>1283.21</v>
      </c>
      <c r="F469">
        <v>918.81600000000003</v>
      </c>
      <c r="G469">
        <v>7.3134000000000005E-2</v>
      </c>
      <c r="H469">
        <v>0.931751</v>
      </c>
      <c r="I469">
        <v>0</v>
      </c>
    </row>
    <row r="470" spans="1:9" x14ac:dyDescent="0.25">
      <c r="A470" t="s">
        <v>103</v>
      </c>
      <c r="B470">
        <v>2039.67</v>
      </c>
      <c r="C470">
        <v>1314.08</v>
      </c>
      <c r="D470">
        <v>1294.22</v>
      </c>
      <c r="E470">
        <v>1282.74</v>
      </c>
      <c r="F470">
        <v>919.03</v>
      </c>
      <c r="G470">
        <v>6.1287700000000001E-2</v>
      </c>
      <c r="H470">
        <v>0.94803300000000001</v>
      </c>
      <c r="I470">
        <v>0</v>
      </c>
    </row>
    <row r="471" spans="1:9" x14ac:dyDescent="0.25">
      <c r="A471" t="s">
        <v>103</v>
      </c>
      <c r="B471">
        <v>1508.7</v>
      </c>
      <c r="C471">
        <v>1504.62</v>
      </c>
      <c r="D471">
        <v>1483.18</v>
      </c>
      <c r="E471">
        <v>1469.8</v>
      </c>
      <c r="F471">
        <v>1085.73</v>
      </c>
      <c r="G471">
        <v>5.3954099999999998E-2</v>
      </c>
      <c r="H471">
        <v>0.93183499999999997</v>
      </c>
      <c r="I471">
        <v>0</v>
      </c>
    </row>
    <row r="472" spans="1:9" x14ac:dyDescent="0.25">
      <c r="A472" t="s">
        <v>103</v>
      </c>
      <c r="B472">
        <v>1420.75</v>
      </c>
      <c r="C472">
        <v>1418.59</v>
      </c>
      <c r="D472">
        <v>1397.7</v>
      </c>
      <c r="E472">
        <v>1384.76</v>
      </c>
      <c r="F472">
        <v>1010.98</v>
      </c>
      <c r="G472">
        <v>5.4078500000000002E-2</v>
      </c>
      <c r="H472">
        <v>0.95595399999999997</v>
      </c>
      <c r="I472">
        <v>0</v>
      </c>
    </row>
    <row r="473" spans="1:9" x14ac:dyDescent="0.25">
      <c r="A473" t="s">
        <v>103</v>
      </c>
      <c r="B473">
        <v>1324.55</v>
      </c>
      <c r="C473">
        <v>1322.56</v>
      </c>
      <c r="D473">
        <v>1302.75</v>
      </c>
      <c r="E473">
        <v>1291.1199999999999</v>
      </c>
      <c r="F473">
        <v>924.58699999999999</v>
      </c>
      <c r="G473">
        <v>6.2318699999999998E-2</v>
      </c>
      <c r="H473">
        <v>0.931836</v>
      </c>
      <c r="I473">
        <v>0</v>
      </c>
    </row>
    <row r="474" spans="1:9" x14ac:dyDescent="0.25">
      <c r="A474" t="s">
        <v>103</v>
      </c>
      <c r="B474">
        <v>1308.45</v>
      </c>
      <c r="C474">
        <v>1306.53</v>
      </c>
      <c r="D474">
        <v>1286.69</v>
      </c>
      <c r="E474">
        <v>1275.3900000000001</v>
      </c>
      <c r="F474">
        <v>913.44899999999996</v>
      </c>
      <c r="G474">
        <v>8.3256399999999994E-2</v>
      </c>
      <c r="H474">
        <v>0.93179199999999995</v>
      </c>
      <c r="I474">
        <v>0</v>
      </c>
    </row>
    <row r="475" spans="1:9" x14ac:dyDescent="0.25">
      <c r="A475" t="s">
        <v>103</v>
      </c>
      <c r="B475">
        <v>1309.8</v>
      </c>
      <c r="C475">
        <v>1307.8900000000001</v>
      </c>
      <c r="D475">
        <v>1288.18</v>
      </c>
      <c r="E475">
        <v>1276.8499999999999</v>
      </c>
      <c r="F475">
        <v>912.63</v>
      </c>
      <c r="G475">
        <v>6.7512000000000003E-2</v>
      </c>
      <c r="H475">
        <v>0.93174299999999999</v>
      </c>
      <c r="I475">
        <v>0</v>
      </c>
    </row>
    <row r="476" spans="1:9" x14ac:dyDescent="0.25">
      <c r="A476" t="s">
        <v>103</v>
      </c>
      <c r="B476">
        <v>1308.6400000000001</v>
      </c>
      <c r="C476">
        <v>1306.72</v>
      </c>
      <c r="D476">
        <v>1287.04</v>
      </c>
      <c r="E476">
        <v>1275.73</v>
      </c>
      <c r="F476">
        <v>913.62300000000005</v>
      </c>
      <c r="G476">
        <v>5.76821E-2</v>
      </c>
      <c r="H476">
        <v>0.93182799999999999</v>
      </c>
      <c r="I476">
        <v>0</v>
      </c>
    </row>
    <row r="477" spans="1:9" x14ac:dyDescent="0.25">
      <c r="A477" t="s">
        <v>103</v>
      </c>
      <c r="B477">
        <v>1816.29</v>
      </c>
      <c r="C477">
        <v>1323.57</v>
      </c>
      <c r="D477">
        <v>1303.55</v>
      </c>
      <c r="E477">
        <v>1291.96</v>
      </c>
      <c r="F477">
        <v>927.14099999999996</v>
      </c>
      <c r="G477">
        <v>8.3255999999999997E-2</v>
      </c>
      <c r="H477">
        <v>0.93171499999999996</v>
      </c>
      <c r="I477">
        <v>0</v>
      </c>
    </row>
    <row r="478" spans="1:9" x14ac:dyDescent="0.25">
      <c r="A478" t="s">
        <v>103</v>
      </c>
      <c r="B478">
        <v>1369.55</v>
      </c>
      <c r="C478">
        <v>1366.79</v>
      </c>
      <c r="D478">
        <v>1346.52</v>
      </c>
      <c r="E478">
        <v>1334.17</v>
      </c>
      <c r="F478">
        <v>962.23400000000004</v>
      </c>
      <c r="G478">
        <v>5.3909499999999999E-2</v>
      </c>
      <c r="H478">
        <v>0.939527</v>
      </c>
      <c r="I478">
        <v>0</v>
      </c>
    </row>
    <row r="479" spans="1:9" x14ac:dyDescent="0.25">
      <c r="A479" t="s">
        <v>103</v>
      </c>
      <c r="B479">
        <v>1323.21</v>
      </c>
      <c r="C479">
        <v>1321.25</v>
      </c>
      <c r="D479">
        <v>1301.3699999999999</v>
      </c>
      <c r="E479">
        <v>1289.93</v>
      </c>
      <c r="F479">
        <v>923.04899999999998</v>
      </c>
      <c r="G479">
        <v>8.3255899999999994E-2</v>
      </c>
      <c r="H479">
        <v>0.93173399999999995</v>
      </c>
      <c r="I479">
        <v>0</v>
      </c>
    </row>
    <row r="480" spans="1:9" x14ac:dyDescent="0.25">
      <c r="A480" t="s">
        <v>103</v>
      </c>
      <c r="B480">
        <v>1329.55</v>
      </c>
      <c r="C480">
        <v>1327.6</v>
      </c>
      <c r="D480">
        <v>1307.6500000000001</v>
      </c>
      <c r="E480">
        <v>1295.99</v>
      </c>
      <c r="F480">
        <v>930.32</v>
      </c>
      <c r="G480">
        <v>6.5503400000000003E-2</v>
      </c>
      <c r="H480">
        <v>0.93183400000000005</v>
      </c>
      <c r="I480">
        <v>0</v>
      </c>
    </row>
    <row r="481" spans="1:9" x14ac:dyDescent="0.25">
      <c r="A481" t="s">
        <v>103</v>
      </c>
      <c r="B481">
        <v>1320.69</v>
      </c>
      <c r="C481">
        <v>1318.69</v>
      </c>
      <c r="D481">
        <v>1298.81</v>
      </c>
      <c r="E481">
        <v>1287.26</v>
      </c>
      <c r="F481">
        <v>922.51700000000005</v>
      </c>
      <c r="G481">
        <v>5.7473700000000003E-2</v>
      </c>
      <c r="H481">
        <v>0.93151099999999998</v>
      </c>
      <c r="I481">
        <v>0</v>
      </c>
    </row>
    <row r="482" spans="1:9" x14ac:dyDescent="0.25">
      <c r="A482" t="s">
        <v>103</v>
      </c>
      <c r="B482">
        <v>1313.32</v>
      </c>
      <c r="C482">
        <v>1311.41</v>
      </c>
      <c r="D482">
        <v>1291.5</v>
      </c>
      <c r="E482">
        <v>1280.06</v>
      </c>
      <c r="F482">
        <v>917.32100000000003</v>
      </c>
      <c r="G482">
        <v>7.1229299999999995E-2</v>
      </c>
      <c r="H482">
        <v>0.931836</v>
      </c>
      <c r="I482">
        <v>0</v>
      </c>
    </row>
    <row r="483" spans="1:9" x14ac:dyDescent="0.25">
      <c r="A483" t="s">
        <v>103</v>
      </c>
      <c r="B483">
        <v>1310.18</v>
      </c>
      <c r="C483">
        <v>1308.28</v>
      </c>
      <c r="D483">
        <v>1288.46</v>
      </c>
      <c r="E483">
        <v>1277.1199999999999</v>
      </c>
      <c r="F483">
        <v>913.84500000000003</v>
      </c>
      <c r="G483">
        <v>5.7919699999999998E-2</v>
      </c>
      <c r="H483">
        <v>0.93139499999999997</v>
      </c>
      <c r="I483">
        <v>0</v>
      </c>
    </row>
    <row r="484" spans="1:9" x14ac:dyDescent="0.25">
      <c r="A484" t="s">
        <v>103</v>
      </c>
      <c r="B484">
        <v>2033.21</v>
      </c>
      <c r="C484">
        <v>1316.21</v>
      </c>
      <c r="D484">
        <v>1296.3699999999999</v>
      </c>
      <c r="E484">
        <v>1284.96</v>
      </c>
      <c r="F484">
        <v>920.59900000000005</v>
      </c>
      <c r="G484">
        <v>5.4155300000000003E-2</v>
      </c>
      <c r="H484">
        <v>0.93167599999999995</v>
      </c>
      <c r="I484">
        <v>0</v>
      </c>
    </row>
    <row r="485" spans="1:9" x14ac:dyDescent="0.25">
      <c r="A485" t="s">
        <v>103</v>
      </c>
      <c r="B485">
        <v>1422.18</v>
      </c>
      <c r="C485">
        <v>1418.17</v>
      </c>
      <c r="D485">
        <v>1397.32</v>
      </c>
      <c r="E485">
        <v>1384.17</v>
      </c>
      <c r="F485">
        <v>1010.16</v>
      </c>
      <c r="G485">
        <v>6.0330799999999997E-2</v>
      </c>
      <c r="H485">
        <v>0.93033900000000003</v>
      </c>
      <c r="I485">
        <v>0</v>
      </c>
    </row>
    <row r="486" spans="1:9" x14ac:dyDescent="0.25">
      <c r="A486" t="s">
        <v>103</v>
      </c>
      <c r="B486">
        <v>1341.67</v>
      </c>
      <c r="C486">
        <v>1339.71</v>
      </c>
      <c r="D486">
        <v>1319.62</v>
      </c>
      <c r="E486">
        <v>1307.81</v>
      </c>
      <c r="F486">
        <v>938.04899999999998</v>
      </c>
      <c r="G486">
        <v>5.58839E-2</v>
      </c>
      <c r="H486">
        <v>0.94824900000000001</v>
      </c>
      <c r="I486">
        <v>0</v>
      </c>
    </row>
    <row r="487" spans="1:9" x14ac:dyDescent="0.25">
      <c r="A487" t="s">
        <v>103</v>
      </c>
      <c r="B487">
        <v>1326.19</v>
      </c>
      <c r="C487">
        <v>1324.25</v>
      </c>
      <c r="D487">
        <v>1304.29</v>
      </c>
      <c r="E487">
        <v>1292.7</v>
      </c>
      <c r="F487">
        <v>927.49699999999996</v>
      </c>
      <c r="G487">
        <v>5.3917399999999997E-2</v>
      </c>
      <c r="H487">
        <v>0.93151700000000004</v>
      </c>
      <c r="I487">
        <v>0</v>
      </c>
    </row>
    <row r="488" spans="1:9" x14ac:dyDescent="0.25">
      <c r="A488" t="s">
        <v>103</v>
      </c>
      <c r="B488">
        <v>1309.5999999999999</v>
      </c>
      <c r="C488">
        <v>1307.69</v>
      </c>
      <c r="D488">
        <v>1288.03</v>
      </c>
      <c r="E488">
        <v>1276.6500000000001</v>
      </c>
      <c r="F488">
        <v>914.71799999999996</v>
      </c>
      <c r="G488">
        <v>8.3255999999999997E-2</v>
      </c>
      <c r="H488">
        <v>0.93172200000000005</v>
      </c>
      <c r="I488">
        <v>0</v>
      </c>
    </row>
    <row r="489" spans="1:9" x14ac:dyDescent="0.25">
      <c r="A489" t="s">
        <v>103</v>
      </c>
      <c r="B489">
        <v>1317.57</v>
      </c>
      <c r="C489">
        <v>1315.64</v>
      </c>
      <c r="D489">
        <v>1295.95</v>
      </c>
      <c r="E489">
        <v>1284.6300000000001</v>
      </c>
      <c r="F489">
        <v>913.63800000000003</v>
      </c>
      <c r="G489">
        <v>5.5309400000000002E-2</v>
      </c>
      <c r="H489">
        <v>0.93147899999999995</v>
      </c>
      <c r="I489">
        <v>0</v>
      </c>
    </row>
    <row r="490" spans="1:9" x14ac:dyDescent="0.25">
      <c r="A490" t="s">
        <v>103</v>
      </c>
      <c r="B490">
        <v>1313.85</v>
      </c>
      <c r="C490">
        <v>1311.95</v>
      </c>
      <c r="D490">
        <v>1292.17</v>
      </c>
      <c r="E490">
        <v>1280.73</v>
      </c>
      <c r="F490">
        <v>916.125</v>
      </c>
      <c r="G490">
        <v>8.0384499999999998E-2</v>
      </c>
      <c r="H490">
        <v>0.94859400000000005</v>
      </c>
      <c r="I490">
        <v>0</v>
      </c>
    </row>
    <row r="491" spans="1:9" x14ac:dyDescent="0.25">
      <c r="A491" t="s">
        <v>103</v>
      </c>
      <c r="B491">
        <v>1983.33</v>
      </c>
      <c r="C491">
        <v>1318.83</v>
      </c>
      <c r="D491">
        <v>1298.9100000000001</v>
      </c>
      <c r="E491">
        <v>1287.4100000000001</v>
      </c>
      <c r="F491">
        <v>923.16200000000003</v>
      </c>
      <c r="G491">
        <v>5.85684E-2</v>
      </c>
      <c r="H491">
        <v>0.931338</v>
      </c>
      <c r="I491">
        <v>0</v>
      </c>
    </row>
    <row r="492" spans="1:9" x14ac:dyDescent="0.25">
      <c r="A492" t="s">
        <v>103</v>
      </c>
      <c r="B492">
        <v>1420.25</v>
      </c>
      <c r="C492">
        <v>1416.28</v>
      </c>
      <c r="D492">
        <v>1395.6</v>
      </c>
      <c r="E492">
        <v>1382.45</v>
      </c>
      <c r="F492">
        <v>1007.94</v>
      </c>
      <c r="G492">
        <v>5.4458300000000001E-2</v>
      </c>
      <c r="H492">
        <v>0.93181700000000001</v>
      </c>
      <c r="I492">
        <v>0</v>
      </c>
    </row>
    <row r="493" spans="1:9" x14ac:dyDescent="0.25">
      <c r="A493" t="s">
        <v>103</v>
      </c>
      <c r="B493">
        <v>1320.99</v>
      </c>
      <c r="C493">
        <v>1319.05</v>
      </c>
      <c r="D493">
        <v>1299.2</v>
      </c>
      <c r="E493">
        <v>1287.71</v>
      </c>
      <c r="F493">
        <v>922.44</v>
      </c>
      <c r="G493">
        <v>6.5911899999999995E-2</v>
      </c>
      <c r="H493">
        <v>0.931809</v>
      </c>
      <c r="I493">
        <v>0</v>
      </c>
    </row>
    <row r="494" spans="1:9" x14ac:dyDescent="0.25">
      <c r="A494" t="s">
        <v>103</v>
      </c>
      <c r="B494">
        <v>1323.97</v>
      </c>
      <c r="C494">
        <v>1322.06</v>
      </c>
      <c r="D494">
        <v>1302.21</v>
      </c>
      <c r="E494">
        <v>1290.6300000000001</v>
      </c>
      <c r="F494">
        <v>925.49</v>
      </c>
      <c r="G494">
        <v>5.6985099999999997E-2</v>
      </c>
      <c r="H494">
        <v>0.93171400000000004</v>
      </c>
      <c r="I494">
        <v>0</v>
      </c>
    </row>
    <row r="495" spans="1:9" x14ac:dyDescent="0.25">
      <c r="A495" t="s">
        <v>103</v>
      </c>
      <c r="B495">
        <v>1309.73</v>
      </c>
      <c r="C495">
        <v>1307.8</v>
      </c>
      <c r="D495">
        <v>1288.02</v>
      </c>
      <c r="E495">
        <v>1276.68</v>
      </c>
      <c r="F495">
        <v>913.56399999999996</v>
      </c>
      <c r="G495">
        <v>8.3259600000000003E-2</v>
      </c>
      <c r="H495">
        <v>0.93163099999999999</v>
      </c>
      <c r="I495">
        <v>0</v>
      </c>
    </row>
    <row r="496" spans="1:9" x14ac:dyDescent="0.25">
      <c r="A496" t="s">
        <v>103</v>
      </c>
      <c r="B496">
        <v>1318.54</v>
      </c>
      <c r="C496">
        <v>1316.61</v>
      </c>
      <c r="D496">
        <v>1296.9100000000001</v>
      </c>
      <c r="E496">
        <v>1285.54</v>
      </c>
      <c r="F496">
        <v>916.49599999999998</v>
      </c>
      <c r="G496">
        <v>5.4180399999999997E-2</v>
      </c>
      <c r="H496">
        <v>0.93135900000000005</v>
      </c>
      <c r="I496">
        <v>0</v>
      </c>
    </row>
    <row r="497" spans="1:25" x14ac:dyDescent="0.25">
      <c r="A497" t="s">
        <v>103</v>
      </c>
      <c r="B497">
        <v>1316.52</v>
      </c>
      <c r="C497">
        <v>1314.59</v>
      </c>
      <c r="D497">
        <v>1294.8699999999999</v>
      </c>
      <c r="E497">
        <v>1283.3699999999999</v>
      </c>
      <c r="F497">
        <v>918.23400000000004</v>
      </c>
      <c r="G497">
        <v>5.5575300000000001E-2</v>
      </c>
      <c r="H497">
        <v>0.93156399999999995</v>
      </c>
      <c r="I497">
        <v>0</v>
      </c>
    </row>
    <row r="498" spans="1:25" x14ac:dyDescent="0.25">
      <c r="A498" t="s">
        <v>103</v>
      </c>
      <c r="B498">
        <v>2015.61</v>
      </c>
      <c r="C498">
        <v>1322.13</v>
      </c>
      <c r="D498">
        <v>1302.18</v>
      </c>
      <c r="E498">
        <v>1290.6199999999999</v>
      </c>
      <c r="F498">
        <v>924.47500000000002</v>
      </c>
      <c r="G498">
        <v>5.4361300000000001E-2</v>
      </c>
      <c r="H498">
        <v>0.93183000000000005</v>
      </c>
      <c r="I498">
        <v>0</v>
      </c>
    </row>
    <row r="499" spans="1:25" x14ac:dyDescent="0.25">
      <c r="A499" t="s">
        <v>103</v>
      </c>
      <c r="B499">
        <v>1408.19</v>
      </c>
      <c r="C499">
        <v>1404.18</v>
      </c>
      <c r="D499">
        <v>1383.54</v>
      </c>
      <c r="E499">
        <v>1370.57</v>
      </c>
      <c r="F499">
        <v>998.41399999999999</v>
      </c>
      <c r="G499">
        <v>5.5204400000000001E-2</v>
      </c>
      <c r="H499">
        <v>0.93182299999999996</v>
      </c>
      <c r="I499">
        <v>0</v>
      </c>
    </row>
    <row r="500" spans="1:25" x14ac:dyDescent="0.25">
      <c r="A500" t="s">
        <v>103</v>
      </c>
      <c r="B500">
        <v>1317.27</v>
      </c>
      <c r="C500">
        <v>1315.29</v>
      </c>
      <c r="D500">
        <v>1295.6199999999999</v>
      </c>
      <c r="E500">
        <v>1284.3</v>
      </c>
      <c r="F500">
        <v>914.75099999999998</v>
      </c>
      <c r="G500">
        <v>5.9896999999999999E-2</v>
      </c>
      <c r="H500">
        <v>0.93183499999999997</v>
      </c>
      <c r="I500">
        <v>0</v>
      </c>
    </row>
    <row r="501" spans="1:25" x14ac:dyDescent="0.25">
      <c r="A501" t="s">
        <v>103</v>
      </c>
      <c r="B501">
        <v>1336.91</v>
      </c>
      <c r="C501">
        <v>1334.94</v>
      </c>
      <c r="D501">
        <v>1314.89</v>
      </c>
      <c r="E501">
        <v>1303.22</v>
      </c>
      <c r="F501">
        <v>933.86300000000006</v>
      </c>
      <c r="G501">
        <v>8.3255700000000002E-2</v>
      </c>
      <c r="H501">
        <v>0.93180700000000005</v>
      </c>
      <c r="I501">
        <v>0</v>
      </c>
    </row>
    <row r="502" spans="1:25" x14ac:dyDescent="0.25">
      <c r="A502" t="s">
        <v>103</v>
      </c>
      <c r="B502">
        <v>1313.69</v>
      </c>
      <c r="C502">
        <v>1311.75</v>
      </c>
      <c r="D502">
        <v>1291.92</v>
      </c>
      <c r="E502">
        <v>1280.53</v>
      </c>
      <c r="F502">
        <v>919.06700000000001</v>
      </c>
      <c r="G502">
        <v>8.3263699999999996E-2</v>
      </c>
      <c r="H502">
        <v>0.93137000000000003</v>
      </c>
      <c r="I502">
        <v>0</v>
      </c>
    </row>
    <row r="503" spans="1:25" x14ac:dyDescent="0.25">
      <c r="A503" t="s">
        <v>103</v>
      </c>
      <c r="B503">
        <v>1317.32</v>
      </c>
      <c r="C503">
        <v>1315.38</v>
      </c>
      <c r="D503">
        <v>1295.54</v>
      </c>
      <c r="E503">
        <v>1284.23</v>
      </c>
      <c r="F503">
        <v>915.58900000000006</v>
      </c>
      <c r="G503">
        <v>6.7580100000000004E-2</v>
      </c>
      <c r="H503">
        <v>0.92821399999999998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1321.71</v>
      </c>
      <c r="C504">
        <v>1319.79</v>
      </c>
      <c r="D504">
        <v>1299.82</v>
      </c>
      <c r="E504">
        <v>1288.19</v>
      </c>
      <c r="F504">
        <v>924.904</v>
      </c>
      <c r="G504">
        <v>5.4542100000000003E-2</v>
      </c>
      <c r="H504">
        <v>0.93177299999999996</v>
      </c>
      <c r="I504">
        <v>0</v>
      </c>
      <c r="R504">
        <f>AVERAGE(B455:B504)</f>
        <v>1427.4230000000005</v>
      </c>
      <c r="S504">
        <f>AVERAGE(C455:C504)</f>
        <v>1336.8057999999999</v>
      </c>
      <c r="U504">
        <f>_xlfn.VAR.P(B455:B504)</f>
        <v>49004.920412998959</v>
      </c>
      <c r="V504">
        <f>_xlfn.VAR.P(C455:C504)</f>
        <v>2585.6531883599982</v>
      </c>
      <c r="X504">
        <f>1.96*SQRT(U504)/50</f>
        <v>8.6777255605043599</v>
      </c>
      <c r="Y504">
        <f>1.96*SQRT(V504)/50</f>
        <v>1.9932932838299302</v>
      </c>
    </row>
    <row r="505" spans="1:25" x14ac:dyDescent="0.25">
      <c r="A505" t="s">
        <v>103</v>
      </c>
      <c r="B505">
        <v>71374.423232000001</v>
      </c>
      <c r="C505" t="s">
        <v>36</v>
      </c>
    </row>
    <row r="506" spans="1:25" x14ac:dyDescent="0.25">
      <c r="A506" t="s">
        <v>104</v>
      </c>
      <c r="B506">
        <v>13430.4</v>
      </c>
      <c r="C506">
        <v>13326.6</v>
      </c>
      <c r="D506">
        <v>13318.5</v>
      </c>
      <c r="E506">
        <v>13314</v>
      </c>
      <c r="F506">
        <v>171.541</v>
      </c>
      <c r="G506">
        <v>5.5500599999999997E-2</v>
      </c>
      <c r="H506">
        <v>0.95210899999999998</v>
      </c>
      <c r="I506">
        <v>0</v>
      </c>
    </row>
    <row r="507" spans="1:25" x14ac:dyDescent="0.25">
      <c r="A507" t="s">
        <v>104</v>
      </c>
      <c r="B507">
        <v>13300.1</v>
      </c>
      <c r="C507">
        <v>13190.4</v>
      </c>
      <c r="D507">
        <v>13182.5</v>
      </c>
      <c r="E507">
        <v>13178</v>
      </c>
      <c r="F507">
        <v>171.49100000000001</v>
      </c>
      <c r="G507">
        <v>5.9605999999999999E-2</v>
      </c>
      <c r="H507">
        <v>0.93129399999999996</v>
      </c>
      <c r="I507">
        <v>0</v>
      </c>
    </row>
    <row r="508" spans="1:25" x14ac:dyDescent="0.25">
      <c r="A508" t="s">
        <v>104</v>
      </c>
      <c r="B508">
        <v>13168.1</v>
      </c>
      <c r="C508">
        <v>13061.4</v>
      </c>
      <c r="D508">
        <v>13053.4</v>
      </c>
      <c r="E508">
        <v>13048.9</v>
      </c>
      <c r="F508">
        <v>171.47800000000001</v>
      </c>
      <c r="G508">
        <v>5.5020399999999997E-2</v>
      </c>
      <c r="H508">
        <v>0.94114200000000003</v>
      </c>
      <c r="I508">
        <v>0</v>
      </c>
    </row>
    <row r="509" spans="1:25" x14ac:dyDescent="0.25">
      <c r="A509" t="s">
        <v>104</v>
      </c>
      <c r="B509">
        <v>13141</v>
      </c>
      <c r="C509">
        <v>13037.8</v>
      </c>
      <c r="D509">
        <v>13029.9</v>
      </c>
      <c r="E509">
        <v>13025.4</v>
      </c>
      <c r="F509">
        <v>171.97</v>
      </c>
      <c r="G509">
        <v>5.4069699999999998E-2</v>
      </c>
      <c r="H509">
        <v>0.93181800000000004</v>
      </c>
      <c r="I509">
        <v>313</v>
      </c>
    </row>
    <row r="510" spans="1:25" x14ac:dyDescent="0.25">
      <c r="A510" t="s">
        <v>104</v>
      </c>
      <c r="B510">
        <v>13401.4</v>
      </c>
      <c r="C510">
        <v>13292.4</v>
      </c>
      <c r="D510">
        <v>13284.4</v>
      </c>
      <c r="E510">
        <v>13279.8</v>
      </c>
      <c r="F510">
        <v>171.67400000000001</v>
      </c>
      <c r="G510">
        <v>5.8728200000000001E-2</v>
      </c>
      <c r="H510">
        <v>0.93157400000000001</v>
      </c>
      <c r="I510">
        <v>0</v>
      </c>
    </row>
    <row r="511" spans="1:25" x14ac:dyDescent="0.25">
      <c r="A511" t="s">
        <v>104</v>
      </c>
      <c r="B511">
        <v>13351.6</v>
      </c>
      <c r="C511">
        <v>13245.2</v>
      </c>
      <c r="D511">
        <v>13237.2</v>
      </c>
      <c r="E511">
        <v>13232.6</v>
      </c>
      <c r="F511">
        <v>171.72900000000001</v>
      </c>
      <c r="G511">
        <v>5.4073900000000001E-2</v>
      </c>
      <c r="H511">
        <v>0.93180600000000002</v>
      </c>
      <c r="I511">
        <v>0</v>
      </c>
    </row>
    <row r="512" spans="1:25" x14ac:dyDescent="0.25">
      <c r="A512" t="s">
        <v>104</v>
      </c>
      <c r="B512">
        <v>13390.7</v>
      </c>
      <c r="C512">
        <v>13287.3</v>
      </c>
      <c r="D512">
        <v>13279.3</v>
      </c>
      <c r="E512">
        <v>13274.8</v>
      </c>
      <c r="F512">
        <v>171.58600000000001</v>
      </c>
      <c r="G512">
        <v>3.3297899999999998E-2</v>
      </c>
      <c r="H512">
        <v>0.93181899999999995</v>
      </c>
      <c r="I512">
        <v>0</v>
      </c>
    </row>
    <row r="513" spans="1:9" x14ac:dyDescent="0.25">
      <c r="A513" t="s">
        <v>104</v>
      </c>
      <c r="B513">
        <v>13389.6</v>
      </c>
      <c r="C513">
        <v>13278.5</v>
      </c>
      <c r="D513">
        <v>13270.5</v>
      </c>
      <c r="E513">
        <v>13266</v>
      </c>
      <c r="F513">
        <v>171.523</v>
      </c>
      <c r="G513">
        <v>5.9587000000000001E-2</v>
      </c>
      <c r="H513">
        <v>0.93181700000000001</v>
      </c>
      <c r="I513">
        <v>0</v>
      </c>
    </row>
    <row r="514" spans="1:9" x14ac:dyDescent="0.25">
      <c r="A514" t="s">
        <v>104</v>
      </c>
      <c r="B514">
        <v>13334.8</v>
      </c>
      <c r="C514">
        <v>13232.9</v>
      </c>
      <c r="D514">
        <v>13224.9</v>
      </c>
      <c r="E514">
        <v>13220.4</v>
      </c>
      <c r="F514">
        <v>171.69</v>
      </c>
      <c r="G514">
        <v>8.32561E-2</v>
      </c>
      <c r="H514">
        <v>0.95916699999999999</v>
      </c>
      <c r="I514">
        <v>0</v>
      </c>
    </row>
    <row r="515" spans="1:9" x14ac:dyDescent="0.25">
      <c r="A515" t="s">
        <v>104</v>
      </c>
      <c r="B515">
        <v>13211.6</v>
      </c>
      <c r="C515">
        <v>13108.8</v>
      </c>
      <c r="D515">
        <v>13100.8</v>
      </c>
      <c r="E515">
        <v>13096.3</v>
      </c>
      <c r="F515">
        <v>171.65899999999999</v>
      </c>
      <c r="G515">
        <v>6.1018200000000002E-2</v>
      </c>
      <c r="H515">
        <v>0.93857100000000004</v>
      </c>
      <c r="I515">
        <v>0</v>
      </c>
    </row>
    <row r="516" spans="1:9" x14ac:dyDescent="0.25">
      <c r="A516" t="s">
        <v>104</v>
      </c>
      <c r="B516">
        <v>13310.1</v>
      </c>
      <c r="C516">
        <v>13203</v>
      </c>
      <c r="D516">
        <v>13195</v>
      </c>
      <c r="E516">
        <v>13190.5</v>
      </c>
      <c r="F516">
        <v>171.84399999999999</v>
      </c>
      <c r="G516">
        <v>5.4096999999999999E-2</v>
      </c>
      <c r="H516">
        <v>0.93173600000000001</v>
      </c>
      <c r="I516">
        <v>0</v>
      </c>
    </row>
    <row r="517" spans="1:9" x14ac:dyDescent="0.25">
      <c r="A517" t="s">
        <v>104</v>
      </c>
      <c r="B517">
        <v>13079.1</v>
      </c>
      <c r="C517">
        <v>12977</v>
      </c>
      <c r="D517">
        <v>12969</v>
      </c>
      <c r="E517">
        <v>12964.5</v>
      </c>
      <c r="F517">
        <v>171.45699999999999</v>
      </c>
      <c r="G517">
        <v>5.7005E-2</v>
      </c>
      <c r="H517">
        <v>0.93131299999999995</v>
      </c>
      <c r="I517">
        <v>0</v>
      </c>
    </row>
    <row r="518" spans="1:9" x14ac:dyDescent="0.25">
      <c r="A518" t="s">
        <v>104</v>
      </c>
      <c r="B518">
        <v>13408.7</v>
      </c>
      <c r="C518">
        <v>13205.5</v>
      </c>
      <c r="D518">
        <v>13197.5</v>
      </c>
      <c r="E518">
        <v>13192.9</v>
      </c>
      <c r="F518">
        <v>171.589</v>
      </c>
      <c r="G518">
        <v>5.3973599999999997E-2</v>
      </c>
      <c r="H518">
        <v>0.93102300000000004</v>
      </c>
      <c r="I518">
        <v>0</v>
      </c>
    </row>
    <row r="519" spans="1:9" x14ac:dyDescent="0.25">
      <c r="A519" t="s">
        <v>104</v>
      </c>
      <c r="B519">
        <v>13160.5</v>
      </c>
      <c r="C519">
        <v>13052.9</v>
      </c>
      <c r="D519">
        <v>13045</v>
      </c>
      <c r="E519">
        <v>13040.5</v>
      </c>
      <c r="F519">
        <v>171.39500000000001</v>
      </c>
      <c r="G519">
        <v>5.4560400000000002E-2</v>
      </c>
      <c r="H519">
        <v>0.93182100000000001</v>
      </c>
      <c r="I519">
        <v>0</v>
      </c>
    </row>
    <row r="520" spans="1:9" x14ac:dyDescent="0.25">
      <c r="A520" t="s">
        <v>104</v>
      </c>
      <c r="B520">
        <v>13326.9</v>
      </c>
      <c r="C520">
        <v>13224.7</v>
      </c>
      <c r="D520">
        <v>13216.6</v>
      </c>
      <c r="E520">
        <v>13212.1</v>
      </c>
      <c r="F520">
        <v>171.66499999999999</v>
      </c>
      <c r="G520">
        <v>5.8793199999999997E-2</v>
      </c>
      <c r="H520">
        <v>0.93142999999999998</v>
      </c>
      <c r="I520">
        <v>2</v>
      </c>
    </row>
    <row r="521" spans="1:9" x14ac:dyDescent="0.25">
      <c r="A521" t="s">
        <v>104</v>
      </c>
      <c r="B521">
        <v>13389.4</v>
      </c>
      <c r="C521">
        <v>13182.3</v>
      </c>
      <c r="D521">
        <v>13174.3</v>
      </c>
      <c r="E521">
        <v>13169.8</v>
      </c>
      <c r="F521">
        <v>171.69399999999999</v>
      </c>
      <c r="G521">
        <v>7.8082200000000004E-2</v>
      </c>
      <c r="H521">
        <v>0.93182399999999999</v>
      </c>
      <c r="I521">
        <v>0</v>
      </c>
    </row>
    <row r="522" spans="1:9" x14ac:dyDescent="0.25">
      <c r="A522" t="s">
        <v>104</v>
      </c>
      <c r="B522">
        <v>13814.9</v>
      </c>
      <c r="C522">
        <v>13638.1</v>
      </c>
      <c r="D522">
        <v>13630</v>
      </c>
      <c r="E522">
        <v>13625.4</v>
      </c>
      <c r="F522">
        <v>171.75899999999999</v>
      </c>
      <c r="G522">
        <v>5.5339300000000001E-2</v>
      </c>
      <c r="H522">
        <v>0.93172900000000003</v>
      </c>
      <c r="I522">
        <v>0</v>
      </c>
    </row>
    <row r="523" spans="1:9" x14ac:dyDescent="0.25">
      <c r="A523" t="s">
        <v>104</v>
      </c>
      <c r="B523">
        <v>13319.6</v>
      </c>
      <c r="C523">
        <v>13216</v>
      </c>
      <c r="D523">
        <v>13208</v>
      </c>
      <c r="E523">
        <v>13203.5</v>
      </c>
      <c r="F523">
        <v>171.505</v>
      </c>
      <c r="G523">
        <v>5.7797099999999997E-2</v>
      </c>
      <c r="H523">
        <v>0.93177100000000002</v>
      </c>
      <c r="I523">
        <v>0</v>
      </c>
    </row>
    <row r="524" spans="1:9" x14ac:dyDescent="0.25">
      <c r="A524" t="s">
        <v>104</v>
      </c>
      <c r="B524">
        <v>13314.6</v>
      </c>
      <c r="C524">
        <v>13212.7</v>
      </c>
      <c r="D524">
        <v>13204.8</v>
      </c>
      <c r="E524">
        <v>13200.3</v>
      </c>
      <c r="F524">
        <v>171.488</v>
      </c>
      <c r="G524">
        <v>5.4116200000000003E-2</v>
      </c>
      <c r="H524">
        <v>0.93182699999999996</v>
      </c>
      <c r="I524">
        <v>0</v>
      </c>
    </row>
    <row r="525" spans="1:9" x14ac:dyDescent="0.25">
      <c r="A525" t="s">
        <v>104</v>
      </c>
      <c r="B525">
        <v>13326.2</v>
      </c>
      <c r="C525">
        <v>13201.7</v>
      </c>
      <c r="D525">
        <v>13193.7</v>
      </c>
      <c r="E525">
        <v>13189.1</v>
      </c>
      <c r="F525">
        <v>171.55699999999999</v>
      </c>
      <c r="G525">
        <v>5.45572E-2</v>
      </c>
      <c r="H525">
        <v>0.95710499999999998</v>
      </c>
      <c r="I525">
        <v>0</v>
      </c>
    </row>
    <row r="526" spans="1:9" x14ac:dyDescent="0.25">
      <c r="A526" t="s">
        <v>104</v>
      </c>
      <c r="B526">
        <v>13470.6</v>
      </c>
      <c r="C526">
        <v>13369.2</v>
      </c>
      <c r="D526">
        <v>13361</v>
      </c>
      <c r="E526">
        <v>13356.4</v>
      </c>
      <c r="F526">
        <v>171.78299999999999</v>
      </c>
      <c r="G526">
        <v>5.5703999999999997E-2</v>
      </c>
      <c r="H526">
        <v>0.93183300000000002</v>
      </c>
      <c r="I526">
        <v>0</v>
      </c>
    </row>
    <row r="527" spans="1:9" x14ac:dyDescent="0.25">
      <c r="A527" t="s">
        <v>104</v>
      </c>
      <c r="B527">
        <v>14812.8</v>
      </c>
      <c r="C527">
        <v>14635.9</v>
      </c>
      <c r="D527">
        <v>14620.1</v>
      </c>
      <c r="E527">
        <v>14615.4</v>
      </c>
      <c r="F527">
        <v>172.321</v>
      </c>
      <c r="G527">
        <v>5.8977599999999998E-2</v>
      </c>
      <c r="H527">
        <v>0.93183700000000003</v>
      </c>
      <c r="I527">
        <v>0</v>
      </c>
    </row>
    <row r="528" spans="1:9" x14ac:dyDescent="0.25">
      <c r="A528" t="s">
        <v>104</v>
      </c>
      <c r="B528">
        <v>15842</v>
      </c>
      <c r="C528">
        <v>15671.9</v>
      </c>
      <c r="D528">
        <v>15662.9</v>
      </c>
      <c r="E528">
        <v>15657.8</v>
      </c>
      <c r="F528">
        <v>173.17400000000001</v>
      </c>
      <c r="G528">
        <v>5.3925000000000001E-2</v>
      </c>
      <c r="H528">
        <v>0.93176099999999995</v>
      </c>
      <c r="I528">
        <v>0</v>
      </c>
    </row>
    <row r="529" spans="1:9" x14ac:dyDescent="0.25">
      <c r="A529" t="s">
        <v>104</v>
      </c>
      <c r="B529">
        <v>14386.8</v>
      </c>
      <c r="C529">
        <v>14275.5</v>
      </c>
      <c r="D529">
        <v>14267.1</v>
      </c>
      <c r="E529">
        <v>14262.4</v>
      </c>
      <c r="F529">
        <v>172.17500000000001</v>
      </c>
      <c r="G529">
        <v>5.4926900000000001E-2</v>
      </c>
      <c r="H529">
        <v>0.93168099999999998</v>
      </c>
      <c r="I529">
        <v>0</v>
      </c>
    </row>
    <row r="530" spans="1:9" x14ac:dyDescent="0.25">
      <c r="A530" t="s">
        <v>104</v>
      </c>
      <c r="B530">
        <v>14256.2</v>
      </c>
      <c r="C530">
        <v>14153.1</v>
      </c>
      <c r="D530">
        <v>14144.9</v>
      </c>
      <c r="E530">
        <v>14140.2</v>
      </c>
      <c r="F530">
        <v>172.07</v>
      </c>
      <c r="G530">
        <v>5.5542899999999999E-2</v>
      </c>
      <c r="H530">
        <v>0.93182500000000001</v>
      </c>
      <c r="I530">
        <v>0</v>
      </c>
    </row>
    <row r="531" spans="1:9" x14ac:dyDescent="0.25">
      <c r="A531" t="s">
        <v>104</v>
      </c>
      <c r="B531">
        <v>14243.3</v>
      </c>
      <c r="C531">
        <v>14141.1</v>
      </c>
      <c r="D531">
        <v>14132.9</v>
      </c>
      <c r="E531">
        <v>14128.2</v>
      </c>
      <c r="F531">
        <v>172.035</v>
      </c>
      <c r="G531">
        <v>8.3272700000000005E-2</v>
      </c>
      <c r="H531">
        <v>0.92852400000000002</v>
      </c>
      <c r="I531">
        <v>0</v>
      </c>
    </row>
    <row r="532" spans="1:9" x14ac:dyDescent="0.25">
      <c r="A532" t="s">
        <v>104</v>
      </c>
      <c r="B532">
        <v>13701.5</v>
      </c>
      <c r="C532">
        <v>13594</v>
      </c>
      <c r="D532">
        <v>13584.1</v>
      </c>
      <c r="E532">
        <v>13579.5</v>
      </c>
      <c r="F532">
        <v>171.77</v>
      </c>
      <c r="G532">
        <v>6.8185700000000002E-2</v>
      </c>
      <c r="H532">
        <v>0.93182100000000001</v>
      </c>
      <c r="I532">
        <v>0</v>
      </c>
    </row>
    <row r="533" spans="1:9" x14ac:dyDescent="0.25">
      <c r="A533" t="s">
        <v>104</v>
      </c>
      <c r="B533">
        <v>13229.4</v>
      </c>
      <c r="C533">
        <v>13128</v>
      </c>
      <c r="D533">
        <v>13120</v>
      </c>
      <c r="E533">
        <v>13115.5</v>
      </c>
      <c r="F533">
        <v>171.684</v>
      </c>
      <c r="G533">
        <v>5.4720499999999998E-2</v>
      </c>
      <c r="H533">
        <v>0.93174999999999997</v>
      </c>
      <c r="I533">
        <v>0</v>
      </c>
    </row>
    <row r="534" spans="1:9" x14ac:dyDescent="0.25">
      <c r="A534" t="s">
        <v>104</v>
      </c>
      <c r="B534">
        <v>13281.9</v>
      </c>
      <c r="C534">
        <v>13180.4</v>
      </c>
      <c r="D534">
        <v>13172.4</v>
      </c>
      <c r="E534">
        <v>13167.9</v>
      </c>
      <c r="F534">
        <v>171.36099999999999</v>
      </c>
      <c r="G534">
        <v>5.9626999999999999E-2</v>
      </c>
      <c r="H534">
        <v>0.93150200000000005</v>
      </c>
      <c r="I534">
        <v>0</v>
      </c>
    </row>
    <row r="535" spans="1:9" x14ac:dyDescent="0.25">
      <c r="A535" t="s">
        <v>104</v>
      </c>
      <c r="B535">
        <v>13151.9</v>
      </c>
      <c r="C535">
        <v>13050.5</v>
      </c>
      <c r="D535">
        <v>13042.6</v>
      </c>
      <c r="E535">
        <v>13038.1</v>
      </c>
      <c r="F535">
        <v>171.524</v>
      </c>
      <c r="G535">
        <v>5.4166400000000003E-2</v>
      </c>
      <c r="H535">
        <v>0.93183400000000005</v>
      </c>
      <c r="I535">
        <v>0</v>
      </c>
    </row>
    <row r="536" spans="1:9" x14ac:dyDescent="0.25">
      <c r="A536" t="s">
        <v>104</v>
      </c>
      <c r="B536">
        <v>13137.7</v>
      </c>
      <c r="C536">
        <v>13036.2</v>
      </c>
      <c r="D536">
        <v>13028.2</v>
      </c>
      <c r="E536">
        <v>13023.7</v>
      </c>
      <c r="F536">
        <v>171.47</v>
      </c>
      <c r="G536">
        <v>7.0323700000000003E-2</v>
      </c>
      <c r="H536">
        <v>0.93098999999999998</v>
      </c>
      <c r="I536">
        <v>0</v>
      </c>
    </row>
    <row r="537" spans="1:9" x14ac:dyDescent="0.25">
      <c r="A537" t="s">
        <v>104</v>
      </c>
      <c r="B537">
        <v>13293.6</v>
      </c>
      <c r="C537">
        <v>13191.4</v>
      </c>
      <c r="D537">
        <v>13183.4</v>
      </c>
      <c r="E537">
        <v>13178.9</v>
      </c>
      <c r="F537">
        <v>171.54300000000001</v>
      </c>
      <c r="G537">
        <v>5.6396599999999998E-2</v>
      </c>
      <c r="H537">
        <v>0.94531299999999996</v>
      </c>
      <c r="I537">
        <v>0</v>
      </c>
    </row>
    <row r="538" spans="1:9" x14ac:dyDescent="0.25">
      <c r="A538" t="s">
        <v>104</v>
      </c>
      <c r="B538">
        <v>13355.7</v>
      </c>
      <c r="C538">
        <v>13250.3</v>
      </c>
      <c r="D538">
        <v>13242.3</v>
      </c>
      <c r="E538">
        <v>13237.7</v>
      </c>
      <c r="F538">
        <v>171.58</v>
      </c>
      <c r="G538">
        <v>8.3268599999999998E-2</v>
      </c>
      <c r="H538">
        <v>0.93125999999999998</v>
      </c>
      <c r="I538">
        <v>0</v>
      </c>
    </row>
    <row r="539" spans="1:9" x14ac:dyDescent="0.25">
      <c r="A539" t="s">
        <v>104</v>
      </c>
      <c r="B539">
        <v>13206.5</v>
      </c>
      <c r="C539">
        <v>13104.7</v>
      </c>
      <c r="D539">
        <v>13093.3</v>
      </c>
      <c r="E539">
        <v>13088.7</v>
      </c>
      <c r="F539">
        <v>171.50299999999999</v>
      </c>
      <c r="G539">
        <v>5.7096599999999997E-2</v>
      </c>
      <c r="H539">
        <v>0.93158399999999997</v>
      </c>
      <c r="I539">
        <v>0</v>
      </c>
    </row>
    <row r="540" spans="1:9" x14ac:dyDescent="0.25">
      <c r="A540" t="s">
        <v>104</v>
      </c>
      <c r="B540">
        <v>13317.1</v>
      </c>
      <c r="C540">
        <v>13214.4</v>
      </c>
      <c r="D540">
        <v>13206.4</v>
      </c>
      <c r="E540">
        <v>13201.9</v>
      </c>
      <c r="F540">
        <v>171.62700000000001</v>
      </c>
      <c r="G540">
        <v>8.32561E-2</v>
      </c>
      <c r="H540">
        <v>0.93168200000000001</v>
      </c>
      <c r="I540">
        <v>0</v>
      </c>
    </row>
    <row r="541" spans="1:9" x14ac:dyDescent="0.25">
      <c r="A541" t="s">
        <v>104</v>
      </c>
      <c r="B541">
        <v>13551.6</v>
      </c>
      <c r="C541">
        <v>13424.6</v>
      </c>
      <c r="D541">
        <v>13416.5</v>
      </c>
      <c r="E541">
        <v>13412</v>
      </c>
      <c r="F541">
        <v>171.59100000000001</v>
      </c>
      <c r="G541">
        <v>5.4414299999999999E-2</v>
      </c>
      <c r="H541">
        <v>0.93886099999999995</v>
      </c>
      <c r="I541">
        <v>0</v>
      </c>
    </row>
    <row r="542" spans="1:9" x14ac:dyDescent="0.25">
      <c r="A542" t="s">
        <v>104</v>
      </c>
      <c r="B542">
        <v>13542.3</v>
      </c>
      <c r="C542">
        <v>13441.3</v>
      </c>
      <c r="D542">
        <v>13433.1</v>
      </c>
      <c r="E542">
        <v>13428.5</v>
      </c>
      <c r="F542">
        <v>171.82599999999999</v>
      </c>
      <c r="G542">
        <v>7.52689E-2</v>
      </c>
      <c r="H542">
        <v>0.95911199999999996</v>
      </c>
      <c r="I542">
        <v>0</v>
      </c>
    </row>
    <row r="543" spans="1:9" x14ac:dyDescent="0.25">
      <c r="A543" t="s">
        <v>104</v>
      </c>
      <c r="B543">
        <v>13694</v>
      </c>
      <c r="C543">
        <v>13592</v>
      </c>
      <c r="D543">
        <v>13583.9</v>
      </c>
      <c r="E543">
        <v>13579.4</v>
      </c>
      <c r="F543">
        <v>171.798</v>
      </c>
      <c r="G543">
        <v>5.5203500000000003E-2</v>
      </c>
      <c r="H543">
        <v>0.93182500000000001</v>
      </c>
      <c r="I543">
        <v>0</v>
      </c>
    </row>
    <row r="544" spans="1:9" x14ac:dyDescent="0.25">
      <c r="A544" t="s">
        <v>104</v>
      </c>
      <c r="B544">
        <v>13411.3</v>
      </c>
      <c r="C544">
        <v>13301.9</v>
      </c>
      <c r="D544">
        <v>13293.9</v>
      </c>
      <c r="E544">
        <v>13289.4</v>
      </c>
      <c r="F544">
        <v>171.447</v>
      </c>
      <c r="G544">
        <v>8.32561E-2</v>
      </c>
      <c r="H544">
        <v>0.93151700000000004</v>
      </c>
      <c r="I544">
        <v>0</v>
      </c>
    </row>
    <row r="545" spans="1:25" x14ac:dyDescent="0.25">
      <c r="A545" t="s">
        <v>104</v>
      </c>
      <c r="B545">
        <v>14502.5</v>
      </c>
      <c r="C545">
        <v>13787</v>
      </c>
      <c r="D545">
        <v>13778.8</v>
      </c>
      <c r="E545">
        <v>13774.3</v>
      </c>
      <c r="F545">
        <v>171.791</v>
      </c>
      <c r="G545">
        <v>6.9341899999999998E-2</v>
      </c>
      <c r="H545">
        <v>0.93177299999999996</v>
      </c>
      <c r="I545">
        <v>82</v>
      </c>
    </row>
    <row r="546" spans="1:25" x14ac:dyDescent="0.25">
      <c r="A546" t="s">
        <v>104</v>
      </c>
      <c r="B546">
        <v>13670</v>
      </c>
      <c r="C546">
        <v>13528.9</v>
      </c>
      <c r="D546">
        <v>13520.9</v>
      </c>
      <c r="E546">
        <v>13516.3</v>
      </c>
      <c r="F546">
        <v>171.608</v>
      </c>
      <c r="G546">
        <v>8.3255700000000002E-2</v>
      </c>
      <c r="H546">
        <v>0.931674</v>
      </c>
      <c r="I546">
        <v>0</v>
      </c>
    </row>
    <row r="547" spans="1:25" x14ac:dyDescent="0.25">
      <c r="A547" t="s">
        <v>104</v>
      </c>
      <c r="B547">
        <v>13068.4</v>
      </c>
      <c r="C547">
        <v>12963.6</v>
      </c>
      <c r="D547">
        <v>12955.6</v>
      </c>
      <c r="E547">
        <v>12951.2</v>
      </c>
      <c r="F547">
        <v>171.48</v>
      </c>
      <c r="G547">
        <v>6.4011499999999999E-2</v>
      </c>
      <c r="H547">
        <v>0.93092200000000003</v>
      </c>
      <c r="I547">
        <v>0</v>
      </c>
    </row>
    <row r="548" spans="1:25" x14ac:dyDescent="0.25">
      <c r="A548" t="s">
        <v>104</v>
      </c>
      <c r="B548">
        <v>13335.6</v>
      </c>
      <c r="C548">
        <v>13234.6</v>
      </c>
      <c r="D548">
        <v>13226.6</v>
      </c>
      <c r="E548">
        <v>13222.1</v>
      </c>
      <c r="F548">
        <v>171.608</v>
      </c>
      <c r="G548">
        <v>5.4745099999999998E-2</v>
      </c>
      <c r="H548">
        <v>0.93600899999999998</v>
      </c>
      <c r="I548">
        <v>0</v>
      </c>
    </row>
    <row r="549" spans="1:25" x14ac:dyDescent="0.25">
      <c r="A549" t="s">
        <v>104</v>
      </c>
      <c r="B549">
        <v>13453.2</v>
      </c>
      <c r="C549">
        <v>13340.5</v>
      </c>
      <c r="D549">
        <v>13332.4</v>
      </c>
      <c r="E549">
        <v>13327.9</v>
      </c>
      <c r="F549">
        <v>171.608</v>
      </c>
      <c r="G549">
        <v>6.3223600000000005E-2</v>
      </c>
      <c r="H549">
        <v>0.93134600000000001</v>
      </c>
      <c r="I549">
        <v>0</v>
      </c>
    </row>
    <row r="550" spans="1:25" x14ac:dyDescent="0.25">
      <c r="A550" t="s">
        <v>104</v>
      </c>
      <c r="B550">
        <v>13065.4</v>
      </c>
      <c r="C550">
        <v>12964.7</v>
      </c>
      <c r="D550">
        <v>12950.8</v>
      </c>
      <c r="E550">
        <v>12946.3</v>
      </c>
      <c r="F550">
        <v>171.47800000000001</v>
      </c>
      <c r="G550">
        <v>5.4278699999999999E-2</v>
      </c>
      <c r="H550">
        <v>0.931813</v>
      </c>
      <c r="I550">
        <v>0</v>
      </c>
    </row>
    <row r="551" spans="1:25" x14ac:dyDescent="0.25">
      <c r="A551" t="s">
        <v>104</v>
      </c>
      <c r="B551">
        <v>13395.9</v>
      </c>
      <c r="C551">
        <v>13004.3</v>
      </c>
      <c r="D551">
        <v>12996.3</v>
      </c>
      <c r="E551">
        <v>12991.8</v>
      </c>
      <c r="F551">
        <v>171.63900000000001</v>
      </c>
      <c r="G551">
        <v>8.3276000000000003E-2</v>
      </c>
      <c r="H551">
        <v>0.93143900000000002</v>
      </c>
      <c r="I551">
        <v>50</v>
      </c>
    </row>
    <row r="552" spans="1:25" x14ac:dyDescent="0.25">
      <c r="A552" t="s">
        <v>104</v>
      </c>
      <c r="B552">
        <v>13165.5</v>
      </c>
      <c r="C552">
        <v>13023</v>
      </c>
      <c r="D552">
        <v>13015.1</v>
      </c>
      <c r="E552">
        <v>13010.5</v>
      </c>
      <c r="F552">
        <v>179.09200000000001</v>
      </c>
      <c r="G552">
        <v>5.3914900000000002E-2</v>
      </c>
      <c r="H552">
        <v>0.93132300000000001</v>
      </c>
      <c r="I552">
        <v>0</v>
      </c>
    </row>
    <row r="553" spans="1:25" x14ac:dyDescent="0.25">
      <c r="A553" t="s">
        <v>104</v>
      </c>
      <c r="B553">
        <v>13154.1</v>
      </c>
      <c r="C553">
        <v>13052.9</v>
      </c>
      <c r="D553">
        <v>13045</v>
      </c>
      <c r="E553">
        <v>13040.4</v>
      </c>
      <c r="F553">
        <v>171.61099999999999</v>
      </c>
      <c r="G553">
        <v>5.9242799999999998E-2</v>
      </c>
      <c r="H553">
        <v>0.93183499999999997</v>
      </c>
      <c r="I553">
        <v>0</v>
      </c>
    </row>
    <row r="554" spans="1:25" x14ac:dyDescent="0.25">
      <c r="A554" t="s">
        <v>104</v>
      </c>
      <c r="B554">
        <v>13694.1</v>
      </c>
      <c r="C554">
        <v>13053.7</v>
      </c>
      <c r="D554">
        <v>13037.6</v>
      </c>
      <c r="E554">
        <v>13033.1</v>
      </c>
      <c r="F554">
        <v>171.36699999999999</v>
      </c>
      <c r="G554">
        <v>5.3936199999999997E-2</v>
      </c>
      <c r="H554">
        <v>0.93183000000000005</v>
      </c>
      <c r="I554">
        <v>0</v>
      </c>
    </row>
    <row r="555" spans="1:25" x14ac:dyDescent="0.25">
      <c r="A555" t="s">
        <v>104</v>
      </c>
      <c r="B555">
        <v>13874.5</v>
      </c>
      <c r="C555">
        <v>13729</v>
      </c>
      <c r="D555">
        <v>13715.3</v>
      </c>
      <c r="E555">
        <v>13710.7</v>
      </c>
      <c r="F555">
        <v>171.84</v>
      </c>
      <c r="G555">
        <v>6.6075099999999998E-2</v>
      </c>
      <c r="H555">
        <v>0.931616</v>
      </c>
      <c r="I555">
        <v>0</v>
      </c>
    </row>
    <row r="556" spans="1:25" x14ac:dyDescent="0.25">
      <c r="A556" t="s">
        <v>104</v>
      </c>
      <c r="B556">
        <v>13877.4</v>
      </c>
      <c r="C556">
        <v>13775.3</v>
      </c>
      <c r="D556">
        <v>13767.1</v>
      </c>
      <c r="E556">
        <v>13762.5</v>
      </c>
      <c r="F556">
        <v>171.816</v>
      </c>
      <c r="G556">
        <v>5.6060199999999998E-2</v>
      </c>
      <c r="H556">
        <v>0.93183099999999996</v>
      </c>
      <c r="I556">
        <v>341</v>
      </c>
    </row>
    <row r="557" spans="1:25" x14ac:dyDescent="0.25">
      <c r="A557" t="s">
        <v>104</v>
      </c>
      <c r="B557">
        <v>13666.9</v>
      </c>
      <c r="C557">
        <v>13556</v>
      </c>
      <c r="D557">
        <v>13541.5</v>
      </c>
      <c r="E557">
        <v>13537</v>
      </c>
      <c r="F557">
        <v>171.67</v>
      </c>
      <c r="G557">
        <v>7.3453000000000004E-2</v>
      </c>
      <c r="H557">
        <v>0.93169599999999997</v>
      </c>
      <c r="I557">
        <v>0</v>
      </c>
    </row>
    <row r="558" spans="1:25" x14ac:dyDescent="0.25">
      <c r="A558" t="s">
        <v>104</v>
      </c>
      <c r="B558">
        <v>13551.8</v>
      </c>
      <c r="C558">
        <v>13448</v>
      </c>
      <c r="D558">
        <v>13433.6</v>
      </c>
      <c r="E558">
        <v>13429</v>
      </c>
      <c r="F558">
        <v>171.72200000000001</v>
      </c>
      <c r="G558">
        <v>5.8084999999999998E-2</v>
      </c>
      <c r="H558">
        <v>0.929952</v>
      </c>
      <c r="I558">
        <v>0</v>
      </c>
    </row>
    <row r="559" spans="1:25" x14ac:dyDescent="0.25">
      <c r="A559" t="s">
        <v>104</v>
      </c>
      <c r="B559">
        <v>13222.3</v>
      </c>
      <c r="C559">
        <v>13120.6</v>
      </c>
      <c r="D559">
        <v>13112.6</v>
      </c>
      <c r="E559">
        <v>13108.1</v>
      </c>
      <c r="F559">
        <v>171.66200000000001</v>
      </c>
      <c r="G559">
        <v>8.3255899999999994E-2</v>
      </c>
      <c r="H559">
        <v>0.93182699999999996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13237.8</v>
      </c>
      <c r="C560">
        <v>13135.9</v>
      </c>
      <c r="D560">
        <v>13127.9</v>
      </c>
      <c r="E560">
        <v>13123.4</v>
      </c>
      <c r="F560">
        <v>171.42099999999999</v>
      </c>
      <c r="G560">
        <v>5.4554800000000001E-2</v>
      </c>
      <c r="H560">
        <v>0.93182500000000001</v>
      </c>
      <c r="I560">
        <v>0</v>
      </c>
      <c r="R560">
        <f>AVERAGE(B511:B560)</f>
        <v>13538.998000000003</v>
      </c>
      <c r="S560">
        <f>AVERAGE(C511:C560)</f>
        <v>13394.820000000002</v>
      </c>
      <c r="U560">
        <f>_xlfn.VAR.P(B511:B560)</f>
        <v>252002.27779599986</v>
      </c>
      <c r="V560">
        <f>_xlfn.VAR.P(C511:C560)</f>
        <v>230906.522</v>
      </c>
      <c r="X560">
        <f>1.96*SQRT(U560)/50</f>
        <v>19.678332758454037</v>
      </c>
      <c r="Y560">
        <f>1.96*SQRT(V560)/50</f>
        <v>18.836671626539545</v>
      </c>
    </row>
    <row r="561" spans="1:9" x14ac:dyDescent="0.25">
      <c r="A561" t="s">
        <v>105</v>
      </c>
      <c r="B561">
        <v>676953.51408500003</v>
      </c>
      <c r="C561" t="s">
        <v>36</v>
      </c>
    </row>
    <row r="562" spans="1:9" x14ac:dyDescent="0.25">
      <c r="A562" t="s">
        <v>38</v>
      </c>
      <c r="B562">
        <v>510.322</v>
      </c>
      <c r="C562">
        <v>0</v>
      </c>
      <c r="D562">
        <v>0</v>
      </c>
      <c r="E562">
        <v>0</v>
      </c>
      <c r="F562">
        <v>0</v>
      </c>
      <c r="G562">
        <v>0.14857000000000001</v>
      </c>
      <c r="H562">
        <v>1</v>
      </c>
      <c r="I562">
        <v>0</v>
      </c>
    </row>
    <row r="563" spans="1:9" x14ac:dyDescent="0.25">
      <c r="A563" t="s">
        <v>38</v>
      </c>
      <c r="B563">
        <v>511.774</v>
      </c>
      <c r="C563">
        <v>0</v>
      </c>
      <c r="D563">
        <v>0</v>
      </c>
      <c r="E563">
        <v>0</v>
      </c>
      <c r="F563">
        <v>0</v>
      </c>
      <c r="G563">
        <v>0.149899</v>
      </c>
      <c r="H563">
        <v>1</v>
      </c>
      <c r="I563">
        <v>0</v>
      </c>
    </row>
    <row r="564" spans="1:9" x14ac:dyDescent="0.25">
      <c r="A564" t="s">
        <v>38</v>
      </c>
      <c r="B564">
        <v>504.91500000000002</v>
      </c>
      <c r="C564">
        <v>0</v>
      </c>
      <c r="D564">
        <v>0</v>
      </c>
      <c r="E564">
        <v>0</v>
      </c>
      <c r="F564">
        <v>0</v>
      </c>
      <c r="G564">
        <v>0.148145</v>
      </c>
      <c r="H564">
        <v>1</v>
      </c>
      <c r="I564">
        <v>0</v>
      </c>
    </row>
    <row r="565" spans="1:9" x14ac:dyDescent="0.25">
      <c r="A565" t="s">
        <v>38</v>
      </c>
      <c r="B565">
        <v>505.07900000000001</v>
      </c>
      <c r="C565">
        <v>0</v>
      </c>
      <c r="D565">
        <v>0</v>
      </c>
      <c r="E565">
        <v>0</v>
      </c>
      <c r="F565">
        <v>0</v>
      </c>
      <c r="G565">
        <v>0.149899</v>
      </c>
      <c r="H565">
        <v>1</v>
      </c>
      <c r="I565">
        <v>0</v>
      </c>
    </row>
    <row r="566" spans="1:9" x14ac:dyDescent="0.25">
      <c r="A566" t="s">
        <v>38</v>
      </c>
      <c r="B566">
        <v>505.42500000000001</v>
      </c>
      <c r="C566">
        <v>0</v>
      </c>
      <c r="D566">
        <v>0</v>
      </c>
      <c r="E566">
        <v>0</v>
      </c>
      <c r="F566">
        <v>0</v>
      </c>
      <c r="G566">
        <v>0.148145</v>
      </c>
      <c r="H566">
        <v>1</v>
      </c>
      <c r="I566">
        <v>0</v>
      </c>
    </row>
    <row r="567" spans="1:9" x14ac:dyDescent="0.25">
      <c r="A567" t="s">
        <v>38</v>
      </c>
      <c r="B567">
        <v>513.29899999999998</v>
      </c>
      <c r="C567">
        <v>0</v>
      </c>
      <c r="D567">
        <v>0</v>
      </c>
      <c r="E567">
        <v>0</v>
      </c>
      <c r="F567">
        <v>0</v>
      </c>
      <c r="G567">
        <v>0.14835000000000001</v>
      </c>
      <c r="H567">
        <v>1</v>
      </c>
      <c r="I567">
        <v>0</v>
      </c>
    </row>
    <row r="568" spans="1:9" x14ac:dyDescent="0.25">
      <c r="A568" t="s">
        <v>38</v>
      </c>
      <c r="B568">
        <v>505.29899999999998</v>
      </c>
      <c r="C568">
        <v>0</v>
      </c>
      <c r="D568">
        <v>0</v>
      </c>
      <c r="E568">
        <v>0</v>
      </c>
      <c r="F568">
        <v>0</v>
      </c>
      <c r="G568">
        <v>0.15010100000000001</v>
      </c>
      <c r="H568">
        <v>1</v>
      </c>
      <c r="I568">
        <v>0</v>
      </c>
    </row>
    <row r="569" spans="1:9" x14ac:dyDescent="0.25">
      <c r="A569" t="s">
        <v>38</v>
      </c>
      <c r="B569">
        <v>504.91300000000001</v>
      </c>
      <c r="C569">
        <v>0</v>
      </c>
      <c r="D569">
        <v>0</v>
      </c>
      <c r="E569">
        <v>0</v>
      </c>
      <c r="F569">
        <v>0</v>
      </c>
      <c r="G569">
        <v>0.14834900000000001</v>
      </c>
      <c r="H569">
        <v>1</v>
      </c>
      <c r="I569">
        <v>0</v>
      </c>
    </row>
    <row r="570" spans="1:9" x14ac:dyDescent="0.25">
      <c r="A570" t="s">
        <v>38</v>
      </c>
      <c r="B570">
        <v>505.06</v>
      </c>
      <c r="C570">
        <v>0</v>
      </c>
      <c r="D570">
        <v>0</v>
      </c>
      <c r="E570">
        <v>0</v>
      </c>
      <c r="F570">
        <v>0</v>
      </c>
      <c r="G570">
        <v>0.14856900000000001</v>
      </c>
      <c r="H570">
        <v>1</v>
      </c>
      <c r="I570">
        <v>0</v>
      </c>
    </row>
    <row r="571" spans="1:9" x14ac:dyDescent="0.25">
      <c r="A571" t="s">
        <v>38</v>
      </c>
      <c r="B571">
        <v>512.28700000000003</v>
      </c>
      <c r="C571">
        <v>0</v>
      </c>
      <c r="D571">
        <v>0</v>
      </c>
      <c r="E571">
        <v>0</v>
      </c>
      <c r="F571">
        <v>0</v>
      </c>
      <c r="G571">
        <v>0.14834800000000001</v>
      </c>
      <c r="H571">
        <v>1</v>
      </c>
      <c r="I571">
        <v>0</v>
      </c>
    </row>
    <row r="572" spans="1:9" x14ac:dyDescent="0.25">
      <c r="A572" t="s">
        <v>38</v>
      </c>
      <c r="B572">
        <v>505.291</v>
      </c>
      <c r="C572">
        <v>0</v>
      </c>
      <c r="D572">
        <v>0</v>
      </c>
      <c r="E572">
        <v>0</v>
      </c>
      <c r="F572">
        <v>0</v>
      </c>
      <c r="G572">
        <v>0.15010100000000001</v>
      </c>
      <c r="H572">
        <v>1</v>
      </c>
      <c r="I572">
        <v>0</v>
      </c>
    </row>
    <row r="573" spans="1:9" x14ac:dyDescent="0.25">
      <c r="A573" t="s">
        <v>38</v>
      </c>
      <c r="B573">
        <v>505.41899999999998</v>
      </c>
      <c r="C573">
        <v>0</v>
      </c>
      <c r="D573">
        <v>0</v>
      </c>
      <c r="E573">
        <v>0</v>
      </c>
      <c r="F573">
        <v>0</v>
      </c>
      <c r="G573">
        <v>0.15010100000000001</v>
      </c>
      <c r="H573">
        <v>1</v>
      </c>
      <c r="I573">
        <v>0</v>
      </c>
    </row>
    <row r="574" spans="1:9" x14ac:dyDescent="0.25">
      <c r="A574" t="s">
        <v>38</v>
      </c>
      <c r="B574">
        <v>505.12200000000001</v>
      </c>
      <c r="C574">
        <v>0</v>
      </c>
      <c r="D574">
        <v>0</v>
      </c>
      <c r="E574">
        <v>0</v>
      </c>
      <c r="F574">
        <v>0</v>
      </c>
      <c r="G574">
        <v>0.15010399999999999</v>
      </c>
      <c r="H574">
        <v>1</v>
      </c>
      <c r="I574">
        <v>0</v>
      </c>
    </row>
    <row r="575" spans="1:9" x14ac:dyDescent="0.25">
      <c r="A575" t="s">
        <v>38</v>
      </c>
      <c r="B575">
        <v>506.16699999999997</v>
      </c>
      <c r="C575">
        <v>0</v>
      </c>
      <c r="D575">
        <v>0</v>
      </c>
      <c r="E575">
        <v>0</v>
      </c>
      <c r="F575">
        <v>0</v>
      </c>
      <c r="G575">
        <v>0.15010100000000001</v>
      </c>
      <c r="H575">
        <v>1</v>
      </c>
      <c r="I575">
        <v>0</v>
      </c>
    </row>
    <row r="576" spans="1:9" x14ac:dyDescent="0.25">
      <c r="A576" t="s">
        <v>38</v>
      </c>
      <c r="B576">
        <v>1445.14</v>
      </c>
      <c r="C576">
        <v>0</v>
      </c>
      <c r="D576">
        <v>0</v>
      </c>
      <c r="E576">
        <v>0</v>
      </c>
      <c r="F576">
        <v>0</v>
      </c>
      <c r="G576">
        <v>0.148808</v>
      </c>
      <c r="H576">
        <v>1</v>
      </c>
      <c r="I576">
        <v>0</v>
      </c>
    </row>
    <row r="577" spans="1:9" x14ac:dyDescent="0.25">
      <c r="A577" t="s">
        <v>38</v>
      </c>
      <c r="B577">
        <v>510.95600000000002</v>
      </c>
      <c r="C577">
        <v>0</v>
      </c>
      <c r="D577">
        <v>0</v>
      </c>
      <c r="E577">
        <v>0</v>
      </c>
      <c r="F577">
        <v>0</v>
      </c>
      <c r="G577">
        <v>0.15010100000000001</v>
      </c>
      <c r="H577">
        <v>1</v>
      </c>
      <c r="I577">
        <v>0</v>
      </c>
    </row>
    <row r="578" spans="1:9" x14ac:dyDescent="0.25">
      <c r="A578" t="s">
        <v>38</v>
      </c>
      <c r="B578">
        <v>562.29100000000005</v>
      </c>
      <c r="C578">
        <v>0</v>
      </c>
      <c r="D578">
        <v>0</v>
      </c>
      <c r="E578">
        <v>0</v>
      </c>
      <c r="F578">
        <v>0</v>
      </c>
      <c r="G578">
        <v>0.14834900000000001</v>
      </c>
      <c r="H578">
        <v>1</v>
      </c>
      <c r="I578">
        <v>0</v>
      </c>
    </row>
    <row r="579" spans="1:9" x14ac:dyDescent="0.25">
      <c r="A579" t="s">
        <v>38</v>
      </c>
      <c r="B579">
        <v>505.71899999999999</v>
      </c>
      <c r="C579">
        <v>0</v>
      </c>
      <c r="D579">
        <v>0</v>
      </c>
      <c r="E579">
        <v>0</v>
      </c>
      <c r="F579">
        <v>0</v>
      </c>
      <c r="G579">
        <v>0.15010100000000001</v>
      </c>
      <c r="H579">
        <v>1</v>
      </c>
      <c r="I579">
        <v>0</v>
      </c>
    </row>
    <row r="580" spans="1:9" x14ac:dyDescent="0.25">
      <c r="A580" t="s">
        <v>38</v>
      </c>
      <c r="B580">
        <v>504.709</v>
      </c>
      <c r="C580">
        <v>0</v>
      </c>
      <c r="D580">
        <v>0</v>
      </c>
      <c r="E580">
        <v>0</v>
      </c>
      <c r="F580">
        <v>0</v>
      </c>
      <c r="G580">
        <v>0.148145</v>
      </c>
      <c r="H580">
        <v>1</v>
      </c>
      <c r="I580">
        <v>0</v>
      </c>
    </row>
    <row r="581" spans="1:9" x14ac:dyDescent="0.25">
      <c r="A581" t="s">
        <v>38</v>
      </c>
      <c r="B581">
        <v>510.709</v>
      </c>
      <c r="C581">
        <v>0</v>
      </c>
      <c r="D581">
        <v>0</v>
      </c>
      <c r="E581">
        <v>0</v>
      </c>
      <c r="F581">
        <v>0</v>
      </c>
      <c r="G581">
        <v>0.15010100000000001</v>
      </c>
      <c r="H581">
        <v>1</v>
      </c>
      <c r="I581">
        <v>0</v>
      </c>
    </row>
    <row r="582" spans="1:9" x14ac:dyDescent="0.25">
      <c r="A582" t="s">
        <v>38</v>
      </c>
      <c r="B582">
        <v>505.21600000000001</v>
      </c>
      <c r="C582">
        <v>0</v>
      </c>
      <c r="D582">
        <v>0</v>
      </c>
      <c r="E582">
        <v>0</v>
      </c>
      <c r="F582">
        <v>0</v>
      </c>
      <c r="G582">
        <v>0.14795900000000001</v>
      </c>
      <c r="H582">
        <v>1</v>
      </c>
      <c r="I582">
        <v>0</v>
      </c>
    </row>
    <row r="583" spans="1:9" x14ac:dyDescent="0.25">
      <c r="A583" t="s">
        <v>38</v>
      </c>
      <c r="B583">
        <v>505.15499999999997</v>
      </c>
      <c r="C583">
        <v>0</v>
      </c>
      <c r="D583">
        <v>0</v>
      </c>
      <c r="E583">
        <v>0</v>
      </c>
      <c r="F583">
        <v>0</v>
      </c>
      <c r="G583">
        <v>0.14857100000000001</v>
      </c>
      <c r="H583">
        <v>1</v>
      </c>
      <c r="I583">
        <v>0</v>
      </c>
    </row>
    <row r="584" spans="1:9" x14ac:dyDescent="0.25">
      <c r="A584" t="s">
        <v>38</v>
      </c>
      <c r="B584">
        <v>505.30799999999999</v>
      </c>
      <c r="C584">
        <v>0</v>
      </c>
      <c r="D584">
        <v>0</v>
      </c>
      <c r="E584">
        <v>0</v>
      </c>
      <c r="F584">
        <v>0</v>
      </c>
      <c r="G584">
        <v>0.15010899999999999</v>
      </c>
      <c r="H584">
        <v>1</v>
      </c>
      <c r="I584">
        <v>0</v>
      </c>
    </row>
    <row r="585" spans="1:9" x14ac:dyDescent="0.25">
      <c r="A585" t="s">
        <v>38</v>
      </c>
      <c r="B585">
        <v>513.85799999999995</v>
      </c>
      <c r="C585">
        <v>0</v>
      </c>
      <c r="D585">
        <v>0</v>
      </c>
      <c r="E585">
        <v>0</v>
      </c>
      <c r="F585">
        <v>0</v>
      </c>
      <c r="G585">
        <v>0.15010100000000001</v>
      </c>
      <c r="H585">
        <v>1</v>
      </c>
      <c r="I585">
        <v>0</v>
      </c>
    </row>
    <row r="586" spans="1:9" x14ac:dyDescent="0.25">
      <c r="A586" t="s">
        <v>38</v>
      </c>
      <c r="B586">
        <v>505.37900000000002</v>
      </c>
      <c r="C586">
        <v>0</v>
      </c>
      <c r="D586">
        <v>0</v>
      </c>
      <c r="E586">
        <v>0</v>
      </c>
      <c r="F586">
        <v>0</v>
      </c>
      <c r="G586">
        <v>0.14795900000000001</v>
      </c>
      <c r="H586">
        <v>1</v>
      </c>
      <c r="I586">
        <v>0</v>
      </c>
    </row>
    <row r="587" spans="1:9" x14ac:dyDescent="0.25">
      <c r="A587" t="s">
        <v>38</v>
      </c>
      <c r="B587">
        <v>505.03399999999999</v>
      </c>
      <c r="C587">
        <v>0</v>
      </c>
      <c r="D587">
        <v>0</v>
      </c>
      <c r="E587">
        <v>0</v>
      </c>
      <c r="F587">
        <v>0</v>
      </c>
      <c r="G587">
        <v>0.14795900000000001</v>
      </c>
      <c r="H587">
        <v>1</v>
      </c>
      <c r="I587">
        <v>0</v>
      </c>
    </row>
    <row r="588" spans="1:9" x14ac:dyDescent="0.25">
      <c r="A588" t="s">
        <v>38</v>
      </c>
      <c r="B588">
        <v>505.6</v>
      </c>
      <c r="C588">
        <v>0</v>
      </c>
      <c r="D588">
        <v>0</v>
      </c>
      <c r="E588">
        <v>0</v>
      </c>
      <c r="F588">
        <v>0</v>
      </c>
      <c r="G588">
        <v>0.15010100000000001</v>
      </c>
      <c r="H588">
        <v>1</v>
      </c>
      <c r="I588">
        <v>0</v>
      </c>
    </row>
    <row r="589" spans="1:9" x14ac:dyDescent="0.25">
      <c r="A589" t="s">
        <v>38</v>
      </c>
      <c r="B589">
        <v>512.85400000000004</v>
      </c>
      <c r="C589">
        <v>0</v>
      </c>
      <c r="D589">
        <v>0</v>
      </c>
      <c r="E589">
        <v>0</v>
      </c>
      <c r="F589">
        <v>0</v>
      </c>
      <c r="G589">
        <v>0.15010100000000001</v>
      </c>
      <c r="H589">
        <v>1</v>
      </c>
      <c r="I589">
        <v>0</v>
      </c>
    </row>
    <row r="590" spans="1:9" x14ac:dyDescent="0.25">
      <c r="A590" t="s">
        <v>38</v>
      </c>
      <c r="B590">
        <v>504.96600000000001</v>
      </c>
      <c r="C590">
        <v>0</v>
      </c>
      <c r="D590">
        <v>0</v>
      </c>
      <c r="E590">
        <v>0</v>
      </c>
      <c r="F590">
        <v>0</v>
      </c>
      <c r="G590">
        <v>0.148145</v>
      </c>
      <c r="H590">
        <v>1</v>
      </c>
      <c r="I590">
        <v>0</v>
      </c>
    </row>
    <row r="591" spans="1:9" x14ac:dyDescent="0.25">
      <c r="A591" t="s">
        <v>38</v>
      </c>
      <c r="B591">
        <v>505.41500000000002</v>
      </c>
      <c r="C591">
        <v>0</v>
      </c>
      <c r="D591">
        <v>0</v>
      </c>
      <c r="E591">
        <v>0</v>
      </c>
      <c r="F591">
        <v>0</v>
      </c>
      <c r="G591">
        <v>0.15010100000000001</v>
      </c>
      <c r="H591">
        <v>1</v>
      </c>
      <c r="I591">
        <v>0</v>
      </c>
    </row>
    <row r="592" spans="1:9" x14ac:dyDescent="0.25">
      <c r="A592" t="s">
        <v>38</v>
      </c>
      <c r="B592">
        <v>505.24599999999998</v>
      </c>
      <c r="C592">
        <v>0</v>
      </c>
      <c r="D592">
        <v>0</v>
      </c>
      <c r="E592">
        <v>0</v>
      </c>
      <c r="F592">
        <v>0</v>
      </c>
      <c r="G592">
        <v>0.148146</v>
      </c>
      <c r="H592">
        <v>1</v>
      </c>
      <c r="I592">
        <v>0</v>
      </c>
    </row>
    <row r="593" spans="1:9" x14ac:dyDescent="0.25">
      <c r="A593" t="s">
        <v>38</v>
      </c>
      <c r="B593">
        <v>510.00700000000001</v>
      </c>
      <c r="C593">
        <v>0</v>
      </c>
      <c r="D593">
        <v>0</v>
      </c>
      <c r="E593">
        <v>0</v>
      </c>
      <c r="F593">
        <v>0</v>
      </c>
      <c r="G593">
        <v>0.14856900000000001</v>
      </c>
      <c r="H593">
        <v>1</v>
      </c>
      <c r="I593">
        <v>0</v>
      </c>
    </row>
    <row r="594" spans="1:9" x14ac:dyDescent="0.25">
      <c r="A594" t="s">
        <v>38</v>
      </c>
      <c r="B594">
        <v>1324.12</v>
      </c>
      <c r="C594">
        <v>0</v>
      </c>
      <c r="D594">
        <v>0</v>
      </c>
      <c r="E594">
        <v>0</v>
      </c>
      <c r="F594">
        <v>0</v>
      </c>
      <c r="G594">
        <v>0.15010100000000001</v>
      </c>
      <c r="H594">
        <v>1</v>
      </c>
      <c r="I594">
        <v>0</v>
      </c>
    </row>
    <row r="595" spans="1:9" x14ac:dyDescent="0.25">
      <c r="A595" t="s">
        <v>38</v>
      </c>
      <c r="B595">
        <v>513.10799999999995</v>
      </c>
      <c r="C595">
        <v>0</v>
      </c>
      <c r="D595">
        <v>0</v>
      </c>
      <c r="E595">
        <v>0</v>
      </c>
      <c r="F595">
        <v>0</v>
      </c>
      <c r="G595">
        <v>0.15010100000000001</v>
      </c>
      <c r="H595">
        <v>1</v>
      </c>
      <c r="I595">
        <v>0</v>
      </c>
    </row>
    <row r="596" spans="1:9" x14ac:dyDescent="0.25">
      <c r="A596" t="s">
        <v>38</v>
      </c>
      <c r="B596">
        <v>573.64400000000001</v>
      </c>
      <c r="C596">
        <v>0</v>
      </c>
      <c r="D596">
        <v>0</v>
      </c>
      <c r="E596">
        <v>0</v>
      </c>
      <c r="F596">
        <v>0</v>
      </c>
      <c r="G596">
        <v>0.15010100000000001</v>
      </c>
      <c r="H596">
        <v>1</v>
      </c>
      <c r="I596">
        <v>0</v>
      </c>
    </row>
    <row r="597" spans="1:9" x14ac:dyDescent="0.25">
      <c r="A597" t="s">
        <v>38</v>
      </c>
      <c r="B597">
        <v>505.351</v>
      </c>
      <c r="C597">
        <v>0</v>
      </c>
      <c r="D597">
        <v>0</v>
      </c>
      <c r="E597">
        <v>0</v>
      </c>
      <c r="F597">
        <v>0</v>
      </c>
      <c r="G597">
        <v>0.148146</v>
      </c>
      <c r="H597">
        <v>1</v>
      </c>
      <c r="I597">
        <v>0</v>
      </c>
    </row>
    <row r="598" spans="1:9" x14ac:dyDescent="0.25">
      <c r="A598" t="s">
        <v>38</v>
      </c>
      <c r="B598">
        <v>504.89</v>
      </c>
      <c r="C598">
        <v>0</v>
      </c>
      <c r="D598">
        <v>0</v>
      </c>
      <c r="E598">
        <v>0</v>
      </c>
      <c r="F598">
        <v>0</v>
      </c>
      <c r="G598">
        <v>0.15010100000000001</v>
      </c>
      <c r="H598">
        <v>1</v>
      </c>
      <c r="I598">
        <v>0</v>
      </c>
    </row>
    <row r="599" spans="1:9" x14ac:dyDescent="0.25">
      <c r="A599" t="s">
        <v>38</v>
      </c>
      <c r="B599">
        <v>513.39300000000003</v>
      </c>
      <c r="C599">
        <v>0</v>
      </c>
      <c r="D599">
        <v>0</v>
      </c>
      <c r="E599">
        <v>0</v>
      </c>
      <c r="F599">
        <v>0</v>
      </c>
      <c r="G599">
        <v>0.15010100000000001</v>
      </c>
      <c r="H599">
        <v>1</v>
      </c>
      <c r="I599">
        <v>0</v>
      </c>
    </row>
    <row r="600" spans="1:9" x14ac:dyDescent="0.25">
      <c r="A600" t="s">
        <v>38</v>
      </c>
      <c r="B600">
        <v>505.47699999999998</v>
      </c>
      <c r="C600">
        <v>0</v>
      </c>
      <c r="D600">
        <v>0</v>
      </c>
      <c r="E600">
        <v>0</v>
      </c>
      <c r="F600">
        <v>0</v>
      </c>
      <c r="G600">
        <v>0.15010100000000001</v>
      </c>
      <c r="H600">
        <v>1</v>
      </c>
      <c r="I600">
        <v>0</v>
      </c>
    </row>
    <row r="601" spans="1:9" x14ac:dyDescent="0.25">
      <c r="A601" t="s">
        <v>38</v>
      </c>
      <c r="B601">
        <v>505.34899999999999</v>
      </c>
      <c r="C601">
        <v>0</v>
      </c>
      <c r="D601">
        <v>0</v>
      </c>
      <c r="E601">
        <v>0</v>
      </c>
      <c r="F601">
        <v>0</v>
      </c>
      <c r="G601">
        <v>0.15010899999999999</v>
      </c>
      <c r="H601">
        <v>1</v>
      </c>
      <c r="I601">
        <v>0</v>
      </c>
    </row>
    <row r="602" spans="1:9" x14ac:dyDescent="0.25">
      <c r="A602" t="s">
        <v>38</v>
      </c>
      <c r="B602">
        <v>505.32100000000003</v>
      </c>
      <c r="C602">
        <v>0</v>
      </c>
      <c r="D602">
        <v>0</v>
      </c>
      <c r="E602">
        <v>0</v>
      </c>
      <c r="F602">
        <v>0</v>
      </c>
      <c r="G602">
        <v>0.14834900000000001</v>
      </c>
      <c r="H602">
        <v>1</v>
      </c>
      <c r="I602">
        <v>0</v>
      </c>
    </row>
    <row r="603" spans="1:9" x14ac:dyDescent="0.25">
      <c r="A603" t="s">
        <v>38</v>
      </c>
      <c r="B603">
        <v>512.47799999999995</v>
      </c>
      <c r="C603">
        <v>0</v>
      </c>
      <c r="D603">
        <v>0</v>
      </c>
      <c r="E603">
        <v>0</v>
      </c>
      <c r="F603">
        <v>0</v>
      </c>
      <c r="G603">
        <v>0.14834900000000001</v>
      </c>
      <c r="H603">
        <v>1</v>
      </c>
      <c r="I603">
        <v>0</v>
      </c>
    </row>
    <row r="604" spans="1:9" x14ac:dyDescent="0.25">
      <c r="A604" t="s">
        <v>38</v>
      </c>
      <c r="B604">
        <v>504.81700000000001</v>
      </c>
      <c r="C604">
        <v>0</v>
      </c>
      <c r="D604">
        <v>0</v>
      </c>
      <c r="E604">
        <v>0</v>
      </c>
      <c r="F604">
        <v>0</v>
      </c>
      <c r="G604">
        <v>0.15010899999999999</v>
      </c>
      <c r="H604">
        <v>1</v>
      </c>
      <c r="I604">
        <v>0</v>
      </c>
    </row>
    <row r="605" spans="1:9" x14ac:dyDescent="0.25">
      <c r="A605" t="s">
        <v>38</v>
      </c>
      <c r="B605">
        <v>504.88099999999997</v>
      </c>
      <c r="C605">
        <v>0</v>
      </c>
      <c r="D605">
        <v>0</v>
      </c>
      <c r="E605">
        <v>0</v>
      </c>
      <c r="F605">
        <v>0</v>
      </c>
      <c r="G605">
        <v>0.14795900000000001</v>
      </c>
      <c r="H605">
        <v>1</v>
      </c>
      <c r="I605">
        <v>0</v>
      </c>
    </row>
    <row r="606" spans="1:9" x14ac:dyDescent="0.25">
      <c r="A606" t="s">
        <v>38</v>
      </c>
      <c r="B606">
        <v>505.68799999999999</v>
      </c>
      <c r="C606">
        <v>0</v>
      </c>
      <c r="D606">
        <v>0</v>
      </c>
      <c r="E606">
        <v>0</v>
      </c>
      <c r="F606">
        <v>0</v>
      </c>
      <c r="G606">
        <v>0.149899</v>
      </c>
      <c r="H606">
        <v>1</v>
      </c>
      <c r="I606">
        <v>0</v>
      </c>
    </row>
    <row r="607" spans="1:9" x14ac:dyDescent="0.25">
      <c r="A607" t="s">
        <v>38</v>
      </c>
      <c r="B607">
        <v>505.56599999999997</v>
      </c>
      <c r="C607">
        <v>0</v>
      </c>
      <c r="D607">
        <v>0</v>
      </c>
      <c r="E607">
        <v>0</v>
      </c>
      <c r="F607">
        <v>0</v>
      </c>
      <c r="G607">
        <v>0.14856900000000001</v>
      </c>
      <c r="H607">
        <v>1</v>
      </c>
      <c r="I607">
        <v>0</v>
      </c>
    </row>
    <row r="608" spans="1:9" x14ac:dyDescent="0.25">
      <c r="A608" t="s">
        <v>38</v>
      </c>
      <c r="B608">
        <v>505.18299999999999</v>
      </c>
      <c r="C608">
        <v>0</v>
      </c>
      <c r="D608">
        <v>0</v>
      </c>
      <c r="E608">
        <v>0</v>
      </c>
      <c r="F608">
        <v>0</v>
      </c>
      <c r="G608">
        <v>0.149899</v>
      </c>
      <c r="H608">
        <v>1</v>
      </c>
      <c r="I608">
        <v>0</v>
      </c>
    </row>
    <row r="609" spans="1:25" x14ac:dyDescent="0.25">
      <c r="A609" t="s">
        <v>38</v>
      </c>
      <c r="B609">
        <v>504.98500000000001</v>
      </c>
      <c r="C609">
        <v>0</v>
      </c>
      <c r="D609">
        <v>0</v>
      </c>
      <c r="E609">
        <v>0</v>
      </c>
      <c r="F609">
        <v>0</v>
      </c>
      <c r="G609">
        <v>0.14795900000000001</v>
      </c>
      <c r="H609">
        <v>1</v>
      </c>
      <c r="I609">
        <v>0</v>
      </c>
    </row>
    <row r="610" spans="1:25" x14ac:dyDescent="0.25">
      <c r="A610" t="s">
        <v>38</v>
      </c>
      <c r="B610">
        <v>509.86599999999999</v>
      </c>
      <c r="C610">
        <v>0</v>
      </c>
      <c r="D610">
        <v>0</v>
      </c>
      <c r="E610">
        <v>0</v>
      </c>
      <c r="F610">
        <v>0</v>
      </c>
      <c r="G610">
        <v>0.148145</v>
      </c>
      <c r="H610">
        <v>1</v>
      </c>
      <c r="I610">
        <v>0</v>
      </c>
    </row>
    <row r="611" spans="1:25" x14ac:dyDescent="0.25">
      <c r="A611" t="s">
        <v>38</v>
      </c>
      <c r="B611">
        <v>504.82499999999999</v>
      </c>
      <c r="C611">
        <v>0</v>
      </c>
      <c r="D611">
        <v>0</v>
      </c>
      <c r="E611">
        <v>0</v>
      </c>
      <c r="F611">
        <v>0</v>
      </c>
      <c r="G611">
        <v>0.148145</v>
      </c>
      <c r="H611">
        <v>1</v>
      </c>
      <c r="I611">
        <v>0</v>
      </c>
    </row>
    <row r="612" spans="1:25" x14ac:dyDescent="0.25">
      <c r="A612" t="s">
        <v>38</v>
      </c>
      <c r="B612">
        <v>1319.07</v>
      </c>
      <c r="C612">
        <v>0</v>
      </c>
      <c r="D612">
        <v>0</v>
      </c>
      <c r="E612">
        <v>0</v>
      </c>
      <c r="F612">
        <v>0</v>
      </c>
      <c r="G612">
        <v>0.14990200000000001</v>
      </c>
      <c r="H612">
        <v>1</v>
      </c>
      <c r="I612">
        <v>0</v>
      </c>
    </row>
    <row r="613" spans="1:25" x14ac:dyDescent="0.25">
      <c r="A613" t="s">
        <v>38</v>
      </c>
      <c r="B613">
        <v>508.90800000000002</v>
      </c>
      <c r="C613">
        <v>0</v>
      </c>
      <c r="D613">
        <v>0</v>
      </c>
      <c r="E613">
        <v>0</v>
      </c>
      <c r="F613">
        <v>0</v>
      </c>
      <c r="G613">
        <v>0.14795900000000001</v>
      </c>
      <c r="H613">
        <v>1</v>
      </c>
      <c r="I613">
        <v>0</v>
      </c>
    </row>
    <row r="614" spans="1:25" x14ac:dyDescent="0.25">
      <c r="A614" t="s">
        <v>38</v>
      </c>
      <c r="B614">
        <v>512.32600000000002</v>
      </c>
      <c r="C614">
        <v>0</v>
      </c>
      <c r="D614">
        <v>0</v>
      </c>
      <c r="E614">
        <v>0</v>
      </c>
      <c r="F614">
        <v>0</v>
      </c>
      <c r="G614">
        <v>0.149899</v>
      </c>
      <c r="H614">
        <v>1</v>
      </c>
      <c r="I614">
        <v>0</v>
      </c>
    </row>
    <row r="615" spans="1:25" x14ac:dyDescent="0.25">
      <c r="A615" t="s">
        <v>38</v>
      </c>
      <c r="B615">
        <v>505.77499999999998</v>
      </c>
      <c r="C615">
        <v>0</v>
      </c>
      <c r="D615">
        <v>0</v>
      </c>
      <c r="E615">
        <v>0</v>
      </c>
      <c r="F615">
        <v>0</v>
      </c>
      <c r="G615">
        <v>0.149899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505.58300000000003</v>
      </c>
      <c r="C616">
        <v>0</v>
      </c>
      <c r="D616">
        <v>0</v>
      </c>
      <c r="E616">
        <v>0</v>
      </c>
      <c r="F616">
        <v>0</v>
      </c>
      <c r="G616">
        <v>0.149899</v>
      </c>
      <c r="H616">
        <v>1</v>
      </c>
      <c r="I616">
        <v>0</v>
      </c>
      <c r="R616">
        <f>AVERAGE(B567:B616)</f>
        <v>560.94045999999992</v>
      </c>
      <c r="S616">
        <f>AVERAGE(C567:C616)</f>
        <v>0</v>
      </c>
      <c r="U616">
        <f>_xlfn.VAR.P(B567:B616)</f>
        <v>41394.078472328569</v>
      </c>
      <c r="V616">
        <f>_xlfn.VAR.P(C567:C616)</f>
        <v>0</v>
      </c>
      <c r="X616">
        <f>1.96*SQRT(U616)/50</f>
        <v>7.9754496264297838</v>
      </c>
      <c r="Y616">
        <f>1.96*SQRT(V616)/50</f>
        <v>0</v>
      </c>
    </row>
    <row r="617" spans="1:25" x14ac:dyDescent="0.25">
      <c r="A617" t="s">
        <v>38</v>
      </c>
      <c r="B617">
        <v>28049.453970999999</v>
      </c>
      <c r="C617" t="s">
        <v>36</v>
      </c>
    </row>
    <row r="618" spans="1:25" x14ac:dyDescent="0.25">
      <c r="A618" t="s">
        <v>39</v>
      </c>
      <c r="B618">
        <v>511.815</v>
      </c>
      <c r="C618">
        <v>509.399</v>
      </c>
      <c r="D618">
        <v>489.36799999999999</v>
      </c>
      <c r="E618">
        <v>335.24299999999999</v>
      </c>
      <c r="F618">
        <v>0</v>
      </c>
      <c r="G618">
        <v>0.149895</v>
      </c>
      <c r="H618">
        <v>1</v>
      </c>
      <c r="I618">
        <v>0</v>
      </c>
    </row>
    <row r="619" spans="1:25" x14ac:dyDescent="0.25">
      <c r="A619" t="s">
        <v>39</v>
      </c>
      <c r="B619">
        <v>521.22</v>
      </c>
      <c r="C619">
        <v>518.53700000000003</v>
      </c>
      <c r="D619">
        <v>489.55599999999998</v>
      </c>
      <c r="E619">
        <v>335.61</v>
      </c>
      <c r="F619">
        <v>0</v>
      </c>
      <c r="G619">
        <v>0.149895</v>
      </c>
      <c r="H619">
        <v>1</v>
      </c>
      <c r="I619">
        <v>0</v>
      </c>
    </row>
    <row r="620" spans="1:25" x14ac:dyDescent="0.25">
      <c r="A620" t="s">
        <v>39</v>
      </c>
      <c r="B620">
        <v>512.10699999999997</v>
      </c>
      <c r="C620">
        <v>509.45</v>
      </c>
      <c r="D620">
        <v>489.40100000000001</v>
      </c>
      <c r="E620">
        <v>335.55399999999997</v>
      </c>
      <c r="F620">
        <v>0</v>
      </c>
      <c r="G620">
        <v>0.149898</v>
      </c>
      <c r="H620">
        <v>1</v>
      </c>
      <c r="I620">
        <v>0</v>
      </c>
    </row>
    <row r="621" spans="1:25" x14ac:dyDescent="0.25">
      <c r="A621" t="s">
        <v>39</v>
      </c>
      <c r="B621">
        <v>512.86400000000003</v>
      </c>
      <c r="C621">
        <v>510.17200000000003</v>
      </c>
      <c r="D621">
        <v>490.05599999999998</v>
      </c>
      <c r="E621">
        <v>335.66300000000001</v>
      </c>
      <c r="F621">
        <v>0</v>
      </c>
      <c r="G621">
        <v>0.149895</v>
      </c>
      <c r="H621">
        <v>1</v>
      </c>
      <c r="I621">
        <v>0</v>
      </c>
    </row>
    <row r="622" spans="1:25" x14ac:dyDescent="0.25">
      <c r="A622" t="s">
        <v>39</v>
      </c>
      <c r="B622">
        <v>512.15700000000004</v>
      </c>
      <c r="C622">
        <v>509.49</v>
      </c>
      <c r="D622">
        <v>489.43700000000001</v>
      </c>
      <c r="E622">
        <v>335.41699999999997</v>
      </c>
      <c r="F622">
        <v>0</v>
      </c>
      <c r="G622">
        <v>0.149898</v>
      </c>
      <c r="H622">
        <v>1</v>
      </c>
      <c r="I622">
        <v>0</v>
      </c>
    </row>
    <row r="623" spans="1:25" x14ac:dyDescent="0.25">
      <c r="A623" t="s">
        <v>39</v>
      </c>
      <c r="B623">
        <v>519.43299999999999</v>
      </c>
      <c r="C623">
        <v>516.77099999999996</v>
      </c>
      <c r="D623">
        <v>489.46600000000001</v>
      </c>
      <c r="E623">
        <v>335.512</v>
      </c>
      <c r="F623">
        <v>0</v>
      </c>
      <c r="G623">
        <v>0.149895</v>
      </c>
      <c r="H623">
        <v>1</v>
      </c>
      <c r="I623">
        <v>0</v>
      </c>
    </row>
    <row r="624" spans="1:25" x14ac:dyDescent="0.25">
      <c r="A624" t="s">
        <v>39</v>
      </c>
      <c r="B624">
        <v>512.45899999999995</v>
      </c>
      <c r="C624">
        <v>509.80099999999999</v>
      </c>
      <c r="D624">
        <v>489.74400000000003</v>
      </c>
      <c r="E624">
        <v>335.48099999999999</v>
      </c>
      <c r="F624">
        <v>0</v>
      </c>
      <c r="G624">
        <v>0.15009700000000001</v>
      </c>
      <c r="H624">
        <v>1</v>
      </c>
      <c r="I624">
        <v>0</v>
      </c>
    </row>
    <row r="625" spans="1:9" x14ac:dyDescent="0.25">
      <c r="A625" t="s">
        <v>39</v>
      </c>
      <c r="B625">
        <v>512.02300000000002</v>
      </c>
      <c r="C625">
        <v>509.36399999999998</v>
      </c>
      <c r="D625">
        <v>489.34199999999998</v>
      </c>
      <c r="E625">
        <v>335.45600000000002</v>
      </c>
      <c r="F625">
        <v>0</v>
      </c>
      <c r="G625">
        <v>0.15009700000000001</v>
      </c>
      <c r="H625">
        <v>1</v>
      </c>
      <c r="I625">
        <v>0</v>
      </c>
    </row>
    <row r="626" spans="1:9" x14ac:dyDescent="0.25">
      <c r="A626" t="s">
        <v>39</v>
      </c>
      <c r="B626">
        <v>512.76199999999994</v>
      </c>
      <c r="C626">
        <v>510.101</v>
      </c>
      <c r="D626">
        <v>489.839</v>
      </c>
      <c r="E626">
        <v>335.791</v>
      </c>
      <c r="F626">
        <v>0</v>
      </c>
      <c r="G626">
        <v>0.15009700000000001</v>
      </c>
      <c r="H626">
        <v>1</v>
      </c>
      <c r="I626">
        <v>0</v>
      </c>
    </row>
    <row r="627" spans="1:9" x14ac:dyDescent="0.25">
      <c r="A627" t="s">
        <v>39</v>
      </c>
      <c r="B627">
        <v>512.22699999999998</v>
      </c>
      <c r="C627">
        <v>509.56400000000002</v>
      </c>
      <c r="D627">
        <v>489.54199999999997</v>
      </c>
      <c r="E627">
        <v>335.59100000000001</v>
      </c>
      <c r="F627">
        <v>0</v>
      </c>
      <c r="G627">
        <v>0.15009700000000001</v>
      </c>
      <c r="H627">
        <v>1</v>
      </c>
      <c r="I627">
        <v>0</v>
      </c>
    </row>
    <row r="628" spans="1:9" x14ac:dyDescent="0.25">
      <c r="A628" t="s">
        <v>39</v>
      </c>
      <c r="B628">
        <v>512.28399999999999</v>
      </c>
      <c r="C628">
        <v>509.637</v>
      </c>
      <c r="D628">
        <v>489.62400000000002</v>
      </c>
      <c r="E628">
        <v>335.59</v>
      </c>
      <c r="F628">
        <v>0</v>
      </c>
      <c r="G628">
        <v>0.15009700000000001</v>
      </c>
      <c r="H628">
        <v>1</v>
      </c>
      <c r="I628">
        <v>0</v>
      </c>
    </row>
    <row r="629" spans="1:9" x14ac:dyDescent="0.25">
      <c r="A629" t="s">
        <v>39</v>
      </c>
      <c r="B629">
        <v>512.18600000000004</v>
      </c>
      <c r="C629">
        <v>509.52699999999999</v>
      </c>
      <c r="D629">
        <v>489.53899999999999</v>
      </c>
      <c r="E629">
        <v>335.35500000000002</v>
      </c>
      <c r="F629">
        <v>0</v>
      </c>
      <c r="G629">
        <v>0.15009700000000001</v>
      </c>
      <c r="H629">
        <v>1</v>
      </c>
      <c r="I629">
        <v>0</v>
      </c>
    </row>
    <row r="630" spans="1:9" x14ac:dyDescent="0.25">
      <c r="A630" t="s">
        <v>39</v>
      </c>
      <c r="B630">
        <v>517.75199999999995</v>
      </c>
      <c r="C630">
        <v>515.00199999999995</v>
      </c>
      <c r="D630">
        <v>489.42399999999998</v>
      </c>
      <c r="E630">
        <v>335.52499999999998</v>
      </c>
      <c r="F630">
        <v>0</v>
      </c>
      <c r="G630">
        <v>0.15009700000000001</v>
      </c>
      <c r="H630">
        <v>1</v>
      </c>
      <c r="I630">
        <v>0</v>
      </c>
    </row>
    <row r="631" spans="1:9" x14ac:dyDescent="0.25">
      <c r="A631" t="s">
        <v>39</v>
      </c>
      <c r="B631">
        <v>1281.52</v>
      </c>
      <c r="C631">
        <v>509.65100000000001</v>
      </c>
      <c r="D631">
        <v>489.41</v>
      </c>
      <c r="E631">
        <v>335.43099999999998</v>
      </c>
      <c r="F631">
        <v>0</v>
      </c>
      <c r="G631">
        <v>0.15009700000000001</v>
      </c>
      <c r="H631">
        <v>1</v>
      </c>
      <c r="I631">
        <v>0</v>
      </c>
    </row>
    <row r="632" spans="1:9" x14ac:dyDescent="0.25">
      <c r="A632" t="s">
        <v>39</v>
      </c>
      <c r="B632">
        <v>514.49400000000003</v>
      </c>
      <c r="C632">
        <v>510.89800000000002</v>
      </c>
      <c r="D632">
        <v>489.58699999999999</v>
      </c>
      <c r="E632">
        <v>335.45699999999999</v>
      </c>
      <c r="F632">
        <v>0</v>
      </c>
      <c r="G632">
        <v>0.15009700000000001</v>
      </c>
      <c r="H632">
        <v>1</v>
      </c>
      <c r="I632">
        <v>0</v>
      </c>
    </row>
    <row r="633" spans="1:9" x14ac:dyDescent="0.25">
      <c r="A633" t="s">
        <v>39</v>
      </c>
      <c r="B633">
        <v>518.52</v>
      </c>
      <c r="C633">
        <v>515.87599999999998</v>
      </c>
      <c r="D633">
        <v>489.50299999999999</v>
      </c>
      <c r="E633">
        <v>335.57600000000002</v>
      </c>
      <c r="F633">
        <v>0</v>
      </c>
      <c r="G633">
        <v>0.15009700000000001</v>
      </c>
      <c r="H633">
        <v>1</v>
      </c>
      <c r="I633">
        <v>0</v>
      </c>
    </row>
    <row r="634" spans="1:9" x14ac:dyDescent="0.25">
      <c r="A634" t="s">
        <v>39</v>
      </c>
      <c r="B634">
        <v>512.601</v>
      </c>
      <c r="C634">
        <v>509.92</v>
      </c>
      <c r="D634">
        <v>489.26</v>
      </c>
      <c r="E634">
        <v>335.45400000000001</v>
      </c>
      <c r="F634">
        <v>0</v>
      </c>
      <c r="G634">
        <v>0.15010000000000001</v>
      </c>
      <c r="H634">
        <v>1</v>
      </c>
      <c r="I634">
        <v>0</v>
      </c>
    </row>
    <row r="635" spans="1:9" x14ac:dyDescent="0.25">
      <c r="A635" t="s">
        <v>39</v>
      </c>
      <c r="B635">
        <v>512.87099999999998</v>
      </c>
      <c r="C635">
        <v>510.197</v>
      </c>
      <c r="D635">
        <v>490.065</v>
      </c>
      <c r="E635">
        <v>335.82400000000001</v>
      </c>
      <c r="F635">
        <v>0</v>
      </c>
      <c r="G635">
        <v>0.15009700000000001</v>
      </c>
      <c r="H635">
        <v>1</v>
      </c>
      <c r="I635">
        <v>0</v>
      </c>
    </row>
    <row r="636" spans="1:9" x14ac:dyDescent="0.25">
      <c r="A636" t="s">
        <v>39</v>
      </c>
      <c r="B636">
        <v>512.14</v>
      </c>
      <c r="C636">
        <v>509.48399999999998</v>
      </c>
      <c r="D636">
        <v>489.37700000000001</v>
      </c>
      <c r="E636">
        <v>335.45600000000002</v>
      </c>
      <c r="F636">
        <v>0</v>
      </c>
      <c r="G636">
        <v>0.15010000000000001</v>
      </c>
      <c r="H636">
        <v>1</v>
      </c>
      <c r="I636">
        <v>0</v>
      </c>
    </row>
    <row r="637" spans="1:9" x14ac:dyDescent="0.25">
      <c r="A637" t="s">
        <v>39</v>
      </c>
      <c r="B637">
        <v>521.19299999999998</v>
      </c>
      <c r="C637">
        <v>518.53099999999995</v>
      </c>
      <c r="D637">
        <v>489.548</v>
      </c>
      <c r="E637">
        <v>335.58100000000002</v>
      </c>
      <c r="F637">
        <v>0</v>
      </c>
      <c r="G637">
        <v>0.15009700000000001</v>
      </c>
      <c r="H637">
        <v>1</v>
      </c>
      <c r="I637">
        <v>0</v>
      </c>
    </row>
    <row r="638" spans="1:9" x14ac:dyDescent="0.25">
      <c r="A638" t="s">
        <v>39</v>
      </c>
      <c r="B638">
        <v>511.81599999999997</v>
      </c>
      <c r="C638">
        <v>509.15899999999999</v>
      </c>
      <c r="D638">
        <v>489.084</v>
      </c>
      <c r="E638">
        <v>335.28300000000002</v>
      </c>
      <c r="F638">
        <v>0</v>
      </c>
      <c r="G638">
        <v>0.15010399999999999</v>
      </c>
      <c r="H638">
        <v>1</v>
      </c>
      <c r="I638">
        <v>0</v>
      </c>
    </row>
    <row r="639" spans="1:9" x14ac:dyDescent="0.25">
      <c r="A639" t="s">
        <v>39</v>
      </c>
      <c r="B639">
        <v>512.096</v>
      </c>
      <c r="C639">
        <v>509.44099999999997</v>
      </c>
      <c r="D639">
        <v>489.45400000000001</v>
      </c>
      <c r="E639">
        <v>335.47500000000002</v>
      </c>
      <c r="F639">
        <v>0</v>
      </c>
      <c r="G639">
        <v>0.15009700000000001</v>
      </c>
      <c r="H639">
        <v>1</v>
      </c>
      <c r="I639">
        <v>0</v>
      </c>
    </row>
    <row r="640" spans="1:9" x14ac:dyDescent="0.25">
      <c r="A640" t="s">
        <v>39</v>
      </c>
      <c r="B640">
        <v>512.27599999999995</v>
      </c>
      <c r="C640">
        <v>509.61599999999999</v>
      </c>
      <c r="D640">
        <v>489.60500000000002</v>
      </c>
      <c r="E640">
        <v>335.57900000000001</v>
      </c>
      <c r="F640">
        <v>0</v>
      </c>
      <c r="G640">
        <v>0.15010000000000001</v>
      </c>
      <c r="H640">
        <v>1</v>
      </c>
      <c r="I640">
        <v>0</v>
      </c>
    </row>
    <row r="641" spans="1:9" x14ac:dyDescent="0.25">
      <c r="A641" t="s">
        <v>39</v>
      </c>
      <c r="B641">
        <v>519.95100000000002</v>
      </c>
      <c r="C641">
        <v>517.28200000000004</v>
      </c>
      <c r="D641">
        <v>489.85599999999999</v>
      </c>
      <c r="E641">
        <v>335.70299999999997</v>
      </c>
      <c r="F641">
        <v>0</v>
      </c>
      <c r="G641">
        <v>0.150093</v>
      </c>
      <c r="H641">
        <v>1</v>
      </c>
      <c r="I641">
        <v>0</v>
      </c>
    </row>
    <row r="642" spans="1:9" x14ac:dyDescent="0.25">
      <c r="A642" t="s">
        <v>39</v>
      </c>
      <c r="B642">
        <v>512.35</v>
      </c>
      <c r="C642">
        <v>509.65699999999998</v>
      </c>
      <c r="D642">
        <v>489.233</v>
      </c>
      <c r="E642">
        <v>335.40199999999999</v>
      </c>
      <c r="F642">
        <v>0</v>
      </c>
      <c r="G642">
        <v>0.15010000000000001</v>
      </c>
      <c r="H642">
        <v>1</v>
      </c>
      <c r="I642">
        <v>0</v>
      </c>
    </row>
    <row r="643" spans="1:9" x14ac:dyDescent="0.25">
      <c r="A643" t="s">
        <v>39</v>
      </c>
      <c r="B643">
        <v>512.54300000000001</v>
      </c>
      <c r="C643">
        <v>509.86399999999998</v>
      </c>
      <c r="D643">
        <v>489.63900000000001</v>
      </c>
      <c r="E643">
        <v>335.46699999999998</v>
      </c>
      <c r="F643">
        <v>0</v>
      </c>
      <c r="G643">
        <v>0.150093</v>
      </c>
      <c r="H643">
        <v>1</v>
      </c>
      <c r="I643">
        <v>0</v>
      </c>
    </row>
    <row r="644" spans="1:9" x14ac:dyDescent="0.25">
      <c r="A644" t="s">
        <v>39</v>
      </c>
      <c r="B644">
        <v>512.08799999999997</v>
      </c>
      <c r="C644">
        <v>509.40100000000001</v>
      </c>
      <c r="D644">
        <v>489.31299999999999</v>
      </c>
      <c r="E644">
        <v>335.18400000000003</v>
      </c>
      <c r="F644">
        <v>0</v>
      </c>
      <c r="G644">
        <v>0.150093</v>
      </c>
      <c r="H644">
        <v>1</v>
      </c>
      <c r="I644">
        <v>0</v>
      </c>
    </row>
    <row r="645" spans="1:9" x14ac:dyDescent="0.25">
      <c r="A645" t="s">
        <v>39</v>
      </c>
      <c r="B645">
        <v>512.75699999999995</v>
      </c>
      <c r="C645">
        <v>510.08699999999999</v>
      </c>
      <c r="D645">
        <v>490.01</v>
      </c>
      <c r="E645">
        <v>335.82100000000003</v>
      </c>
      <c r="F645">
        <v>0</v>
      </c>
      <c r="G645">
        <v>0.15009700000000001</v>
      </c>
      <c r="H645">
        <v>1</v>
      </c>
      <c r="I645">
        <v>0</v>
      </c>
    </row>
    <row r="646" spans="1:9" x14ac:dyDescent="0.25">
      <c r="A646" t="s">
        <v>39</v>
      </c>
      <c r="B646">
        <v>511.88499999999999</v>
      </c>
      <c r="C646">
        <v>509.238</v>
      </c>
      <c r="D646">
        <v>489.15100000000001</v>
      </c>
      <c r="E646">
        <v>335.47199999999998</v>
      </c>
      <c r="F646">
        <v>0</v>
      </c>
      <c r="G646">
        <v>0.15010399999999999</v>
      </c>
      <c r="H646">
        <v>1</v>
      </c>
      <c r="I646">
        <v>0</v>
      </c>
    </row>
    <row r="647" spans="1:9" x14ac:dyDescent="0.25">
      <c r="A647" t="s">
        <v>39</v>
      </c>
      <c r="B647">
        <v>512.08699999999999</v>
      </c>
      <c r="C647">
        <v>509.39100000000002</v>
      </c>
      <c r="D647">
        <v>489.31400000000002</v>
      </c>
      <c r="E647">
        <v>335.45400000000001</v>
      </c>
      <c r="F647">
        <v>0</v>
      </c>
      <c r="G647">
        <v>0.15009700000000001</v>
      </c>
      <c r="H647">
        <v>1</v>
      </c>
      <c r="I647">
        <v>0</v>
      </c>
    </row>
    <row r="648" spans="1:9" x14ac:dyDescent="0.25">
      <c r="A648" t="s">
        <v>39</v>
      </c>
      <c r="B648">
        <v>517.54700000000003</v>
      </c>
      <c r="C648">
        <v>514.80899999999997</v>
      </c>
      <c r="D648">
        <v>489.74400000000003</v>
      </c>
      <c r="E648">
        <v>335.512</v>
      </c>
      <c r="F648">
        <v>0</v>
      </c>
      <c r="G648">
        <v>0.15009700000000001</v>
      </c>
      <c r="H648">
        <v>1</v>
      </c>
      <c r="I648">
        <v>0</v>
      </c>
    </row>
    <row r="649" spans="1:9" x14ac:dyDescent="0.25">
      <c r="A649" t="s">
        <v>39</v>
      </c>
      <c r="B649">
        <v>1255.45</v>
      </c>
      <c r="C649">
        <v>509.96</v>
      </c>
      <c r="D649">
        <v>489.589</v>
      </c>
      <c r="E649">
        <v>335.37299999999999</v>
      </c>
      <c r="F649">
        <v>0</v>
      </c>
      <c r="G649">
        <v>0.15009700000000001</v>
      </c>
      <c r="H649">
        <v>1</v>
      </c>
      <c r="I649">
        <v>0</v>
      </c>
    </row>
    <row r="650" spans="1:9" x14ac:dyDescent="0.25">
      <c r="A650" t="s">
        <v>39</v>
      </c>
      <c r="B650">
        <v>514.27</v>
      </c>
      <c r="C650">
        <v>510.78899999999999</v>
      </c>
      <c r="D650">
        <v>489.577</v>
      </c>
      <c r="E650">
        <v>335.58100000000002</v>
      </c>
      <c r="F650">
        <v>0</v>
      </c>
      <c r="G650">
        <v>0.15009700000000001</v>
      </c>
      <c r="H650">
        <v>1</v>
      </c>
      <c r="I650">
        <v>0</v>
      </c>
    </row>
    <row r="651" spans="1:9" x14ac:dyDescent="0.25">
      <c r="A651" t="s">
        <v>39</v>
      </c>
      <c r="B651">
        <v>518.68499999999995</v>
      </c>
      <c r="C651">
        <v>515.995</v>
      </c>
      <c r="D651">
        <v>489.68599999999998</v>
      </c>
      <c r="E651">
        <v>335.58499999999998</v>
      </c>
      <c r="F651">
        <v>0</v>
      </c>
      <c r="G651">
        <v>0.15009700000000001</v>
      </c>
      <c r="H651">
        <v>1</v>
      </c>
      <c r="I651">
        <v>0</v>
      </c>
    </row>
    <row r="652" spans="1:9" x14ac:dyDescent="0.25">
      <c r="A652" t="s">
        <v>39</v>
      </c>
      <c r="B652">
        <v>512.86599999999999</v>
      </c>
      <c r="C652">
        <v>510.18700000000001</v>
      </c>
      <c r="D652">
        <v>489.53899999999999</v>
      </c>
      <c r="E652">
        <v>335.54500000000002</v>
      </c>
      <c r="F652">
        <v>0</v>
      </c>
      <c r="G652">
        <v>0.15010000000000001</v>
      </c>
      <c r="H652">
        <v>1</v>
      </c>
      <c r="I652">
        <v>0</v>
      </c>
    </row>
    <row r="653" spans="1:9" x14ac:dyDescent="0.25">
      <c r="A653" t="s">
        <v>39</v>
      </c>
      <c r="B653">
        <v>512.375</v>
      </c>
      <c r="C653">
        <v>509.72</v>
      </c>
      <c r="D653">
        <v>489.58600000000001</v>
      </c>
      <c r="E653">
        <v>335.62799999999999</v>
      </c>
      <c r="F653">
        <v>0</v>
      </c>
      <c r="G653">
        <v>0.15009700000000001</v>
      </c>
      <c r="H653">
        <v>1</v>
      </c>
      <c r="I653">
        <v>0</v>
      </c>
    </row>
    <row r="654" spans="1:9" x14ac:dyDescent="0.25">
      <c r="A654" t="s">
        <v>39</v>
      </c>
      <c r="B654">
        <v>511.97199999999998</v>
      </c>
      <c r="C654">
        <v>509.31099999999998</v>
      </c>
      <c r="D654">
        <v>489.21699999999998</v>
      </c>
      <c r="E654">
        <v>335.40800000000002</v>
      </c>
      <c r="F654">
        <v>0</v>
      </c>
      <c r="G654">
        <v>0.15010499999999999</v>
      </c>
      <c r="H654">
        <v>1</v>
      </c>
      <c r="I654">
        <v>0</v>
      </c>
    </row>
    <row r="655" spans="1:9" x14ac:dyDescent="0.25">
      <c r="A655" t="s">
        <v>39</v>
      </c>
      <c r="B655">
        <v>521.17600000000004</v>
      </c>
      <c r="C655">
        <v>518.51199999999994</v>
      </c>
      <c r="D655">
        <v>489.88600000000002</v>
      </c>
      <c r="E655">
        <v>335.666</v>
      </c>
      <c r="F655">
        <v>0</v>
      </c>
      <c r="G655">
        <v>0.15010000000000001</v>
      </c>
      <c r="H655">
        <v>1</v>
      </c>
      <c r="I655">
        <v>0</v>
      </c>
    </row>
    <row r="656" spans="1:9" x14ac:dyDescent="0.25">
      <c r="A656" t="s">
        <v>39</v>
      </c>
      <c r="B656">
        <v>512.26800000000003</v>
      </c>
      <c r="C656">
        <v>509.58800000000002</v>
      </c>
      <c r="D656">
        <v>489.48099999999999</v>
      </c>
      <c r="E656">
        <v>335.63200000000001</v>
      </c>
      <c r="F656">
        <v>0</v>
      </c>
      <c r="G656">
        <v>0.15010000000000001</v>
      </c>
      <c r="H656">
        <v>1</v>
      </c>
      <c r="I656">
        <v>0</v>
      </c>
    </row>
    <row r="657" spans="1:25" x14ac:dyDescent="0.25">
      <c r="A657" t="s">
        <v>39</v>
      </c>
      <c r="B657">
        <v>512.26499999999999</v>
      </c>
      <c r="C657">
        <v>509.60899999999998</v>
      </c>
      <c r="D657">
        <v>489.51100000000002</v>
      </c>
      <c r="E657">
        <v>335.685</v>
      </c>
      <c r="F657">
        <v>0</v>
      </c>
      <c r="G657">
        <v>0.15009700000000001</v>
      </c>
      <c r="H657">
        <v>1</v>
      </c>
      <c r="I657">
        <v>0</v>
      </c>
    </row>
    <row r="658" spans="1:25" x14ac:dyDescent="0.25">
      <c r="A658" t="s">
        <v>39</v>
      </c>
      <c r="B658">
        <v>512.19100000000003</v>
      </c>
      <c r="C658">
        <v>509.53699999999998</v>
      </c>
      <c r="D658">
        <v>489.43200000000002</v>
      </c>
      <c r="E658">
        <v>335.50400000000002</v>
      </c>
      <c r="F658">
        <v>0</v>
      </c>
      <c r="G658">
        <v>0.15009700000000001</v>
      </c>
      <c r="H658">
        <v>1</v>
      </c>
      <c r="I658">
        <v>0</v>
      </c>
    </row>
    <row r="659" spans="1:25" x14ac:dyDescent="0.25">
      <c r="A659" t="s">
        <v>39</v>
      </c>
      <c r="B659">
        <v>519.33199999999999</v>
      </c>
      <c r="C659">
        <v>516.66899999999998</v>
      </c>
      <c r="D659">
        <v>489.20400000000001</v>
      </c>
      <c r="E659">
        <v>335.375</v>
      </c>
      <c r="F659">
        <v>0</v>
      </c>
      <c r="G659">
        <v>0.15009700000000001</v>
      </c>
      <c r="H659">
        <v>1</v>
      </c>
      <c r="I659">
        <v>0</v>
      </c>
    </row>
    <row r="660" spans="1:25" x14ac:dyDescent="0.25">
      <c r="A660" t="s">
        <v>39</v>
      </c>
      <c r="B660">
        <v>512.45399999999995</v>
      </c>
      <c r="C660">
        <v>509.79500000000002</v>
      </c>
      <c r="D660">
        <v>489.77300000000002</v>
      </c>
      <c r="E660">
        <v>335.68900000000002</v>
      </c>
      <c r="F660">
        <v>0</v>
      </c>
      <c r="G660">
        <v>0.15009700000000001</v>
      </c>
      <c r="H660">
        <v>1</v>
      </c>
      <c r="I660">
        <v>0</v>
      </c>
    </row>
    <row r="661" spans="1:25" x14ac:dyDescent="0.25">
      <c r="A661" t="s">
        <v>39</v>
      </c>
      <c r="B661">
        <v>512.75199999999995</v>
      </c>
      <c r="C661">
        <v>510.09500000000003</v>
      </c>
      <c r="D661">
        <v>490.08600000000001</v>
      </c>
      <c r="E661">
        <v>335.74</v>
      </c>
      <c r="F661">
        <v>0</v>
      </c>
      <c r="G661">
        <v>0.15009700000000001</v>
      </c>
      <c r="H661">
        <v>1</v>
      </c>
      <c r="I661">
        <v>0</v>
      </c>
    </row>
    <row r="662" spans="1:25" x14ac:dyDescent="0.25">
      <c r="A662" t="s">
        <v>39</v>
      </c>
      <c r="B662">
        <v>511.96199999999999</v>
      </c>
      <c r="C662">
        <v>509.28300000000002</v>
      </c>
      <c r="D662">
        <v>489.21600000000001</v>
      </c>
      <c r="E662">
        <v>335.464</v>
      </c>
      <c r="F662">
        <v>0</v>
      </c>
      <c r="G662">
        <v>0.15009700000000001</v>
      </c>
      <c r="H662">
        <v>1</v>
      </c>
      <c r="I662">
        <v>0</v>
      </c>
    </row>
    <row r="663" spans="1:25" x14ac:dyDescent="0.25">
      <c r="A663" t="s">
        <v>39</v>
      </c>
      <c r="B663">
        <v>512.30700000000002</v>
      </c>
      <c r="C663">
        <v>509.649</v>
      </c>
      <c r="D663">
        <v>489.577</v>
      </c>
      <c r="E663">
        <v>335.43799999999999</v>
      </c>
      <c r="F663">
        <v>0</v>
      </c>
      <c r="G663">
        <v>0.15009700000000001</v>
      </c>
      <c r="H663">
        <v>1</v>
      </c>
      <c r="I663">
        <v>0</v>
      </c>
    </row>
    <row r="664" spans="1:25" x14ac:dyDescent="0.25">
      <c r="A664" t="s">
        <v>39</v>
      </c>
      <c r="B664">
        <v>512.32500000000005</v>
      </c>
      <c r="C664">
        <v>509.67399999999998</v>
      </c>
      <c r="D664">
        <v>489.61799999999999</v>
      </c>
      <c r="E664">
        <v>335.48399999999998</v>
      </c>
      <c r="F664">
        <v>0</v>
      </c>
      <c r="G664">
        <v>0.15009700000000001</v>
      </c>
      <c r="H664">
        <v>1</v>
      </c>
      <c r="I664">
        <v>0</v>
      </c>
    </row>
    <row r="665" spans="1:25" x14ac:dyDescent="0.25">
      <c r="A665" t="s">
        <v>39</v>
      </c>
      <c r="B665">
        <v>512.22</v>
      </c>
      <c r="C665">
        <v>509.56400000000002</v>
      </c>
      <c r="D665">
        <v>489.50200000000001</v>
      </c>
      <c r="E665">
        <v>335.803</v>
      </c>
      <c r="F665">
        <v>0</v>
      </c>
      <c r="G665">
        <v>0.15010399999999999</v>
      </c>
      <c r="H665">
        <v>1</v>
      </c>
      <c r="I665">
        <v>0</v>
      </c>
    </row>
    <row r="666" spans="1:25" x14ac:dyDescent="0.25">
      <c r="A666" t="s">
        <v>39</v>
      </c>
      <c r="B666">
        <v>517.85</v>
      </c>
      <c r="C666">
        <v>515.09900000000005</v>
      </c>
      <c r="D666">
        <v>489.67500000000001</v>
      </c>
      <c r="E666">
        <v>335.84</v>
      </c>
      <c r="F666">
        <v>0</v>
      </c>
      <c r="G666">
        <v>0.15009700000000001</v>
      </c>
      <c r="H666">
        <v>1</v>
      </c>
      <c r="I666">
        <v>0</v>
      </c>
    </row>
    <row r="667" spans="1:25" x14ac:dyDescent="0.25">
      <c r="A667" t="s">
        <v>39</v>
      </c>
      <c r="B667">
        <v>1274.5899999999999</v>
      </c>
      <c r="C667">
        <v>509.90100000000001</v>
      </c>
      <c r="D667">
        <v>489.63400000000001</v>
      </c>
      <c r="E667">
        <v>335.37700000000001</v>
      </c>
      <c r="F667">
        <v>0</v>
      </c>
      <c r="G667">
        <v>0.15009700000000001</v>
      </c>
      <c r="H667">
        <v>1</v>
      </c>
      <c r="I667">
        <v>0</v>
      </c>
    </row>
    <row r="668" spans="1:25" x14ac:dyDescent="0.25">
      <c r="A668" t="s">
        <v>39</v>
      </c>
      <c r="B668">
        <v>513.58799999999997</v>
      </c>
      <c r="C668">
        <v>510.11900000000003</v>
      </c>
      <c r="D668">
        <v>488.94799999999998</v>
      </c>
      <c r="E668">
        <v>335.39400000000001</v>
      </c>
      <c r="F668">
        <v>0</v>
      </c>
      <c r="G668">
        <v>0.15009700000000001</v>
      </c>
      <c r="H668">
        <v>1</v>
      </c>
      <c r="I668">
        <v>0</v>
      </c>
    </row>
    <row r="669" spans="1:25" x14ac:dyDescent="0.25">
      <c r="A669" t="s">
        <v>39</v>
      </c>
      <c r="B669">
        <v>519.24099999999999</v>
      </c>
      <c r="C669">
        <v>516.54200000000003</v>
      </c>
      <c r="D669">
        <v>489.97199999999998</v>
      </c>
      <c r="E669">
        <v>335.68400000000003</v>
      </c>
      <c r="F669">
        <v>0</v>
      </c>
      <c r="G669">
        <v>0.15009700000000001</v>
      </c>
      <c r="H669">
        <v>1</v>
      </c>
      <c r="I669">
        <v>0</v>
      </c>
    </row>
    <row r="670" spans="1:25" x14ac:dyDescent="0.25">
      <c r="A670" t="s">
        <v>39</v>
      </c>
      <c r="B670">
        <v>512.46299999999997</v>
      </c>
      <c r="C670">
        <v>509.78500000000003</v>
      </c>
      <c r="D670">
        <v>489.07799999999997</v>
      </c>
      <c r="E670">
        <v>335.35700000000003</v>
      </c>
      <c r="F670">
        <v>0</v>
      </c>
      <c r="G670">
        <v>0.15009700000000001</v>
      </c>
      <c r="H670">
        <v>1</v>
      </c>
      <c r="I670">
        <v>0</v>
      </c>
    </row>
    <row r="671" spans="1:25" x14ac:dyDescent="0.25">
      <c r="A671" t="s">
        <v>39</v>
      </c>
      <c r="B671">
        <v>512.41099999999994</v>
      </c>
      <c r="C671">
        <v>509.75900000000001</v>
      </c>
      <c r="D671">
        <v>489.58199999999999</v>
      </c>
      <c r="E671">
        <v>335.73700000000002</v>
      </c>
      <c r="F671">
        <v>0</v>
      </c>
      <c r="G671">
        <v>0.15009700000000001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512.07500000000005</v>
      </c>
      <c r="C672">
        <v>509.399</v>
      </c>
      <c r="D672">
        <v>489.38499999999999</v>
      </c>
      <c r="E672">
        <v>335.40899999999999</v>
      </c>
      <c r="F672">
        <v>0</v>
      </c>
      <c r="G672">
        <v>0.14795800000000001</v>
      </c>
      <c r="H672">
        <v>1</v>
      </c>
      <c r="I672">
        <v>0</v>
      </c>
      <c r="R672">
        <f>AVERAGE(B623:B672)</f>
        <v>559.41898000000003</v>
      </c>
      <c r="S672">
        <f>AVERAGE(C623:C672)</f>
        <v>511.2161999999999</v>
      </c>
      <c r="U672">
        <f>_xlfn.VAR.P(B623:B672)</f>
        <v>32291.854282699631</v>
      </c>
      <c r="V672">
        <f>_xlfn.VAR.P(C623:C672)</f>
        <v>8.2024033199999629</v>
      </c>
      <c r="X672">
        <f>1.96*SQRT(U672)/50</f>
        <v>7.0442142901084113</v>
      </c>
      <c r="Y672">
        <f>1.96*SQRT(V672)/50</f>
        <v>0.11226816573563828</v>
      </c>
    </row>
    <row r="673" spans="1:9" x14ac:dyDescent="0.25">
      <c r="A673" t="s">
        <v>38</v>
      </c>
      <c r="B673">
        <v>27973.474548999999</v>
      </c>
      <c r="C673" t="s">
        <v>36</v>
      </c>
    </row>
    <row r="674" spans="1:9" x14ac:dyDescent="0.25">
      <c r="A674" t="s">
        <v>40</v>
      </c>
      <c r="B674">
        <v>495.27499999999998</v>
      </c>
      <c r="C674">
        <v>493.06900000000002</v>
      </c>
      <c r="D674">
        <v>463.73200000000003</v>
      </c>
      <c r="E674">
        <v>309.60700000000003</v>
      </c>
      <c r="F674">
        <v>0</v>
      </c>
      <c r="G674">
        <v>0.12457600000000001</v>
      </c>
      <c r="H674">
        <v>1</v>
      </c>
      <c r="I674">
        <v>0</v>
      </c>
    </row>
    <row r="675" spans="1:9" x14ac:dyDescent="0.25">
      <c r="A675" t="s">
        <v>40</v>
      </c>
      <c r="B675">
        <v>485.36900000000003</v>
      </c>
      <c r="C675">
        <v>483.76100000000002</v>
      </c>
      <c r="D675">
        <v>463.39800000000002</v>
      </c>
      <c r="E675">
        <v>309.49400000000003</v>
      </c>
      <c r="F675">
        <v>0</v>
      </c>
      <c r="G675">
        <v>0.14710500000000001</v>
      </c>
      <c r="H675">
        <v>1</v>
      </c>
      <c r="I675">
        <v>0</v>
      </c>
    </row>
    <row r="676" spans="1:9" x14ac:dyDescent="0.25">
      <c r="A676" t="s">
        <v>40</v>
      </c>
      <c r="B676">
        <v>485.33699999999999</v>
      </c>
      <c r="C676">
        <v>483.71699999999998</v>
      </c>
      <c r="D676">
        <v>463.36</v>
      </c>
      <c r="E676">
        <v>309.56900000000002</v>
      </c>
      <c r="F676">
        <v>0</v>
      </c>
      <c r="G676">
        <v>0.150089</v>
      </c>
      <c r="H676">
        <v>1</v>
      </c>
      <c r="I676">
        <v>0</v>
      </c>
    </row>
    <row r="677" spans="1:9" x14ac:dyDescent="0.25">
      <c r="A677" t="s">
        <v>40</v>
      </c>
      <c r="B677">
        <v>485.202</v>
      </c>
      <c r="C677">
        <v>483.57799999999997</v>
      </c>
      <c r="D677">
        <v>463.23899999999998</v>
      </c>
      <c r="E677">
        <v>309.38900000000001</v>
      </c>
      <c r="F677">
        <v>0</v>
      </c>
      <c r="G677">
        <v>0.14771500000000001</v>
      </c>
      <c r="H677">
        <v>1</v>
      </c>
      <c r="I677">
        <v>0</v>
      </c>
    </row>
    <row r="678" spans="1:9" x14ac:dyDescent="0.25">
      <c r="A678" t="s">
        <v>40</v>
      </c>
      <c r="B678">
        <v>493.27</v>
      </c>
      <c r="C678">
        <v>491.64100000000002</v>
      </c>
      <c r="D678">
        <v>463.44600000000003</v>
      </c>
      <c r="E678">
        <v>309.54000000000002</v>
      </c>
      <c r="F678">
        <v>0</v>
      </c>
      <c r="G678">
        <v>0.14768300000000001</v>
      </c>
      <c r="H678">
        <v>1</v>
      </c>
      <c r="I678">
        <v>0</v>
      </c>
    </row>
    <row r="679" spans="1:9" x14ac:dyDescent="0.25">
      <c r="A679" t="s">
        <v>40</v>
      </c>
      <c r="B679">
        <v>485.23099999999999</v>
      </c>
      <c r="C679">
        <v>483.58499999999998</v>
      </c>
      <c r="D679">
        <v>463.18599999999998</v>
      </c>
      <c r="E679">
        <v>309.435</v>
      </c>
      <c r="F679">
        <v>0</v>
      </c>
      <c r="G679">
        <v>0.11494699999999999</v>
      </c>
      <c r="H679">
        <v>1</v>
      </c>
      <c r="I679">
        <v>0</v>
      </c>
    </row>
    <row r="680" spans="1:9" x14ac:dyDescent="0.25">
      <c r="A680" t="s">
        <v>40</v>
      </c>
      <c r="B680">
        <v>485.37200000000001</v>
      </c>
      <c r="C680">
        <v>483.745</v>
      </c>
      <c r="D680">
        <v>463.38099999999997</v>
      </c>
      <c r="E680">
        <v>309.54700000000003</v>
      </c>
      <c r="F680">
        <v>0</v>
      </c>
      <c r="G680">
        <v>0.147122</v>
      </c>
      <c r="H680">
        <v>1</v>
      </c>
      <c r="I680">
        <v>0</v>
      </c>
    </row>
    <row r="681" spans="1:9" x14ac:dyDescent="0.25">
      <c r="A681" t="s">
        <v>40</v>
      </c>
      <c r="B681">
        <v>485.52</v>
      </c>
      <c r="C681">
        <v>483.911</v>
      </c>
      <c r="D681">
        <v>463.18799999999999</v>
      </c>
      <c r="E681">
        <v>309.53199999999998</v>
      </c>
      <c r="F681">
        <v>0</v>
      </c>
      <c r="G681">
        <v>0.150089</v>
      </c>
      <c r="H681">
        <v>1</v>
      </c>
      <c r="I681">
        <v>0</v>
      </c>
    </row>
    <row r="682" spans="1:9" x14ac:dyDescent="0.25">
      <c r="A682" t="s">
        <v>40</v>
      </c>
      <c r="B682">
        <v>484.99299999999999</v>
      </c>
      <c r="C682">
        <v>483.392</v>
      </c>
      <c r="D682">
        <v>463.07900000000001</v>
      </c>
      <c r="E682">
        <v>309.48099999999999</v>
      </c>
      <c r="F682">
        <v>0</v>
      </c>
      <c r="G682">
        <v>0.14990300000000001</v>
      </c>
      <c r="H682">
        <v>1</v>
      </c>
      <c r="I682">
        <v>0</v>
      </c>
    </row>
    <row r="683" spans="1:9" x14ac:dyDescent="0.25">
      <c r="A683" t="s">
        <v>40</v>
      </c>
      <c r="B683">
        <v>485.24200000000002</v>
      </c>
      <c r="C683">
        <v>483.61599999999999</v>
      </c>
      <c r="D683">
        <v>463.21499999999997</v>
      </c>
      <c r="E683">
        <v>309.43400000000003</v>
      </c>
      <c r="F683">
        <v>0</v>
      </c>
      <c r="G683">
        <v>0.115333</v>
      </c>
      <c r="H683">
        <v>1</v>
      </c>
      <c r="I683">
        <v>0</v>
      </c>
    </row>
    <row r="684" spans="1:9" x14ac:dyDescent="0.25">
      <c r="A684" t="s">
        <v>40</v>
      </c>
      <c r="B684">
        <v>484.86900000000003</v>
      </c>
      <c r="C684">
        <v>483.24700000000001</v>
      </c>
      <c r="D684">
        <v>462.87700000000001</v>
      </c>
      <c r="E684">
        <v>309.387</v>
      </c>
      <c r="F684">
        <v>0</v>
      </c>
      <c r="G684">
        <v>0.147122</v>
      </c>
      <c r="H684">
        <v>1</v>
      </c>
      <c r="I684">
        <v>0</v>
      </c>
    </row>
    <row r="685" spans="1:9" x14ac:dyDescent="0.25">
      <c r="A685" t="s">
        <v>40</v>
      </c>
      <c r="B685">
        <v>484.947</v>
      </c>
      <c r="C685">
        <v>483.33800000000002</v>
      </c>
      <c r="D685">
        <v>462.983</v>
      </c>
      <c r="E685">
        <v>309.39</v>
      </c>
      <c r="F685">
        <v>0</v>
      </c>
      <c r="G685">
        <v>0.14060900000000001</v>
      </c>
      <c r="H685">
        <v>1</v>
      </c>
      <c r="I685">
        <v>0</v>
      </c>
    </row>
    <row r="686" spans="1:9" x14ac:dyDescent="0.25">
      <c r="A686" t="s">
        <v>40</v>
      </c>
      <c r="B686">
        <v>490.85700000000003</v>
      </c>
      <c r="C686">
        <v>489.142</v>
      </c>
      <c r="D686">
        <v>463.59</v>
      </c>
      <c r="E686">
        <v>309.46100000000001</v>
      </c>
      <c r="F686">
        <v>0</v>
      </c>
      <c r="G686">
        <v>0.148146</v>
      </c>
      <c r="H686">
        <v>1</v>
      </c>
      <c r="I686">
        <v>0</v>
      </c>
    </row>
    <row r="687" spans="1:9" x14ac:dyDescent="0.25">
      <c r="A687" t="s">
        <v>40</v>
      </c>
      <c r="B687">
        <v>1216.01</v>
      </c>
      <c r="C687">
        <v>483.70100000000002</v>
      </c>
      <c r="D687">
        <v>463.25900000000001</v>
      </c>
      <c r="E687">
        <v>309.48</v>
      </c>
      <c r="F687">
        <v>0</v>
      </c>
      <c r="G687">
        <v>0.14711199999999999</v>
      </c>
      <c r="H687">
        <v>1</v>
      </c>
      <c r="I687">
        <v>0</v>
      </c>
    </row>
    <row r="688" spans="1:9" x14ac:dyDescent="0.25">
      <c r="A688" t="s">
        <v>40</v>
      </c>
      <c r="B688">
        <v>496.63299999999998</v>
      </c>
      <c r="C688">
        <v>492.42099999999999</v>
      </c>
      <c r="D688">
        <v>463.33</v>
      </c>
      <c r="E688">
        <v>309.48599999999999</v>
      </c>
      <c r="F688">
        <v>0</v>
      </c>
      <c r="G688">
        <v>0.14710500000000001</v>
      </c>
      <c r="H688">
        <v>1</v>
      </c>
      <c r="I688">
        <v>0</v>
      </c>
    </row>
    <row r="689" spans="1:9" x14ac:dyDescent="0.25">
      <c r="A689" t="s">
        <v>40</v>
      </c>
      <c r="B689">
        <v>486.06099999999998</v>
      </c>
      <c r="C689">
        <v>484.36200000000002</v>
      </c>
      <c r="D689">
        <v>463.55399999999997</v>
      </c>
      <c r="E689">
        <v>309.54500000000002</v>
      </c>
      <c r="F689">
        <v>0</v>
      </c>
      <c r="G689">
        <v>0.11756900000000001</v>
      </c>
      <c r="H689">
        <v>1</v>
      </c>
      <c r="I689">
        <v>0</v>
      </c>
    </row>
    <row r="690" spans="1:9" x14ac:dyDescent="0.25">
      <c r="A690" t="s">
        <v>40</v>
      </c>
      <c r="B690">
        <v>485.887</v>
      </c>
      <c r="C690">
        <v>484.14299999999997</v>
      </c>
      <c r="D690">
        <v>463.125</v>
      </c>
      <c r="E690">
        <v>309.50799999999998</v>
      </c>
      <c r="F690">
        <v>0</v>
      </c>
      <c r="G690">
        <v>0.121388</v>
      </c>
      <c r="H690">
        <v>1</v>
      </c>
      <c r="I690">
        <v>0</v>
      </c>
    </row>
    <row r="691" spans="1:9" x14ac:dyDescent="0.25">
      <c r="A691" t="s">
        <v>40</v>
      </c>
      <c r="B691">
        <v>485.31700000000001</v>
      </c>
      <c r="C691">
        <v>483.65100000000001</v>
      </c>
      <c r="D691">
        <v>463.197</v>
      </c>
      <c r="E691">
        <v>309.41399999999999</v>
      </c>
      <c r="F691">
        <v>0</v>
      </c>
      <c r="G691">
        <v>0.14710500000000001</v>
      </c>
      <c r="H691">
        <v>1</v>
      </c>
      <c r="I691">
        <v>0</v>
      </c>
    </row>
    <row r="692" spans="1:9" x14ac:dyDescent="0.25">
      <c r="A692" t="s">
        <v>40</v>
      </c>
      <c r="B692">
        <v>494.01299999999998</v>
      </c>
      <c r="C692">
        <v>492.39</v>
      </c>
      <c r="D692">
        <v>463.25700000000001</v>
      </c>
      <c r="E692">
        <v>309.42899999999997</v>
      </c>
      <c r="F692">
        <v>0</v>
      </c>
      <c r="G692">
        <v>0.15009600000000001</v>
      </c>
      <c r="H692">
        <v>1</v>
      </c>
      <c r="I692">
        <v>0</v>
      </c>
    </row>
    <row r="693" spans="1:9" x14ac:dyDescent="0.25">
      <c r="A693" t="s">
        <v>40</v>
      </c>
      <c r="B693">
        <v>484.721</v>
      </c>
      <c r="C693">
        <v>483.07600000000002</v>
      </c>
      <c r="D693">
        <v>462.71800000000002</v>
      </c>
      <c r="E693">
        <v>309.39499999999998</v>
      </c>
      <c r="F693">
        <v>0</v>
      </c>
      <c r="G693">
        <v>0.13494900000000001</v>
      </c>
      <c r="H693">
        <v>1</v>
      </c>
      <c r="I693">
        <v>0</v>
      </c>
    </row>
    <row r="694" spans="1:9" x14ac:dyDescent="0.25">
      <c r="A694" t="s">
        <v>40</v>
      </c>
      <c r="B694">
        <v>485.10599999999999</v>
      </c>
      <c r="C694">
        <v>483.49299999999999</v>
      </c>
      <c r="D694">
        <v>463.07299999999998</v>
      </c>
      <c r="E694">
        <v>309.44900000000001</v>
      </c>
      <c r="F694">
        <v>0</v>
      </c>
      <c r="G694">
        <v>0.14711199999999999</v>
      </c>
      <c r="H694">
        <v>1</v>
      </c>
      <c r="I694">
        <v>0</v>
      </c>
    </row>
    <row r="695" spans="1:9" x14ac:dyDescent="0.25">
      <c r="A695" t="s">
        <v>40</v>
      </c>
      <c r="B695">
        <v>485.44499999999999</v>
      </c>
      <c r="C695">
        <v>483.79899999999998</v>
      </c>
      <c r="D695">
        <v>463.31799999999998</v>
      </c>
      <c r="E695">
        <v>309.34500000000003</v>
      </c>
      <c r="F695">
        <v>0</v>
      </c>
      <c r="G695">
        <v>0.14990600000000001</v>
      </c>
      <c r="H695">
        <v>1</v>
      </c>
      <c r="I695">
        <v>0</v>
      </c>
    </row>
    <row r="696" spans="1:9" x14ac:dyDescent="0.25">
      <c r="A696" t="s">
        <v>40</v>
      </c>
      <c r="B696">
        <v>485.101</v>
      </c>
      <c r="C696">
        <v>483.47300000000001</v>
      </c>
      <c r="D696">
        <v>463.029</v>
      </c>
      <c r="E696">
        <v>309.36599999999999</v>
      </c>
      <c r="F696">
        <v>0</v>
      </c>
      <c r="G696">
        <v>0.12185699999999999</v>
      </c>
      <c r="H696">
        <v>1</v>
      </c>
      <c r="I696">
        <v>0</v>
      </c>
    </row>
    <row r="697" spans="1:9" x14ac:dyDescent="0.25">
      <c r="A697" t="s">
        <v>40</v>
      </c>
      <c r="B697">
        <v>492.59199999999998</v>
      </c>
      <c r="C697">
        <v>490.95699999999999</v>
      </c>
      <c r="D697">
        <v>462.97300000000001</v>
      </c>
      <c r="E697">
        <v>309.35899999999998</v>
      </c>
      <c r="F697">
        <v>0</v>
      </c>
      <c r="G697">
        <v>0.147429</v>
      </c>
      <c r="H697">
        <v>1</v>
      </c>
      <c r="I697">
        <v>0</v>
      </c>
    </row>
    <row r="698" spans="1:9" x14ac:dyDescent="0.25">
      <c r="A698" t="s">
        <v>40</v>
      </c>
      <c r="B698">
        <v>485.51499999999999</v>
      </c>
      <c r="C698">
        <v>483.87900000000002</v>
      </c>
      <c r="D698">
        <v>463.47800000000001</v>
      </c>
      <c r="E698">
        <v>309.45800000000003</v>
      </c>
      <c r="F698">
        <v>0</v>
      </c>
      <c r="G698">
        <v>0.14710500000000001</v>
      </c>
      <c r="H698">
        <v>1</v>
      </c>
      <c r="I698">
        <v>0</v>
      </c>
    </row>
    <row r="699" spans="1:9" x14ac:dyDescent="0.25">
      <c r="A699" t="s">
        <v>40</v>
      </c>
      <c r="B699">
        <v>485.553</v>
      </c>
      <c r="C699">
        <v>483.92399999999998</v>
      </c>
      <c r="D699">
        <v>463.46899999999999</v>
      </c>
      <c r="E699">
        <v>309.37099999999998</v>
      </c>
      <c r="F699">
        <v>0</v>
      </c>
      <c r="G699">
        <v>0.149899</v>
      </c>
      <c r="H699">
        <v>1</v>
      </c>
      <c r="I699">
        <v>0</v>
      </c>
    </row>
    <row r="700" spans="1:9" x14ac:dyDescent="0.25">
      <c r="A700" t="s">
        <v>40</v>
      </c>
      <c r="B700">
        <v>485.38499999999999</v>
      </c>
      <c r="C700">
        <v>483.77199999999999</v>
      </c>
      <c r="D700">
        <v>463.43799999999999</v>
      </c>
      <c r="E700">
        <v>309.46800000000002</v>
      </c>
      <c r="F700">
        <v>0</v>
      </c>
      <c r="G700">
        <v>0.14710300000000001</v>
      </c>
      <c r="H700">
        <v>1</v>
      </c>
      <c r="I700">
        <v>0</v>
      </c>
    </row>
    <row r="701" spans="1:9" x14ac:dyDescent="0.25">
      <c r="A701" t="s">
        <v>40</v>
      </c>
      <c r="B701">
        <v>485.24099999999999</v>
      </c>
      <c r="C701">
        <v>483.60899999999998</v>
      </c>
      <c r="D701">
        <v>463.17899999999997</v>
      </c>
      <c r="E701">
        <v>309.31599999999997</v>
      </c>
      <c r="F701">
        <v>0</v>
      </c>
      <c r="G701">
        <v>0.14718600000000001</v>
      </c>
      <c r="H701">
        <v>1</v>
      </c>
      <c r="I701">
        <v>0</v>
      </c>
    </row>
    <row r="702" spans="1:9" x14ac:dyDescent="0.25">
      <c r="A702" t="s">
        <v>40</v>
      </c>
      <c r="B702">
        <v>485.18900000000002</v>
      </c>
      <c r="C702">
        <v>483.57</v>
      </c>
      <c r="D702">
        <v>463.17099999999999</v>
      </c>
      <c r="E702">
        <v>309.51499999999999</v>
      </c>
      <c r="F702">
        <v>0</v>
      </c>
      <c r="G702">
        <v>0.11595</v>
      </c>
      <c r="H702">
        <v>1</v>
      </c>
      <c r="I702">
        <v>0</v>
      </c>
    </row>
    <row r="703" spans="1:9" x14ac:dyDescent="0.25">
      <c r="A703" t="s">
        <v>40</v>
      </c>
      <c r="B703">
        <v>484.71199999999999</v>
      </c>
      <c r="C703">
        <v>483.084</v>
      </c>
      <c r="D703">
        <v>462.68</v>
      </c>
      <c r="E703">
        <v>309.47500000000002</v>
      </c>
      <c r="F703">
        <v>0</v>
      </c>
      <c r="G703">
        <v>0.142482</v>
      </c>
      <c r="H703">
        <v>1</v>
      </c>
      <c r="I703">
        <v>0</v>
      </c>
    </row>
    <row r="704" spans="1:9" x14ac:dyDescent="0.25">
      <c r="A704" t="s">
        <v>40</v>
      </c>
      <c r="B704">
        <v>490.84500000000003</v>
      </c>
      <c r="C704">
        <v>489.15100000000001</v>
      </c>
      <c r="D704">
        <v>463.29500000000002</v>
      </c>
      <c r="E704">
        <v>309.53300000000002</v>
      </c>
      <c r="F704">
        <v>0</v>
      </c>
      <c r="G704">
        <v>0.149891</v>
      </c>
      <c r="H704">
        <v>1</v>
      </c>
      <c r="I704">
        <v>0</v>
      </c>
    </row>
    <row r="705" spans="1:9" x14ac:dyDescent="0.25">
      <c r="A705" t="s">
        <v>40</v>
      </c>
      <c r="B705">
        <v>485.66399999999999</v>
      </c>
      <c r="C705">
        <v>483.71899999999999</v>
      </c>
      <c r="D705">
        <v>463.267</v>
      </c>
      <c r="E705">
        <v>309.61099999999999</v>
      </c>
      <c r="F705">
        <v>0</v>
      </c>
      <c r="G705">
        <v>0.14721000000000001</v>
      </c>
      <c r="H705">
        <v>1</v>
      </c>
      <c r="I705">
        <v>0</v>
      </c>
    </row>
    <row r="706" spans="1:9" x14ac:dyDescent="0.25">
      <c r="A706" t="s">
        <v>40</v>
      </c>
      <c r="B706">
        <v>1101.8699999999999</v>
      </c>
      <c r="C706">
        <v>483.95400000000001</v>
      </c>
      <c r="D706">
        <v>463.34899999999999</v>
      </c>
      <c r="E706">
        <v>309.47199999999998</v>
      </c>
      <c r="F706">
        <v>0</v>
      </c>
      <c r="G706">
        <v>0.13646900000000001</v>
      </c>
      <c r="H706">
        <v>1</v>
      </c>
      <c r="I706">
        <v>0</v>
      </c>
    </row>
    <row r="707" spans="1:9" x14ac:dyDescent="0.25">
      <c r="A707" t="s">
        <v>40</v>
      </c>
      <c r="B707">
        <v>707.06</v>
      </c>
      <c r="C707">
        <v>490.10399999999998</v>
      </c>
      <c r="D707">
        <v>463.22699999999998</v>
      </c>
      <c r="E707">
        <v>309.61799999999999</v>
      </c>
      <c r="F707">
        <v>0</v>
      </c>
      <c r="G707">
        <v>0.129992</v>
      </c>
      <c r="H707">
        <v>1</v>
      </c>
      <c r="I707">
        <v>0</v>
      </c>
    </row>
    <row r="708" spans="1:9" x14ac:dyDescent="0.25">
      <c r="A708" t="s">
        <v>40</v>
      </c>
      <c r="B708">
        <v>506.52100000000002</v>
      </c>
      <c r="C708">
        <v>484.35500000000002</v>
      </c>
      <c r="D708">
        <v>463.61500000000001</v>
      </c>
      <c r="E708">
        <v>309.505</v>
      </c>
      <c r="F708">
        <v>0</v>
      </c>
      <c r="G708">
        <v>0.14060800000000001</v>
      </c>
      <c r="H708">
        <v>1</v>
      </c>
      <c r="I708">
        <v>0</v>
      </c>
    </row>
    <row r="709" spans="1:9" x14ac:dyDescent="0.25">
      <c r="A709" t="s">
        <v>40</v>
      </c>
      <c r="B709">
        <v>485.97199999999998</v>
      </c>
      <c r="C709">
        <v>484.339</v>
      </c>
      <c r="D709">
        <v>463.56599999999997</v>
      </c>
      <c r="E709">
        <v>309.577</v>
      </c>
      <c r="F709">
        <v>0</v>
      </c>
      <c r="G709">
        <v>0.14777599999999999</v>
      </c>
      <c r="H709">
        <v>1</v>
      </c>
      <c r="I709">
        <v>0</v>
      </c>
    </row>
    <row r="710" spans="1:9" x14ac:dyDescent="0.25">
      <c r="A710" t="s">
        <v>40</v>
      </c>
      <c r="B710">
        <v>485.34500000000003</v>
      </c>
      <c r="C710">
        <v>483.74400000000003</v>
      </c>
      <c r="D710">
        <v>463.38299999999998</v>
      </c>
      <c r="E710">
        <v>309.41000000000003</v>
      </c>
      <c r="F710">
        <v>0</v>
      </c>
      <c r="G710">
        <v>0.120852</v>
      </c>
      <c r="H710">
        <v>1</v>
      </c>
      <c r="I710">
        <v>0</v>
      </c>
    </row>
    <row r="711" spans="1:9" x14ac:dyDescent="0.25">
      <c r="A711" t="s">
        <v>40</v>
      </c>
      <c r="B711">
        <v>494.33</v>
      </c>
      <c r="C711">
        <v>492.71499999999997</v>
      </c>
      <c r="D711">
        <v>463.471</v>
      </c>
      <c r="E711">
        <v>309.60199999999998</v>
      </c>
      <c r="F711">
        <v>0</v>
      </c>
      <c r="G711">
        <v>0.14710300000000001</v>
      </c>
      <c r="H711">
        <v>1</v>
      </c>
      <c r="I711">
        <v>0</v>
      </c>
    </row>
    <row r="712" spans="1:9" x14ac:dyDescent="0.25">
      <c r="A712" t="s">
        <v>40</v>
      </c>
      <c r="B712">
        <v>484.69400000000002</v>
      </c>
      <c r="C712">
        <v>483.04599999999999</v>
      </c>
      <c r="D712">
        <v>462.697</v>
      </c>
      <c r="E712">
        <v>309.39499999999998</v>
      </c>
      <c r="F712">
        <v>0</v>
      </c>
      <c r="G712">
        <v>0.12804299999999999</v>
      </c>
      <c r="H712">
        <v>1</v>
      </c>
      <c r="I712">
        <v>0</v>
      </c>
    </row>
    <row r="713" spans="1:9" x14ac:dyDescent="0.25">
      <c r="A713" t="s">
        <v>40</v>
      </c>
      <c r="B713">
        <v>485.33600000000001</v>
      </c>
      <c r="C713">
        <v>483.70400000000001</v>
      </c>
      <c r="D713">
        <v>463.33199999999999</v>
      </c>
      <c r="E713">
        <v>309.48</v>
      </c>
      <c r="F713">
        <v>0</v>
      </c>
      <c r="G713">
        <v>0.14791499999999999</v>
      </c>
      <c r="H713">
        <v>1</v>
      </c>
      <c r="I713">
        <v>0</v>
      </c>
    </row>
    <row r="714" spans="1:9" x14ac:dyDescent="0.25">
      <c r="A714" t="s">
        <v>40</v>
      </c>
      <c r="B714">
        <v>485.30399999999997</v>
      </c>
      <c r="C714">
        <v>483.67899999999997</v>
      </c>
      <c r="D714">
        <v>463.27300000000002</v>
      </c>
      <c r="E714">
        <v>309.46300000000002</v>
      </c>
      <c r="F714">
        <v>0</v>
      </c>
      <c r="G714">
        <v>0.14711299999999999</v>
      </c>
      <c r="H714">
        <v>1</v>
      </c>
      <c r="I714">
        <v>0</v>
      </c>
    </row>
    <row r="715" spans="1:9" x14ac:dyDescent="0.25">
      <c r="A715" t="s">
        <v>40</v>
      </c>
      <c r="B715">
        <v>493.00400000000002</v>
      </c>
      <c r="C715">
        <v>491.36700000000002</v>
      </c>
      <c r="D715">
        <v>463.21899999999999</v>
      </c>
      <c r="E715">
        <v>309.54899999999998</v>
      </c>
      <c r="F715">
        <v>0</v>
      </c>
      <c r="G715">
        <v>0.14710500000000001</v>
      </c>
      <c r="H715">
        <v>1</v>
      </c>
      <c r="I715">
        <v>0</v>
      </c>
    </row>
    <row r="716" spans="1:9" x14ac:dyDescent="0.25">
      <c r="A716" t="s">
        <v>40</v>
      </c>
      <c r="B716">
        <v>485.476</v>
      </c>
      <c r="C716">
        <v>483.81</v>
      </c>
      <c r="D716">
        <v>463.44</v>
      </c>
      <c r="E716">
        <v>309.57</v>
      </c>
      <c r="F716">
        <v>0</v>
      </c>
      <c r="G716">
        <v>0.147115</v>
      </c>
      <c r="H716">
        <v>1</v>
      </c>
      <c r="I716">
        <v>0</v>
      </c>
    </row>
    <row r="717" spans="1:9" x14ac:dyDescent="0.25">
      <c r="A717" t="s">
        <v>40</v>
      </c>
      <c r="B717">
        <v>485.21600000000001</v>
      </c>
      <c r="C717">
        <v>483.601</v>
      </c>
      <c r="D717">
        <v>463.21600000000001</v>
      </c>
      <c r="E717">
        <v>309.50799999999998</v>
      </c>
      <c r="F717">
        <v>0</v>
      </c>
      <c r="G717">
        <v>0.14990300000000001</v>
      </c>
      <c r="H717">
        <v>1</v>
      </c>
      <c r="I717">
        <v>0</v>
      </c>
    </row>
    <row r="718" spans="1:9" x14ac:dyDescent="0.25">
      <c r="A718" t="s">
        <v>40</v>
      </c>
      <c r="B718">
        <v>485.52</v>
      </c>
      <c r="C718">
        <v>483.904</v>
      </c>
      <c r="D718">
        <v>463.49299999999999</v>
      </c>
      <c r="E718">
        <v>309.37</v>
      </c>
      <c r="F718">
        <v>0</v>
      </c>
      <c r="G718">
        <v>0.14777599999999999</v>
      </c>
      <c r="H718">
        <v>1</v>
      </c>
      <c r="I718">
        <v>0</v>
      </c>
    </row>
    <row r="719" spans="1:9" x14ac:dyDescent="0.25">
      <c r="A719" t="s">
        <v>40</v>
      </c>
      <c r="B719">
        <v>485.25</v>
      </c>
      <c r="C719">
        <v>483.59199999999998</v>
      </c>
      <c r="D719">
        <v>463.19200000000001</v>
      </c>
      <c r="E719">
        <v>309.39299999999997</v>
      </c>
      <c r="F719">
        <v>0</v>
      </c>
      <c r="G719">
        <v>0.14710599999999999</v>
      </c>
      <c r="H719">
        <v>1</v>
      </c>
      <c r="I719">
        <v>0</v>
      </c>
    </row>
    <row r="720" spans="1:9" x14ac:dyDescent="0.25">
      <c r="A720" t="s">
        <v>40</v>
      </c>
      <c r="B720">
        <v>485.24299999999999</v>
      </c>
      <c r="C720">
        <v>483.625</v>
      </c>
      <c r="D720">
        <v>463.28100000000001</v>
      </c>
      <c r="E720">
        <v>309.43799999999999</v>
      </c>
      <c r="F720">
        <v>0</v>
      </c>
      <c r="G720">
        <v>0.14710500000000001</v>
      </c>
      <c r="H720">
        <v>1</v>
      </c>
      <c r="I720">
        <v>0</v>
      </c>
    </row>
    <row r="721" spans="1:25" x14ac:dyDescent="0.25">
      <c r="A721" t="s">
        <v>40</v>
      </c>
      <c r="B721">
        <v>485.31200000000001</v>
      </c>
      <c r="C721">
        <v>483.76799999999997</v>
      </c>
      <c r="D721">
        <v>463.43599999999998</v>
      </c>
      <c r="E721">
        <v>309.57600000000002</v>
      </c>
      <c r="F721">
        <v>0</v>
      </c>
      <c r="G721">
        <v>0.14710300000000001</v>
      </c>
      <c r="H721">
        <v>1</v>
      </c>
      <c r="I721">
        <v>0</v>
      </c>
    </row>
    <row r="722" spans="1:25" x14ac:dyDescent="0.25">
      <c r="A722" t="s">
        <v>40</v>
      </c>
      <c r="B722">
        <v>485.34899999999999</v>
      </c>
      <c r="C722">
        <v>483.72699999999998</v>
      </c>
      <c r="D722">
        <v>463.35700000000003</v>
      </c>
      <c r="E722">
        <v>309.524</v>
      </c>
      <c r="F722">
        <v>0</v>
      </c>
      <c r="G722">
        <v>0.115483</v>
      </c>
      <c r="H722">
        <v>1</v>
      </c>
      <c r="I722">
        <v>0</v>
      </c>
    </row>
    <row r="723" spans="1:25" x14ac:dyDescent="0.25">
      <c r="A723" t="s">
        <v>40</v>
      </c>
      <c r="B723">
        <v>490.39600000000002</v>
      </c>
      <c r="C723">
        <v>488.67200000000003</v>
      </c>
      <c r="D723">
        <v>463.07</v>
      </c>
      <c r="E723">
        <v>309.49200000000002</v>
      </c>
      <c r="F723">
        <v>0</v>
      </c>
      <c r="G723">
        <v>0.117016</v>
      </c>
      <c r="H723">
        <v>1</v>
      </c>
      <c r="I723">
        <v>0</v>
      </c>
    </row>
    <row r="724" spans="1:25" x14ac:dyDescent="0.25">
      <c r="A724" t="s">
        <v>40</v>
      </c>
      <c r="B724">
        <v>486.05700000000002</v>
      </c>
      <c r="C724">
        <v>484.089</v>
      </c>
      <c r="D724">
        <v>463.68400000000003</v>
      </c>
      <c r="E724">
        <v>309.55700000000002</v>
      </c>
      <c r="F724">
        <v>0</v>
      </c>
      <c r="G724">
        <v>0.14710500000000001</v>
      </c>
      <c r="H724">
        <v>1</v>
      </c>
      <c r="I724">
        <v>0</v>
      </c>
    </row>
    <row r="725" spans="1:25" x14ac:dyDescent="0.25">
      <c r="A725" t="s">
        <v>40</v>
      </c>
      <c r="B725">
        <v>987.63900000000001</v>
      </c>
      <c r="C725">
        <v>483.48200000000003</v>
      </c>
      <c r="D725">
        <v>462.9</v>
      </c>
      <c r="E725">
        <v>309.39299999999997</v>
      </c>
      <c r="F725">
        <v>0</v>
      </c>
      <c r="G725">
        <v>0.118712</v>
      </c>
      <c r="H725">
        <v>1</v>
      </c>
      <c r="I725">
        <v>0</v>
      </c>
    </row>
    <row r="726" spans="1:25" x14ac:dyDescent="0.25">
      <c r="A726" t="s">
        <v>40</v>
      </c>
      <c r="B726">
        <v>493.60599999999999</v>
      </c>
      <c r="C726">
        <v>490.798</v>
      </c>
      <c r="D726">
        <v>463.26100000000002</v>
      </c>
      <c r="E726">
        <v>309.64600000000002</v>
      </c>
      <c r="F726">
        <v>0</v>
      </c>
      <c r="G726">
        <v>0.121222</v>
      </c>
      <c r="H726">
        <v>1</v>
      </c>
      <c r="I726">
        <v>0</v>
      </c>
    </row>
    <row r="727" spans="1:25" x14ac:dyDescent="0.25">
      <c r="A727" t="s">
        <v>40</v>
      </c>
      <c r="B727">
        <v>489.43400000000003</v>
      </c>
      <c r="C727">
        <v>483.82</v>
      </c>
      <c r="D727">
        <v>463.185</v>
      </c>
      <c r="E727">
        <v>309.529</v>
      </c>
      <c r="F727">
        <v>0</v>
      </c>
      <c r="G727">
        <v>0.148675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507.07799999999997</v>
      </c>
      <c r="C728">
        <v>484.87099999999998</v>
      </c>
      <c r="D728">
        <v>463.23599999999999</v>
      </c>
      <c r="E728">
        <v>309.53800000000001</v>
      </c>
      <c r="F728">
        <v>0</v>
      </c>
      <c r="G728">
        <v>0.14990899999999999</v>
      </c>
      <c r="H728">
        <v>1</v>
      </c>
      <c r="I728">
        <v>0</v>
      </c>
      <c r="R728">
        <f>AVERAGE(B679:B728)</f>
        <v>529.0606600000001</v>
      </c>
      <c r="S728">
        <f>AVERAGE(C679:C728)</f>
        <v>485.13831999999996</v>
      </c>
      <c r="U728">
        <f>_xlfn.VAR.P(B679:B728)</f>
        <v>22427.370036544369</v>
      </c>
      <c r="V728">
        <f>_xlfn.VAR.P(C679:C728)</f>
        <v>8.4283332175999934</v>
      </c>
      <c r="X728">
        <f>1.96*SQRT(U728)/50</f>
        <v>5.8705020137084993</v>
      </c>
      <c r="Y728">
        <f>1.96*SQRT(V728)/50</f>
        <v>0.11380383980996799</v>
      </c>
    </row>
    <row r="729" spans="1:25" x14ac:dyDescent="0.25">
      <c r="A729" t="s">
        <v>40</v>
      </c>
      <c r="B729">
        <v>26455.611697</v>
      </c>
      <c r="C729" t="s">
        <v>36</v>
      </c>
      <c r="U729" t="s">
        <v>73</v>
      </c>
    </row>
    <row r="730" spans="1:25" x14ac:dyDescent="0.25">
      <c r="A730" t="s">
        <v>87</v>
      </c>
      <c r="B730">
        <v>429.91899999999998</v>
      </c>
      <c r="C730">
        <v>427.73200000000003</v>
      </c>
      <c r="D730">
        <v>407.42099999999999</v>
      </c>
      <c r="E730">
        <v>319.887</v>
      </c>
      <c r="F730">
        <v>0</v>
      </c>
      <c r="G730">
        <v>0.114941</v>
      </c>
      <c r="H730">
        <v>0.90066500000000005</v>
      </c>
      <c r="I730">
        <v>0</v>
      </c>
      <c r="U730">
        <f>_xlfn.STDEV.P(B679:B728)</f>
        <v>149.75770443133925</v>
      </c>
      <c r="V730">
        <f>_xlfn.STDEV.P(C679:C728)</f>
        <v>2.9031591788257138</v>
      </c>
    </row>
    <row r="731" spans="1:25" x14ac:dyDescent="0.25">
      <c r="A731" t="s">
        <v>87</v>
      </c>
      <c r="B731">
        <v>430.07299999999998</v>
      </c>
      <c r="C731">
        <v>427.41300000000001</v>
      </c>
      <c r="D731">
        <v>407.61900000000003</v>
      </c>
      <c r="E731">
        <v>320.05900000000003</v>
      </c>
      <c r="F731">
        <v>0</v>
      </c>
      <c r="G731">
        <v>0.116489</v>
      </c>
      <c r="H731">
        <v>0.89940699999999996</v>
      </c>
      <c r="I731">
        <v>0</v>
      </c>
    </row>
    <row r="732" spans="1:25" x14ac:dyDescent="0.25">
      <c r="A732" t="s">
        <v>87</v>
      </c>
      <c r="B732">
        <v>438.67</v>
      </c>
      <c r="C732">
        <v>436.01</v>
      </c>
      <c r="D732">
        <v>407.54300000000001</v>
      </c>
      <c r="E732">
        <v>319.98500000000001</v>
      </c>
      <c r="F732">
        <v>0</v>
      </c>
      <c r="G732">
        <v>0.114927</v>
      </c>
      <c r="H732">
        <v>0.89818299999999995</v>
      </c>
      <c r="I732">
        <v>0</v>
      </c>
    </row>
    <row r="733" spans="1:25" x14ac:dyDescent="0.25">
      <c r="A733" t="s">
        <v>87</v>
      </c>
      <c r="B733">
        <v>430.029</v>
      </c>
      <c r="C733">
        <v>427.37200000000001</v>
      </c>
      <c r="D733">
        <v>407.62099999999998</v>
      </c>
      <c r="E733">
        <v>320.07499999999999</v>
      </c>
      <c r="F733">
        <v>0</v>
      </c>
      <c r="G733">
        <v>0.11529</v>
      </c>
      <c r="H733">
        <v>0.89346899999999996</v>
      </c>
      <c r="I733">
        <v>0</v>
      </c>
    </row>
    <row r="734" spans="1:25" x14ac:dyDescent="0.25">
      <c r="A734" t="s">
        <v>87</v>
      </c>
      <c r="B734">
        <v>430.16399999999999</v>
      </c>
      <c r="C734">
        <v>427.50299999999999</v>
      </c>
      <c r="D734">
        <v>407.63600000000002</v>
      </c>
      <c r="E734">
        <v>320.08199999999999</v>
      </c>
      <c r="F734">
        <v>0</v>
      </c>
      <c r="G734">
        <v>0.11501599999999999</v>
      </c>
      <c r="H734">
        <v>0.88562200000000002</v>
      </c>
      <c r="I734">
        <v>0</v>
      </c>
    </row>
    <row r="735" spans="1:25" x14ac:dyDescent="0.25">
      <c r="A735" t="s">
        <v>87</v>
      </c>
      <c r="B735">
        <v>430.45400000000001</v>
      </c>
      <c r="C735">
        <v>427.77199999999999</v>
      </c>
      <c r="D735">
        <v>407.63299999999998</v>
      </c>
      <c r="E735">
        <v>320.096</v>
      </c>
      <c r="F735">
        <v>0</v>
      </c>
      <c r="G735">
        <v>0.114941</v>
      </c>
      <c r="H735">
        <v>0.87157399999999996</v>
      </c>
      <c r="I735">
        <v>0</v>
      </c>
    </row>
    <row r="736" spans="1:25" x14ac:dyDescent="0.25">
      <c r="A736" t="s">
        <v>87</v>
      </c>
      <c r="B736">
        <v>438.16</v>
      </c>
      <c r="C736">
        <v>435.50099999999998</v>
      </c>
      <c r="D736">
        <v>407.54399999999998</v>
      </c>
      <c r="E736">
        <v>320.02999999999997</v>
      </c>
      <c r="F736">
        <v>0</v>
      </c>
      <c r="G736">
        <v>0.11501599999999999</v>
      </c>
      <c r="H736">
        <v>0.89593299999999998</v>
      </c>
      <c r="I736">
        <v>0</v>
      </c>
    </row>
    <row r="737" spans="1:9" x14ac:dyDescent="0.25">
      <c r="A737" t="s">
        <v>87</v>
      </c>
      <c r="B737">
        <v>430.02199999999999</v>
      </c>
      <c r="C737">
        <v>427.36799999999999</v>
      </c>
      <c r="D737">
        <v>407.59199999999998</v>
      </c>
      <c r="E737">
        <v>320.04599999999999</v>
      </c>
      <c r="F737">
        <v>0</v>
      </c>
      <c r="G737">
        <v>0.114936</v>
      </c>
      <c r="H737">
        <v>0.89054199999999994</v>
      </c>
      <c r="I737">
        <v>0</v>
      </c>
    </row>
    <row r="738" spans="1:9" x14ac:dyDescent="0.25">
      <c r="A738" t="s">
        <v>87</v>
      </c>
      <c r="B738">
        <v>429.91500000000002</v>
      </c>
      <c r="C738">
        <v>427.25400000000002</v>
      </c>
      <c r="D738">
        <v>407.52800000000002</v>
      </c>
      <c r="E738">
        <v>319.97300000000001</v>
      </c>
      <c r="F738">
        <v>0</v>
      </c>
      <c r="G738">
        <v>0.115094</v>
      </c>
      <c r="H738">
        <v>0.86895599999999995</v>
      </c>
      <c r="I738">
        <v>0</v>
      </c>
    </row>
    <row r="739" spans="1:9" x14ac:dyDescent="0.25">
      <c r="A739" t="s">
        <v>87</v>
      </c>
      <c r="B739">
        <v>430.11399999999998</v>
      </c>
      <c r="C739">
        <v>427.44600000000003</v>
      </c>
      <c r="D739">
        <v>407.61799999999999</v>
      </c>
      <c r="E739">
        <v>320.09699999999998</v>
      </c>
      <c r="F739">
        <v>0</v>
      </c>
      <c r="G739">
        <v>0.114925</v>
      </c>
      <c r="H739">
        <v>0.90105599999999997</v>
      </c>
      <c r="I739">
        <v>0</v>
      </c>
    </row>
    <row r="740" spans="1:9" x14ac:dyDescent="0.25">
      <c r="A740" t="s">
        <v>87</v>
      </c>
      <c r="B740">
        <v>430.024</v>
      </c>
      <c r="C740">
        <v>427.358</v>
      </c>
      <c r="D740">
        <v>407.625</v>
      </c>
      <c r="E740">
        <v>320.06099999999998</v>
      </c>
      <c r="F740">
        <v>0</v>
      </c>
      <c r="G740">
        <v>0.11497400000000001</v>
      </c>
      <c r="H740">
        <v>0.89905900000000005</v>
      </c>
      <c r="I740">
        <v>0</v>
      </c>
    </row>
    <row r="741" spans="1:9" x14ac:dyDescent="0.25">
      <c r="A741" t="s">
        <v>87</v>
      </c>
      <c r="B741">
        <v>430.399</v>
      </c>
      <c r="C741">
        <v>427.74</v>
      </c>
      <c r="D741">
        <v>407.63299999999998</v>
      </c>
      <c r="E741">
        <v>320.10000000000002</v>
      </c>
      <c r="F741">
        <v>0</v>
      </c>
      <c r="G741">
        <v>0.11493100000000001</v>
      </c>
      <c r="H741">
        <v>0.885521</v>
      </c>
      <c r="I741">
        <v>0</v>
      </c>
    </row>
    <row r="742" spans="1:9" x14ac:dyDescent="0.25">
      <c r="A742" t="s">
        <v>87</v>
      </c>
      <c r="B742">
        <v>430.03100000000001</v>
      </c>
      <c r="C742">
        <v>427.36399999999998</v>
      </c>
      <c r="D742">
        <v>407.61700000000002</v>
      </c>
      <c r="E742">
        <v>320.06</v>
      </c>
      <c r="F742">
        <v>0</v>
      </c>
      <c r="G742">
        <v>0.11504</v>
      </c>
      <c r="H742">
        <v>0.89288500000000004</v>
      </c>
      <c r="I742">
        <v>0</v>
      </c>
    </row>
    <row r="743" spans="1:9" x14ac:dyDescent="0.25">
      <c r="A743" t="s">
        <v>87</v>
      </c>
      <c r="B743">
        <v>430.57799999999997</v>
      </c>
      <c r="C743">
        <v>427.89800000000002</v>
      </c>
      <c r="D743">
        <v>407.65100000000001</v>
      </c>
      <c r="E743">
        <v>320.08199999999999</v>
      </c>
      <c r="F743">
        <v>0</v>
      </c>
      <c r="G743">
        <v>0.101729</v>
      </c>
      <c r="H743">
        <v>0.89942500000000003</v>
      </c>
      <c r="I743">
        <v>0</v>
      </c>
    </row>
    <row r="744" spans="1:9" x14ac:dyDescent="0.25">
      <c r="A744" t="s">
        <v>87</v>
      </c>
      <c r="B744">
        <v>430.30099999999999</v>
      </c>
      <c r="C744">
        <v>427.64800000000002</v>
      </c>
      <c r="D744">
        <v>407.637</v>
      </c>
      <c r="E744">
        <v>320.02800000000002</v>
      </c>
      <c r="F744">
        <v>0</v>
      </c>
      <c r="G744">
        <v>0.114924</v>
      </c>
      <c r="H744">
        <v>0.90087799999999996</v>
      </c>
      <c r="I744">
        <v>0</v>
      </c>
    </row>
    <row r="745" spans="1:9" x14ac:dyDescent="0.25">
      <c r="A745" t="s">
        <v>87</v>
      </c>
      <c r="B745">
        <v>435.71800000000002</v>
      </c>
      <c r="C745">
        <v>432.93299999999999</v>
      </c>
      <c r="D745">
        <v>407.71499999999997</v>
      </c>
      <c r="E745">
        <v>320.07400000000001</v>
      </c>
      <c r="F745">
        <v>0</v>
      </c>
      <c r="G745">
        <v>0.114936</v>
      </c>
      <c r="H745">
        <v>0.86895599999999995</v>
      </c>
      <c r="I745">
        <v>0</v>
      </c>
    </row>
    <row r="746" spans="1:9" x14ac:dyDescent="0.25">
      <c r="A746" t="s">
        <v>87</v>
      </c>
      <c r="B746">
        <v>430.01600000000002</v>
      </c>
      <c r="C746">
        <v>427.38299999999998</v>
      </c>
      <c r="D746">
        <v>407.61200000000002</v>
      </c>
      <c r="E746">
        <v>320.04599999999999</v>
      </c>
      <c r="F746">
        <v>0</v>
      </c>
      <c r="G746">
        <v>0.11496000000000001</v>
      </c>
      <c r="H746">
        <v>0.87836599999999998</v>
      </c>
      <c r="I746">
        <v>0</v>
      </c>
    </row>
    <row r="747" spans="1:9" x14ac:dyDescent="0.25">
      <c r="A747" t="s">
        <v>87</v>
      </c>
      <c r="B747">
        <v>1168.67</v>
      </c>
      <c r="C747">
        <v>427.45299999999997</v>
      </c>
      <c r="D747">
        <v>407.59100000000001</v>
      </c>
      <c r="E747">
        <v>320.041</v>
      </c>
      <c r="F747">
        <v>0</v>
      </c>
      <c r="G747">
        <v>0.114926</v>
      </c>
      <c r="H747">
        <v>0.86895599999999995</v>
      </c>
      <c r="I747">
        <v>0</v>
      </c>
    </row>
    <row r="748" spans="1:9" x14ac:dyDescent="0.25">
      <c r="A748" t="s">
        <v>87</v>
      </c>
      <c r="B748">
        <v>442.17899999999997</v>
      </c>
      <c r="C748">
        <v>437.41</v>
      </c>
      <c r="D748">
        <v>407.65600000000001</v>
      </c>
      <c r="E748">
        <v>319.93799999999999</v>
      </c>
      <c r="F748">
        <v>0</v>
      </c>
      <c r="G748">
        <v>0.114951</v>
      </c>
      <c r="H748">
        <v>0.89882799999999996</v>
      </c>
      <c r="I748">
        <v>0</v>
      </c>
    </row>
    <row r="749" spans="1:9" x14ac:dyDescent="0.25">
      <c r="A749" t="s">
        <v>87</v>
      </c>
      <c r="B749">
        <v>436.923</v>
      </c>
      <c r="C749">
        <v>434.21300000000002</v>
      </c>
      <c r="D749">
        <v>408.226</v>
      </c>
      <c r="E749">
        <v>320.10300000000001</v>
      </c>
      <c r="F749">
        <v>0</v>
      </c>
      <c r="G749">
        <v>0.115179</v>
      </c>
      <c r="H749">
        <v>0.88375000000000004</v>
      </c>
      <c r="I749">
        <v>0</v>
      </c>
    </row>
    <row r="750" spans="1:9" x14ac:dyDescent="0.25">
      <c r="A750" t="s">
        <v>87</v>
      </c>
      <c r="B750">
        <v>430.56200000000001</v>
      </c>
      <c r="C750">
        <v>427.88099999999997</v>
      </c>
      <c r="D750">
        <v>407.64499999999998</v>
      </c>
      <c r="E750">
        <v>320.06900000000002</v>
      </c>
      <c r="F750">
        <v>0</v>
      </c>
      <c r="G750">
        <v>0.114928</v>
      </c>
      <c r="H750">
        <v>0.90064299999999997</v>
      </c>
      <c r="I750">
        <v>0</v>
      </c>
    </row>
    <row r="751" spans="1:9" x14ac:dyDescent="0.25">
      <c r="A751" t="s">
        <v>87</v>
      </c>
      <c r="B751">
        <v>430.16</v>
      </c>
      <c r="C751">
        <v>427.49</v>
      </c>
      <c r="D751">
        <v>407.67899999999997</v>
      </c>
      <c r="E751">
        <v>320.12799999999999</v>
      </c>
      <c r="F751">
        <v>0</v>
      </c>
      <c r="G751">
        <v>0.114943</v>
      </c>
      <c r="H751">
        <v>0.90105500000000005</v>
      </c>
      <c r="I751">
        <v>0</v>
      </c>
    </row>
    <row r="752" spans="1:9" x14ac:dyDescent="0.25">
      <c r="A752" t="s">
        <v>87</v>
      </c>
      <c r="B752">
        <v>430.07299999999998</v>
      </c>
      <c r="C752">
        <v>427.399</v>
      </c>
      <c r="D752">
        <v>407.62299999999999</v>
      </c>
      <c r="E752">
        <v>320.04899999999998</v>
      </c>
      <c r="F752">
        <v>0</v>
      </c>
      <c r="G752">
        <v>0.11521099999999999</v>
      </c>
      <c r="H752">
        <v>0.898953</v>
      </c>
      <c r="I752">
        <v>0</v>
      </c>
    </row>
    <row r="753" spans="1:9" x14ac:dyDescent="0.25">
      <c r="A753" t="s">
        <v>87</v>
      </c>
      <c r="B753">
        <v>438.75599999999997</v>
      </c>
      <c r="C753">
        <v>436.08600000000001</v>
      </c>
      <c r="D753">
        <v>407.57400000000001</v>
      </c>
      <c r="E753">
        <v>320.05599999999998</v>
      </c>
      <c r="F753">
        <v>0</v>
      </c>
      <c r="G753">
        <v>0.114983</v>
      </c>
      <c r="H753">
        <v>0.86895599999999995</v>
      </c>
      <c r="I753">
        <v>0</v>
      </c>
    </row>
    <row r="754" spans="1:9" x14ac:dyDescent="0.25">
      <c r="A754" t="s">
        <v>87</v>
      </c>
      <c r="B754">
        <v>429.95299999999997</v>
      </c>
      <c r="C754">
        <v>427.28</v>
      </c>
      <c r="D754">
        <v>407.58300000000003</v>
      </c>
      <c r="E754">
        <v>320.03500000000003</v>
      </c>
      <c r="F754">
        <v>0</v>
      </c>
      <c r="G754">
        <v>0.114938</v>
      </c>
      <c r="H754">
        <v>0.89954400000000001</v>
      </c>
      <c r="I754">
        <v>0</v>
      </c>
    </row>
    <row r="755" spans="1:9" x14ac:dyDescent="0.25">
      <c r="A755" t="s">
        <v>87</v>
      </c>
      <c r="B755">
        <v>430.05700000000002</v>
      </c>
      <c r="C755">
        <v>427.39400000000001</v>
      </c>
      <c r="D755">
        <v>407.56700000000001</v>
      </c>
      <c r="E755">
        <v>320.02600000000001</v>
      </c>
      <c r="F755">
        <v>0</v>
      </c>
      <c r="G755">
        <v>0.114924</v>
      </c>
      <c r="H755">
        <v>0.87914700000000001</v>
      </c>
      <c r="I755">
        <v>0</v>
      </c>
    </row>
    <row r="756" spans="1:9" x14ac:dyDescent="0.25">
      <c r="A756" t="s">
        <v>87</v>
      </c>
      <c r="B756">
        <v>430.09800000000001</v>
      </c>
      <c r="C756">
        <v>427.40600000000001</v>
      </c>
      <c r="D756">
        <v>407.60300000000001</v>
      </c>
      <c r="E756">
        <v>320.06400000000002</v>
      </c>
      <c r="F756">
        <v>0</v>
      </c>
      <c r="G756">
        <v>0.11523</v>
      </c>
      <c r="H756">
        <v>0.88661400000000001</v>
      </c>
      <c r="I756">
        <v>0</v>
      </c>
    </row>
    <row r="757" spans="1:9" x14ac:dyDescent="0.25">
      <c r="A757" t="s">
        <v>87</v>
      </c>
      <c r="B757">
        <v>430.03899999999999</v>
      </c>
      <c r="C757">
        <v>427.375</v>
      </c>
      <c r="D757">
        <v>407.548</v>
      </c>
      <c r="E757">
        <v>320.02</v>
      </c>
      <c r="F757">
        <v>0</v>
      </c>
      <c r="G757">
        <v>0.115609</v>
      </c>
      <c r="H757">
        <v>0.89631099999999997</v>
      </c>
      <c r="I757">
        <v>0</v>
      </c>
    </row>
    <row r="758" spans="1:9" x14ac:dyDescent="0.25">
      <c r="A758" t="s">
        <v>87</v>
      </c>
      <c r="B758">
        <v>438.28899999999999</v>
      </c>
      <c r="C758">
        <v>435.61500000000001</v>
      </c>
      <c r="D758">
        <v>407.63400000000001</v>
      </c>
      <c r="E758">
        <v>320.09500000000003</v>
      </c>
      <c r="F758">
        <v>0</v>
      </c>
      <c r="G758">
        <v>0.114923</v>
      </c>
      <c r="H758">
        <v>0.86895500000000003</v>
      </c>
      <c r="I758">
        <v>0</v>
      </c>
    </row>
    <row r="759" spans="1:9" x14ac:dyDescent="0.25">
      <c r="A759" t="s">
        <v>87</v>
      </c>
      <c r="B759">
        <v>430.03199999999998</v>
      </c>
      <c r="C759">
        <v>427.36599999999999</v>
      </c>
      <c r="D759">
        <v>407.62700000000001</v>
      </c>
      <c r="E759">
        <v>320.077</v>
      </c>
      <c r="F759">
        <v>0</v>
      </c>
      <c r="G759">
        <v>0.115054</v>
      </c>
      <c r="H759">
        <v>0.88893599999999995</v>
      </c>
      <c r="I759">
        <v>0</v>
      </c>
    </row>
    <row r="760" spans="1:9" x14ac:dyDescent="0.25">
      <c r="A760" t="s">
        <v>87</v>
      </c>
      <c r="B760">
        <v>430.11</v>
      </c>
      <c r="C760">
        <v>427.42899999999997</v>
      </c>
      <c r="D760">
        <v>407.637</v>
      </c>
      <c r="E760">
        <v>320.08</v>
      </c>
      <c r="F760">
        <v>0</v>
      </c>
      <c r="G760">
        <v>0.114924</v>
      </c>
      <c r="H760">
        <v>0.89923900000000001</v>
      </c>
      <c r="I760">
        <v>0</v>
      </c>
    </row>
    <row r="761" spans="1:9" x14ac:dyDescent="0.25">
      <c r="A761" t="s">
        <v>87</v>
      </c>
      <c r="B761">
        <v>430.06700000000001</v>
      </c>
      <c r="C761">
        <v>427.40100000000001</v>
      </c>
      <c r="D761">
        <v>407.61399999999998</v>
      </c>
      <c r="E761">
        <v>320.06400000000002</v>
      </c>
      <c r="F761">
        <v>0</v>
      </c>
      <c r="G761">
        <v>0.11494</v>
      </c>
      <c r="H761">
        <v>0.86895599999999995</v>
      </c>
      <c r="I761">
        <v>0</v>
      </c>
    </row>
    <row r="762" spans="1:9" x14ac:dyDescent="0.25">
      <c r="A762" t="s">
        <v>87</v>
      </c>
      <c r="B762">
        <v>430.24400000000003</v>
      </c>
      <c r="C762">
        <v>427.56400000000002</v>
      </c>
      <c r="D762">
        <v>407.67399999999998</v>
      </c>
      <c r="E762">
        <v>320.077</v>
      </c>
      <c r="F762">
        <v>0</v>
      </c>
      <c r="G762">
        <v>0.114924</v>
      </c>
      <c r="H762">
        <v>0.87655899999999998</v>
      </c>
      <c r="I762">
        <v>0</v>
      </c>
    </row>
    <row r="763" spans="1:9" x14ac:dyDescent="0.25">
      <c r="A763" t="s">
        <v>87</v>
      </c>
      <c r="B763">
        <v>430.08</v>
      </c>
      <c r="C763">
        <v>427.43700000000001</v>
      </c>
      <c r="D763">
        <v>407.66800000000001</v>
      </c>
      <c r="E763">
        <v>320.06</v>
      </c>
      <c r="F763">
        <v>0</v>
      </c>
      <c r="G763">
        <v>0.114929</v>
      </c>
      <c r="H763">
        <v>0.88834000000000002</v>
      </c>
      <c r="I763">
        <v>0</v>
      </c>
    </row>
    <row r="764" spans="1:9" x14ac:dyDescent="0.25">
      <c r="A764" t="s">
        <v>87</v>
      </c>
      <c r="B764">
        <v>430.053</v>
      </c>
      <c r="C764">
        <v>427.38900000000001</v>
      </c>
      <c r="D764">
        <v>407.584</v>
      </c>
      <c r="E764">
        <v>320.00200000000001</v>
      </c>
      <c r="F764">
        <v>0</v>
      </c>
      <c r="G764">
        <v>0.114977</v>
      </c>
      <c r="H764">
        <v>0.86895599999999995</v>
      </c>
      <c r="I764">
        <v>0</v>
      </c>
    </row>
    <row r="765" spans="1:9" x14ac:dyDescent="0.25">
      <c r="A765" t="s">
        <v>87</v>
      </c>
      <c r="B765">
        <v>430.065</v>
      </c>
      <c r="C765">
        <v>427.40100000000001</v>
      </c>
      <c r="D765">
        <v>407.61700000000002</v>
      </c>
      <c r="E765">
        <v>320.06299999999999</v>
      </c>
      <c r="F765">
        <v>0</v>
      </c>
      <c r="G765">
        <v>0.11497</v>
      </c>
      <c r="H765">
        <v>0.89866299999999999</v>
      </c>
      <c r="I765">
        <v>0</v>
      </c>
    </row>
    <row r="766" spans="1:9" x14ac:dyDescent="0.25">
      <c r="A766" t="s">
        <v>87</v>
      </c>
      <c r="B766">
        <v>435.50400000000002</v>
      </c>
      <c r="C766">
        <v>432.75099999999998</v>
      </c>
      <c r="D766">
        <v>407.68200000000002</v>
      </c>
      <c r="E766">
        <v>320.12099999999998</v>
      </c>
      <c r="F766">
        <v>0</v>
      </c>
      <c r="G766">
        <v>0.114935</v>
      </c>
      <c r="H766">
        <v>0.86895599999999995</v>
      </c>
      <c r="I766">
        <v>0</v>
      </c>
    </row>
    <row r="767" spans="1:9" x14ac:dyDescent="0.25">
      <c r="A767" t="s">
        <v>87</v>
      </c>
      <c r="B767">
        <v>430.17099999999999</v>
      </c>
      <c r="C767">
        <v>427.48500000000001</v>
      </c>
      <c r="D767">
        <v>407.63600000000002</v>
      </c>
      <c r="E767">
        <v>320.09899999999999</v>
      </c>
      <c r="F767">
        <v>0</v>
      </c>
      <c r="G767">
        <v>0.11502800000000001</v>
      </c>
      <c r="H767">
        <v>0.88954100000000003</v>
      </c>
      <c r="I767">
        <v>0</v>
      </c>
    </row>
    <row r="768" spans="1:9" x14ac:dyDescent="0.25">
      <c r="A768" t="s">
        <v>87</v>
      </c>
      <c r="B768">
        <v>1368.92</v>
      </c>
      <c r="C768">
        <v>427.50299999999999</v>
      </c>
      <c r="D768">
        <v>407.62</v>
      </c>
      <c r="E768">
        <v>320.03800000000001</v>
      </c>
      <c r="F768">
        <v>0</v>
      </c>
      <c r="G768">
        <v>0.114928</v>
      </c>
      <c r="H768">
        <v>0.87997700000000001</v>
      </c>
      <c r="I768">
        <v>0</v>
      </c>
    </row>
    <row r="769" spans="1:25" x14ac:dyDescent="0.25">
      <c r="A769" t="s">
        <v>87</v>
      </c>
      <c r="B769">
        <v>435.24099999999999</v>
      </c>
      <c r="C769">
        <v>430.19200000000001</v>
      </c>
      <c r="D769">
        <v>407.57499999999999</v>
      </c>
      <c r="E769">
        <v>319.96699999999998</v>
      </c>
      <c r="F769">
        <v>0</v>
      </c>
      <c r="G769">
        <v>0.114979</v>
      </c>
      <c r="H769">
        <v>0.90099300000000004</v>
      </c>
      <c r="I769">
        <v>0</v>
      </c>
    </row>
    <row r="770" spans="1:25" x14ac:dyDescent="0.25">
      <c r="A770" t="s">
        <v>87</v>
      </c>
      <c r="B770">
        <v>434.15499999999997</v>
      </c>
      <c r="C770">
        <v>430.96</v>
      </c>
      <c r="D770">
        <v>407.91800000000001</v>
      </c>
      <c r="E770">
        <v>320.05200000000002</v>
      </c>
      <c r="F770">
        <v>0</v>
      </c>
      <c r="G770">
        <v>0.114923</v>
      </c>
      <c r="H770">
        <v>0.89422000000000001</v>
      </c>
      <c r="I770">
        <v>0</v>
      </c>
    </row>
    <row r="771" spans="1:25" x14ac:dyDescent="0.25">
      <c r="A771" t="s">
        <v>87</v>
      </c>
      <c r="B771">
        <v>443.26799999999997</v>
      </c>
      <c r="C771">
        <v>439.51299999999998</v>
      </c>
      <c r="D771">
        <v>407.666</v>
      </c>
      <c r="E771">
        <v>320.00099999999998</v>
      </c>
      <c r="F771">
        <v>0</v>
      </c>
      <c r="G771">
        <v>0.114927</v>
      </c>
      <c r="H771">
        <v>0.90087300000000003</v>
      </c>
      <c r="I771">
        <v>0</v>
      </c>
    </row>
    <row r="772" spans="1:25" x14ac:dyDescent="0.25">
      <c r="A772" t="s">
        <v>87</v>
      </c>
      <c r="B772">
        <v>434.94</v>
      </c>
      <c r="C772">
        <v>432.14400000000001</v>
      </c>
      <c r="D772">
        <v>407.98599999999999</v>
      </c>
      <c r="E772">
        <v>320.065</v>
      </c>
      <c r="F772">
        <v>0</v>
      </c>
      <c r="G772">
        <v>0.114954</v>
      </c>
      <c r="H772">
        <v>0.868954</v>
      </c>
      <c r="I772">
        <v>0</v>
      </c>
    </row>
    <row r="773" spans="1:25" x14ac:dyDescent="0.25">
      <c r="A773" t="s">
        <v>87</v>
      </c>
      <c r="B773">
        <v>430.125</v>
      </c>
      <c r="C773">
        <v>427.48399999999998</v>
      </c>
      <c r="D773">
        <v>407.59199999999998</v>
      </c>
      <c r="E773">
        <v>320.04599999999999</v>
      </c>
      <c r="F773">
        <v>0</v>
      </c>
      <c r="G773">
        <v>0.11493</v>
      </c>
      <c r="H773">
        <v>0.90028200000000003</v>
      </c>
      <c r="I773">
        <v>0</v>
      </c>
    </row>
    <row r="774" spans="1:25" x14ac:dyDescent="0.25">
      <c r="A774" t="s">
        <v>87</v>
      </c>
      <c r="B774">
        <v>430.06400000000002</v>
      </c>
      <c r="C774">
        <v>427.37700000000001</v>
      </c>
      <c r="D774">
        <v>407.59199999999998</v>
      </c>
      <c r="E774">
        <v>320.03399999999999</v>
      </c>
      <c r="F774">
        <v>0</v>
      </c>
      <c r="G774">
        <v>0.114923</v>
      </c>
      <c r="H774">
        <v>0.89941199999999999</v>
      </c>
      <c r="I774">
        <v>0</v>
      </c>
    </row>
    <row r="775" spans="1:25" x14ac:dyDescent="0.25">
      <c r="A775" t="s">
        <v>87</v>
      </c>
      <c r="B775">
        <v>439.01</v>
      </c>
      <c r="C775">
        <v>436.346</v>
      </c>
      <c r="D775">
        <v>407.69299999999998</v>
      </c>
      <c r="E775">
        <v>320.10700000000003</v>
      </c>
      <c r="F775">
        <v>0</v>
      </c>
      <c r="G775">
        <v>0.114994</v>
      </c>
      <c r="H775">
        <v>0.86895599999999995</v>
      </c>
      <c r="I775">
        <v>0</v>
      </c>
    </row>
    <row r="776" spans="1:25" x14ac:dyDescent="0.25">
      <c r="A776" t="s">
        <v>87</v>
      </c>
      <c r="B776">
        <v>430.06700000000001</v>
      </c>
      <c r="C776">
        <v>427.40100000000001</v>
      </c>
      <c r="D776">
        <v>407.67500000000001</v>
      </c>
      <c r="E776">
        <v>320.077</v>
      </c>
      <c r="F776">
        <v>0</v>
      </c>
      <c r="G776">
        <v>0.114926</v>
      </c>
      <c r="H776">
        <v>0.90106600000000003</v>
      </c>
      <c r="I776">
        <v>0</v>
      </c>
    </row>
    <row r="777" spans="1:25" x14ac:dyDescent="0.25">
      <c r="A777" t="s">
        <v>87</v>
      </c>
      <c r="B777">
        <v>430.23599999999999</v>
      </c>
      <c r="C777">
        <v>427.541</v>
      </c>
      <c r="D777">
        <v>407.65800000000002</v>
      </c>
      <c r="E777">
        <v>320.05900000000003</v>
      </c>
      <c r="F777">
        <v>0</v>
      </c>
      <c r="G777">
        <v>0.115004</v>
      </c>
      <c r="H777">
        <v>0.86895500000000003</v>
      </c>
      <c r="I777">
        <v>0</v>
      </c>
    </row>
    <row r="778" spans="1:25" x14ac:dyDescent="0.25">
      <c r="A778" t="s">
        <v>87</v>
      </c>
      <c r="B778">
        <v>430.58</v>
      </c>
      <c r="C778">
        <v>427.911</v>
      </c>
      <c r="D778">
        <v>407.68599999999998</v>
      </c>
      <c r="E778">
        <v>320.06900000000002</v>
      </c>
      <c r="F778">
        <v>0</v>
      </c>
      <c r="G778">
        <v>0.114928</v>
      </c>
      <c r="H778">
        <v>0.89488400000000001</v>
      </c>
      <c r="I778">
        <v>0</v>
      </c>
    </row>
    <row r="779" spans="1:25" x14ac:dyDescent="0.25">
      <c r="A779" t="s">
        <v>87</v>
      </c>
      <c r="B779">
        <v>430.20600000000002</v>
      </c>
      <c r="C779">
        <v>427.54199999999997</v>
      </c>
      <c r="D779">
        <v>407.65499999999997</v>
      </c>
      <c r="E779">
        <v>320.06700000000001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87</v>
      </c>
      <c r="B780">
        <v>438.34399999999999</v>
      </c>
      <c r="C780">
        <v>435.673</v>
      </c>
      <c r="D780">
        <v>407.65499999999997</v>
      </c>
      <c r="E780">
        <v>320.05200000000002</v>
      </c>
      <c r="F780">
        <v>0</v>
      </c>
      <c r="G780">
        <v>0.115064</v>
      </c>
      <c r="H780">
        <v>0.89838899999999999</v>
      </c>
      <c r="I780">
        <v>0</v>
      </c>
    </row>
    <row r="781" spans="1:25" x14ac:dyDescent="0.25">
      <c r="A781" t="s">
        <v>87</v>
      </c>
      <c r="B781">
        <v>430.41</v>
      </c>
      <c r="C781">
        <v>427.72399999999999</v>
      </c>
      <c r="D781">
        <v>407.64600000000002</v>
      </c>
      <c r="E781">
        <v>320.07299999999998</v>
      </c>
      <c r="F781">
        <v>0</v>
      </c>
      <c r="G781">
        <v>0.117254</v>
      </c>
      <c r="H781">
        <v>0.896482</v>
      </c>
      <c r="I781">
        <v>0</v>
      </c>
    </row>
    <row r="782" spans="1:25" x14ac:dyDescent="0.25">
      <c r="A782" t="s">
        <v>87</v>
      </c>
      <c r="B782">
        <v>430.25299999999999</v>
      </c>
      <c r="C782">
        <v>427.589</v>
      </c>
      <c r="D782">
        <v>407.642</v>
      </c>
      <c r="E782">
        <v>320.06599999999997</v>
      </c>
      <c r="F782">
        <v>0</v>
      </c>
      <c r="G782">
        <v>0.114923</v>
      </c>
      <c r="H782">
        <v>0.90065399999999995</v>
      </c>
      <c r="I782">
        <v>0</v>
      </c>
    </row>
    <row r="783" spans="1:25" x14ac:dyDescent="0.25">
      <c r="A783" t="s">
        <v>87</v>
      </c>
      <c r="B783">
        <v>430.12099999999998</v>
      </c>
      <c r="C783">
        <v>427.45600000000002</v>
      </c>
      <c r="D783">
        <v>407.63600000000002</v>
      </c>
      <c r="E783">
        <v>320.08300000000003</v>
      </c>
      <c r="F783">
        <v>0</v>
      </c>
      <c r="G783">
        <v>0.114936</v>
      </c>
      <c r="H783">
        <v>0.89973199999999998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430.029</v>
      </c>
      <c r="C784">
        <v>427.36</v>
      </c>
      <c r="D784">
        <v>407.57799999999997</v>
      </c>
      <c r="E784">
        <v>320.029</v>
      </c>
      <c r="F784">
        <v>0</v>
      </c>
      <c r="G784">
        <v>0.10713</v>
      </c>
      <c r="H784">
        <v>0.86895500000000003</v>
      </c>
      <c r="I784">
        <v>0</v>
      </c>
      <c r="R784">
        <f>AVERAGE(B735:B784)</f>
        <v>465.67571999999996</v>
      </c>
      <c r="S784">
        <f>AVERAGE(C735:C784)</f>
        <v>429.33212000000009</v>
      </c>
      <c r="U784">
        <f>_xlfn.VAR.P(B735:B784)</f>
        <v>27288.709431401683</v>
      </c>
      <c r="V784">
        <f>_xlfn.VAR.P(C735:C784)</f>
        <v>11.345853585600002</v>
      </c>
      <c r="X784">
        <f>1.96*SQRT(U784)/50</f>
        <v>6.4755634859577347</v>
      </c>
      <c r="Y784">
        <f>1.96*SQRT(V784)/50</f>
        <v>0.13203973816157158</v>
      </c>
    </row>
    <row r="785" spans="1:9" x14ac:dyDescent="0.25">
      <c r="A785" t="s">
        <v>87</v>
      </c>
      <c r="B785">
        <v>23286.121187000001</v>
      </c>
      <c r="C785" t="s">
        <v>36</v>
      </c>
    </row>
    <row r="786" spans="1:9" x14ac:dyDescent="0.25">
      <c r="A786" t="s">
        <v>88</v>
      </c>
      <c r="B786">
        <v>308.83600000000001</v>
      </c>
      <c r="C786">
        <v>306.39999999999998</v>
      </c>
      <c r="D786">
        <v>286.68200000000002</v>
      </c>
      <c r="E786">
        <v>199.06</v>
      </c>
      <c r="F786">
        <v>0</v>
      </c>
      <c r="G786">
        <v>0.11496199999999999</v>
      </c>
      <c r="H786">
        <v>0.86895599999999995</v>
      </c>
      <c r="I786">
        <v>0</v>
      </c>
    </row>
    <row r="787" spans="1:9" x14ac:dyDescent="0.25">
      <c r="A787" t="s">
        <v>88</v>
      </c>
      <c r="B787">
        <v>309.029</v>
      </c>
      <c r="C787">
        <v>306.38299999999998</v>
      </c>
      <c r="D787">
        <v>286.69499999999999</v>
      </c>
      <c r="E787">
        <v>199.04599999999999</v>
      </c>
      <c r="F787">
        <v>0</v>
      </c>
      <c r="G787">
        <v>8.4096400000000002E-2</v>
      </c>
      <c r="H787">
        <v>0.89876199999999995</v>
      </c>
      <c r="I787">
        <v>0</v>
      </c>
    </row>
    <row r="788" spans="1:9" x14ac:dyDescent="0.25">
      <c r="A788" t="s">
        <v>88</v>
      </c>
      <c r="B788">
        <v>309.12</v>
      </c>
      <c r="C788">
        <v>306.435</v>
      </c>
      <c r="D788">
        <v>286.63799999999998</v>
      </c>
      <c r="E788">
        <v>199.02</v>
      </c>
      <c r="F788">
        <v>0</v>
      </c>
      <c r="G788">
        <v>0.115915</v>
      </c>
      <c r="H788">
        <v>0.86895599999999995</v>
      </c>
      <c r="I788">
        <v>0</v>
      </c>
    </row>
    <row r="789" spans="1:9" x14ac:dyDescent="0.25">
      <c r="A789" t="s">
        <v>88</v>
      </c>
      <c r="B789">
        <v>309.13099999999997</v>
      </c>
      <c r="C789">
        <v>306.47000000000003</v>
      </c>
      <c r="D789">
        <v>286.68400000000003</v>
      </c>
      <c r="E789">
        <v>199.03</v>
      </c>
      <c r="F789">
        <v>0</v>
      </c>
      <c r="G789">
        <v>0.11493399999999999</v>
      </c>
      <c r="H789">
        <v>0.89932800000000002</v>
      </c>
      <c r="I789">
        <v>0</v>
      </c>
    </row>
    <row r="790" spans="1:9" x14ac:dyDescent="0.25">
      <c r="A790" t="s">
        <v>88</v>
      </c>
      <c r="B790">
        <v>309.08</v>
      </c>
      <c r="C790">
        <v>306.40800000000002</v>
      </c>
      <c r="D790">
        <v>286.69099999999997</v>
      </c>
      <c r="E790">
        <v>199.05</v>
      </c>
      <c r="F790">
        <v>0</v>
      </c>
      <c r="G790">
        <v>0.114996</v>
      </c>
      <c r="H790">
        <v>0.89037299999999997</v>
      </c>
      <c r="I790">
        <v>0</v>
      </c>
    </row>
    <row r="791" spans="1:9" x14ac:dyDescent="0.25">
      <c r="A791" t="s">
        <v>88</v>
      </c>
      <c r="B791">
        <v>309.00599999999997</v>
      </c>
      <c r="C791">
        <v>306.33999999999997</v>
      </c>
      <c r="D791">
        <v>286.673</v>
      </c>
      <c r="E791">
        <v>199.03200000000001</v>
      </c>
      <c r="F791">
        <v>0</v>
      </c>
      <c r="G791">
        <v>0.114923</v>
      </c>
      <c r="H791">
        <v>0.87920699999999996</v>
      </c>
      <c r="I791">
        <v>0</v>
      </c>
    </row>
    <row r="792" spans="1:9" x14ac:dyDescent="0.25">
      <c r="A792" t="s">
        <v>88</v>
      </c>
      <c r="B792">
        <v>1229.72</v>
      </c>
      <c r="C792">
        <v>311.96499999999997</v>
      </c>
      <c r="D792">
        <v>286.64100000000002</v>
      </c>
      <c r="E792">
        <v>199.011</v>
      </c>
      <c r="F792">
        <v>0</v>
      </c>
      <c r="G792">
        <v>0.115004</v>
      </c>
      <c r="H792">
        <v>0.88548000000000004</v>
      </c>
      <c r="I792">
        <v>0</v>
      </c>
    </row>
    <row r="793" spans="1:9" x14ac:dyDescent="0.25">
      <c r="A793" t="s">
        <v>88</v>
      </c>
      <c r="B793">
        <v>312.02300000000002</v>
      </c>
      <c r="C793">
        <v>307.65300000000002</v>
      </c>
      <c r="D793">
        <v>286.37200000000001</v>
      </c>
      <c r="E793">
        <v>198.90600000000001</v>
      </c>
      <c r="F793">
        <v>0</v>
      </c>
      <c r="G793">
        <v>0.115368</v>
      </c>
      <c r="H793">
        <v>0.89524400000000004</v>
      </c>
      <c r="I793">
        <v>0</v>
      </c>
    </row>
    <row r="794" spans="1:9" x14ac:dyDescent="0.25">
      <c r="A794" t="s">
        <v>88</v>
      </c>
      <c r="B794">
        <v>531.53700000000003</v>
      </c>
      <c r="C794">
        <v>306.95299999999997</v>
      </c>
      <c r="D794">
        <v>286.67399999999998</v>
      </c>
      <c r="E794">
        <v>199.03</v>
      </c>
      <c r="F794">
        <v>0</v>
      </c>
      <c r="G794">
        <v>0.115012</v>
      </c>
      <c r="H794">
        <v>0.89980800000000005</v>
      </c>
      <c r="I794">
        <v>0</v>
      </c>
    </row>
    <row r="795" spans="1:9" x14ac:dyDescent="0.25">
      <c r="A795" t="s">
        <v>88</v>
      </c>
      <c r="B795">
        <v>309.74900000000002</v>
      </c>
      <c r="C795">
        <v>307.10199999999998</v>
      </c>
      <c r="D795">
        <v>286.69200000000001</v>
      </c>
      <c r="E795">
        <v>199.03800000000001</v>
      </c>
      <c r="F795">
        <v>0</v>
      </c>
      <c r="G795">
        <v>0.115011</v>
      </c>
      <c r="H795">
        <v>0.89367099999999999</v>
      </c>
      <c r="I795">
        <v>0</v>
      </c>
    </row>
    <row r="796" spans="1:9" x14ac:dyDescent="0.25">
      <c r="A796" t="s">
        <v>88</v>
      </c>
      <c r="B796">
        <v>309.72500000000002</v>
      </c>
      <c r="C796">
        <v>307.04899999999998</v>
      </c>
      <c r="D796">
        <v>286.71100000000001</v>
      </c>
      <c r="E796">
        <v>199.065</v>
      </c>
      <c r="F796">
        <v>0</v>
      </c>
      <c r="G796">
        <v>0.11504200000000001</v>
      </c>
      <c r="H796">
        <v>0.886463</v>
      </c>
      <c r="I796">
        <v>0</v>
      </c>
    </row>
    <row r="797" spans="1:9" x14ac:dyDescent="0.25">
      <c r="A797" t="s">
        <v>88</v>
      </c>
      <c r="B797">
        <v>317.83100000000002</v>
      </c>
      <c r="C797">
        <v>315.16199999999998</v>
      </c>
      <c r="D797">
        <v>286.73200000000003</v>
      </c>
      <c r="E797">
        <v>199.04</v>
      </c>
      <c r="F797">
        <v>0</v>
      </c>
      <c r="G797">
        <v>0.114924</v>
      </c>
      <c r="H797">
        <v>0.90107700000000002</v>
      </c>
      <c r="I797">
        <v>0</v>
      </c>
    </row>
    <row r="798" spans="1:9" x14ac:dyDescent="0.25">
      <c r="A798" t="s">
        <v>88</v>
      </c>
      <c r="B798">
        <v>309.17899999999997</v>
      </c>
      <c r="C798">
        <v>306.476</v>
      </c>
      <c r="D798">
        <v>286.70699999999999</v>
      </c>
      <c r="E798">
        <v>199.078</v>
      </c>
      <c r="F798">
        <v>0</v>
      </c>
      <c r="G798">
        <v>0.114939</v>
      </c>
      <c r="H798">
        <v>0.868954</v>
      </c>
      <c r="I798">
        <v>0</v>
      </c>
    </row>
    <row r="799" spans="1:9" x14ac:dyDescent="0.25">
      <c r="A799" t="s">
        <v>88</v>
      </c>
      <c r="B799">
        <v>309.06</v>
      </c>
      <c r="C799">
        <v>306.37299999999999</v>
      </c>
      <c r="D799">
        <v>286.661</v>
      </c>
      <c r="E799">
        <v>199.00700000000001</v>
      </c>
      <c r="F799">
        <v>0</v>
      </c>
      <c r="G799">
        <v>0.115158</v>
      </c>
      <c r="H799">
        <v>0.90107199999999998</v>
      </c>
      <c r="I799">
        <v>0</v>
      </c>
    </row>
    <row r="800" spans="1:9" x14ac:dyDescent="0.25">
      <c r="A800" t="s">
        <v>88</v>
      </c>
      <c r="B800">
        <v>308.98599999999999</v>
      </c>
      <c r="C800">
        <v>306.346</v>
      </c>
      <c r="D800">
        <v>286.661</v>
      </c>
      <c r="E800">
        <v>199.047</v>
      </c>
      <c r="F800">
        <v>0</v>
      </c>
      <c r="G800">
        <v>0.114969</v>
      </c>
      <c r="H800">
        <v>0.89681999999999995</v>
      </c>
      <c r="I800">
        <v>0</v>
      </c>
    </row>
    <row r="801" spans="1:9" x14ac:dyDescent="0.25">
      <c r="A801" t="s">
        <v>88</v>
      </c>
      <c r="B801">
        <v>308.98099999999999</v>
      </c>
      <c r="C801">
        <v>306.31299999999999</v>
      </c>
      <c r="D801">
        <v>286.63200000000001</v>
      </c>
      <c r="E801">
        <v>199.00200000000001</v>
      </c>
      <c r="F801">
        <v>0</v>
      </c>
      <c r="G801">
        <v>0.114923</v>
      </c>
      <c r="H801">
        <v>0.90076299999999998</v>
      </c>
      <c r="I801">
        <v>0</v>
      </c>
    </row>
    <row r="802" spans="1:9" x14ac:dyDescent="0.25">
      <c r="A802" t="s">
        <v>88</v>
      </c>
      <c r="B802">
        <v>309.065</v>
      </c>
      <c r="C802">
        <v>306.38200000000001</v>
      </c>
      <c r="D802">
        <v>286.66199999999998</v>
      </c>
      <c r="E802">
        <v>199.02</v>
      </c>
      <c r="F802">
        <v>0</v>
      </c>
      <c r="G802">
        <v>0.114982</v>
      </c>
      <c r="H802">
        <v>0.90018600000000004</v>
      </c>
      <c r="I802">
        <v>0</v>
      </c>
    </row>
    <row r="803" spans="1:9" x14ac:dyDescent="0.25">
      <c r="A803" t="s">
        <v>88</v>
      </c>
      <c r="B803">
        <v>318.34500000000003</v>
      </c>
      <c r="C803">
        <v>315.67200000000003</v>
      </c>
      <c r="D803">
        <v>286.71199999999999</v>
      </c>
      <c r="E803">
        <v>199.048</v>
      </c>
      <c r="F803">
        <v>0</v>
      </c>
      <c r="G803">
        <v>0.114923</v>
      </c>
      <c r="H803">
        <v>0.89648000000000005</v>
      </c>
      <c r="I803">
        <v>0</v>
      </c>
    </row>
    <row r="804" spans="1:9" x14ac:dyDescent="0.25">
      <c r="A804" t="s">
        <v>88</v>
      </c>
      <c r="B804">
        <v>309.03500000000003</v>
      </c>
      <c r="C804">
        <v>306.37200000000001</v>
      </c>
      <c r="D804">
        <v>286.62900000000002</v>
      </c>
      <c r="E804">
        <v>199.05199999999999</v>
      </c>
      <c r="F804">
        <v>0</v>
      </c>
      <c r="G804">
        <v>0.11495</v>
      </c>
      <c r="H804">
        <v>0.90097400000000005</v>
      </c>
      <c r="I804">
        <v>0</v>
      </c>
    </row>
    <row r="805" spans="1:9" x14ac:dyDescent="0.25">
      <c r="A805" t="s">
        <v>88</v>
      </c>
      <c r="B805">
        <v>309.07600000000002</v>
      </c>
      <c r="C805">
        <v>306.40699999999998</v>
      </c>
      <c r="D805">
        <v>286.66500000000002</v>
      </c>
      <c r="E805">
        <v>199.01599999999999</v>
      </c>
      <c r="F805">
        <v>0</v>
      </c>
      <c r="G805">
        <v>0.11494799999999999</v>
      </c>
      <c r="H805">
        <v>0.90104399999999996</v>
      </c>
      <c r="I805">
        <v>0</v>
      </c>
    </row>
    <row r="806" spans="1:9" x14ac:dyDescent="0.25">
      <c r="A806" t="s">
        <v>88</v>
      </c>
      <c r="B806">
        <v>309.041</v>
      </c>
      <c r="C806">
        <v>306.375</v>
      </c>
      <c r="D806">
        <v>286.65499999999997</v>
      </c>
      <c r="E806">
        <v>199.023</v>
      </c>
      <c r="F806">
        <v>0</v>
      </c>
      <c r="G806">
        <v>9.8932099999999995E-2</v>
      </c>
      <c r="H806">
        <v>0.89974799999999999</v>
      </c>
      <c r="I806">
        <v>0</v>
      </c>
    </row>
    <row r="807" spans="1:9" x14ac:dyDescent="0.25">
      <c r="A807" t="s">
        <v>88</v>
      </c>
      <c r="B807">
        <v>309.06200000000001</v>
      </c>
      <c r="C807">
        <v>306.392</v>
      </c>
      <c r="D807">
        <v>286.69</v>
      </c>
      <c r="E807">
        <v>199.066</v>
      </c>
      <c r="F807">
        <v>0</v>
      </c>
      <c r="G807">
        <v>0.114941</v>
      </c>
      <c r="H807">
        <v>0.90100999999999998</v>
      </c>
      <c r="I807">
        <v>0</v>
      </c>
    </row>
    <row r="808" spans="1:9" x14ac:dyDescent="0.25">
      <c r="A808" t="s">
        <v>88</v>
      </c>
      <c r="B808">
        <v>309.00700000000001</v>
      </c>
      <c r="C808">
        <v>306.33800000000002</v>
      </c>
      <c r="D808">
        <v>286.64999999999998</v>
      </c>
      <c r="E808">
        <v>199.042</v>
      </c>
      <c r="F808">
        <v>0</v>
      </c>
      <c r="G808">
        <v>0.114951</v>
      </c>
      <c r="H808">
        <v>0.87392700000000001</v>
      </c>
      <c r="I808">
        <v>0</v>
      </c>
    </row>
    <row r="809" spans="1:9" x14ac:dyDescent="0.25">
      <c r="A809" t="s">
        <v>88</v>
      </c>
      <c r="B809">
        <v>309.14800000000002</v>
      </c>
      <c r="C809">
        <v>306.47800000000001</v>
      </c>
      <c r="D809">
        <v>286.709</v>
      </c>
      <c r="E809">
        <v>199.029</v>
      </c>
      <c r="F809">
        <v>0</v>
      </c>
      <c r="G809">
        <v>0.114923</v>
      </c>
      <c r="H809">
        <v>0.90105000000000002</v>
      </c>
      <c r="I809">
        <v>0</v>
      </c>
    </row>
    <row r="810" spans="1:9" x14ac:dyDescent="0.25">
      <c r="A810" t="s">
        <v>88</v>
      </c>
      <c r="B810">
        <v>316.75900000000001</v>
      </c>
      <c r="C810">
        <v>314.08699999999999</v>
      </c>
      <c r="D810">
        <v>286.64600000000002</v>
      </c>
      <c r="E810">
        <v>199.00700000000001</v>
      </c>
      <c r="F810">
        <v>0</v>
      </c>
      <c r="G810">
        <v>0.114924</v>
      </c>
      <c r="H810">
        <v>0.90107199999999998</v>
      </c>
      <c r="I810">
        <v>0</v>
      </c>
    </row>
    <row r="811" spans="1:9" x14ac:dyDescent="0.25">
      <c r="A811" t="s">
        <v>88</v>
      </c>
      <c r="B811">
        <v>309.19900000000001</v>
      </c>
      <c r="C811">
        <v>306.39299999999997</v>
      </c>
      <c r="D811">
        <v>286.69400000000002</v>
      </c>
      <c r="E811">
        <v>199.036</v>
      </c>
      <c r="F811">
        <v>0</v>
      </c>
      <c r="G811">
        <v>0.115213</v>
      </c>
      <c r="H811">
        <v>0.868946</v>
      </c>
      <c r="I811">
        <v>0</v>
      </c>
    </row>
    <row r="812" spans="1:9" x14ac:dyDescent="0.25">
      <c r="A812" t="s">
        <v>88</v>
      </c>
      <c r="B812">
        <v>309.14499999999998</v>
      </c>
      <c r="C812">
        <v>306.47800000000001</v>
      </c>
      <c r="D812">
        <v>286.70600000000002</v>
      </c>
      <c r="E812">
        <v>199.054</v>
      </c>
      <c r="F812">
        <v>0</v>
      </c>
      <c r="G812">
        <v>0.118532</v>
      </c>
      <c r="H812">
        <v>0.89253800000000005</v>
      </c>
      <c r="I812">
        <v>0</v>
      </c>
    </row>
    <row r="813" spans="1:9" x14ac:dyDescent="0.25">
      <c r="A813" t="s">
        <v>88</v>
      </c>
      <c r="B813">
        <v>309.16800000000001</v>
      </c>
      <c r="C813">
        <v>306.483</v>
      </c>
      <c r="D813">
        <v>286.70400000000001</v>
      </c>
      <c r="E813">
        <v>199.06100000000001</v>
      </c>
      <c r="F813">
        <v>0</v>
      </c>
      <c r="G813">
        <v>0.115012</v>
      </c>
      <c r="H813">
        <v>0.88376200000000005</v>
      </c>
      <c r="I813">
        <v>0</v>
      </c>
    </row>
    <row r="814" spans="1:9" x14ac:dyDescent="0.25">
      <c r="A814" t="s">
        <v>88</v>
      </c>
      <c r="B814">
        <v>308.99099999999999</v>
      </c>
      <c r="C814">
        <v>306.32900000000001</v>
      </c>
      <c r="D814">
        <v>286.661</v>
      </c>
      <c r="E814">
        <v>199.03700000000001</v>
      </c>
      <c r="F814">
        <v>0</v>
      </c>
      <c r="G814">
        <v>0.114925</v>
      </c>
      <c r="H814">
        <v>0.88138399999999995</v>
      </c>
      <c r="I814">
        <v>0</v>
      </c>
    </row>
    <row r="815" spans="1:9" x14ac:dyDescent="0.25">
      <c r="A815" t="s">
        <v>88</v>
      </c>
      <c r="B815">
        <v>308.96899999999999</v>
      </c>
      <c r="C815">
        <v>306.303</v>
      </c>
      <c r="D815">
        <v>286.654</v>
      </c>
      <c r="E815">
        <v>199.01300000000001</v>
      </c>
      <c r="F815">
        <v>0</v>
      </c>
      <c r="G815">
        <v>0.114938</v>
      </c>
      <c r="H815">
        <v>0.89103100000000002</v>
      </c>
      <c r="I815">
        <v>0</v>
      </c>
    </row>
    <row r="816" spans="1:9" x14ac:dyDescent="0.25">
      <c r="A816" t="s">
        <v>88</v>
      </c>
      <c r="B816">
        <v>309.39600000000002</v>
      </c>
      <c r="C816">
        <v>306.69400000000002</v>
      </c>
      <c r="D816">
        <v>286.65499999999997</v>
      </c>
      <c r="E816">
        <v>199.01900000000001</v>
      </c>
      <c r="F816">
        <v>0</v>
      </c>
      <c r="G816">
        <v>0.11508</v>
      </c>
      <c r="H816">
        <v>0.89266900000000005</v>
      </c>
      <c r="I816">
        <v>0</v>
      </c>
    </row>
    <row r="817" spans="1:9" x14ac:dyDescent="0.25">
      <c r="A817" t="s">
        <v>88</v>
      </c>
      <c r="B817">
        <v>309.2</v>
      </c>
      <c r="C817">
        <v>306.53800000000001</v>
      </c>
      <c r="D817">
        <v>286.65300000000002</v>
      </c>
      <c r="E817">
        <v>199.03299999999999</v>
      </c>
      <c r="F817">
        <v>0</v>
      </c>
      <c r="G817">
        <v>8.3258600000000002E-2</v>
      </c>
      <c r="H817">
        <v>0.86894800000000005</v>
      </c>
      <c r="I817">
        <v>0</v>
      </c>
    </row>
    <row r="818" spans="1:9" x14ac:dyDescent="0.25">
      <c r="A818" t="s">
        <v>88</v>
      </c>
      <c r="B818">
        <v>309.08999999999997</v>
      </c>
      <c r="C818">
        <v>306.416</v>
      </c>
      <c r="D818">
        <v>286.714</v>
      </c>
      <c r="E818">
        <v>199.09700000000001</v>
      </c>
      <c r="F818">
        <v>0</v>
      </c>
      <c r="G818">
        <v>0.114944</v>
      </c>
      <c r="H818">
        <v>0.89525999999999994</v>
      </c>
      <c r="I818">
        <v>0</v>
      </c>
    </row>
    <row r="819" spans="1:9" x14ac:dyDescent="0.25">
      <c r="A819" t="s">
        <v>88</v>
      </c>
      <c r="B819">
        <v>309.07</v>
      </c>
      <c r="C819">
        <v>306.41000000000003</v>
      </c>
      <c r="D819">
        <v>286.72000000000003</v>
      </c>
      <c r="E819">
        <v>199.06299999999999</v>
      </c>
      <c r="F819">
        <v>0</v>
      </c>
      <c r="G819">
        <v>0.114995</v>
      </c>
      <c r="H819">
        <v>0.88758499999999996</v>
      </c>
      <c r="I819">
        <v>0</v>
      </c>
    </row>
    <row r="820" spans="1:9" x14ac:dyDescent="0.25">
      <c r="A820" t="s">
        <v>88</v>
      </c>
      <c r="B820">
        <v>309.089</v>
      </c>
      <c r="C820">
        <v>306.42700000000002</v>
      </c>
      <c r="D820">
        <v>286.68099999999998</v>
      </c>
      <c r="E820">
        <v>199.05099999999999</v>
      </c>
      <c r="F820">
        <v>0</v>
      </c>
      <c r="G820">
        <v>0.114927</v>
      </c>
      <c r="H820">
        <v>0.90054400000000001</v>
      </c>
      <c r="I820">
        <v>0</v>
      </c>
    </row>
    <row r="821" spans="1:9" x14ac:dyDescent="0.25">
      <c r="A821" t="s">
        <v>88</v>
      </c>
      <c r="B821">
        <v>1084.54</v>
      </c>
      <c r="C821">
        <v>306.81799999999998</v>
      </c>
      <c r="D821">
        <v>286.74200000000002</v>
      </c>
      <c r="E821">
        <v>199.08</v>
      </c>
      <c r="F821">
        <v>0</v>
      </c>
      <c r="G821">
        <v>0.11495</v>
      </c>
      <c r="H821">
        <v>0.89201900000000001</v>
      </c>
      <c r="I821">
        <v>0</v>
      </c>
    </row>
    <row r="822" spans="1:9" x14ac:dyDescent="0.25">
      <c r="A822" t="s">
        <v>88</v>
      </c>
      <c r="B822">
        <v>323.197</v>
      </c>
      <c r="C822">
        <v>317.88499999999999</v>
      </c>
      <c r="D822">
        <v>286.64100000000002</v>
      </c>
      <c r="E822">
        <v>198.922</v>
      </c>
      <c r="F822">
        <v>0</v>
      </c>
      <c r="G822">
        <v>0.11493</v>
      </c>
      <c r="H822">
        <v>0.868954</v>
      </c>
      <c r="I822">
        <v>0</v>
      </c>
    </row>
    <row r="823" spans="1:9" x14ac:dyDescent="0.25">
      <c r="A823" t="s">
        <v>88</v>
      </c>
      <c r="B823">
        <v>525.50099999999998</v>
      </c>
      <c r="C823">
        <v>306.709</v>
      </c>
      <c r="D823">
        <v>286.464</v>
      </c>
      <c r="E823">
        <v>198.94</v>
      </c>
      <c r="F823">
        <v>0</v>
      </c>
      <c r="G823">
        <v>0.114941</v>
      </c>
      <c r="H823">
        <v>0.89343700000000004</v>
      </c>
      <c r="I823">
        <v>0</v>
      </c>
    </row>
    <row r="824" spans="1:9" x14ac:dyDescent="0.25">
      <c r="A824" t="s">
        <v>88</v>
      </c>
      <c r="B824">
        <v>309.93299999999999</v>
      </c>
      <c r="C824">
        <v>307.26299999999998</v>
      </c>
      <c r="D824">
        <v>286.76400000000001</v>
      </c>
      <c r="E824">
        <v>199.09800000000001</v>
      </c>
      <c r="F824">
        <v>0</v>
      </c>
      <c r="G824">
        <v>0.114923</v>
      </c>
      <c r="H824">
        <v>0.90107400000000004</v>
      </c>
      <c r="I824">
        <v>0</v>
      </c>
    </row>
    <row r="825" spans="1:9" x14ac:dyDescent="0.25">
      <c r="A825" t="s">
        <v>88</v>
      </c>
      <c r="B825">
        <v>309.93900000000002</v>
      </c>
      <c r="C825">
        <v>307.238</v>
      </c>
      <c r="D825">
        <v>286.75299999999999</v>
      </c>
      <c r="E825">
        <v>199.06</v>
      </c>
      <c r="F825">
        <v>0</v>
      </c>
      <c r="G825">
        <v>0.114983</v>
      </c>
      <c r="H825">
        <v>0.89388199999999995</v>
      </c>
      <c r="I825">
        <v>0</v>
      </c>
    </row>
    <row r="826" spans="1:9" x14ac:dyDescent="0.25">
      <c r="A826" t="s">
        <v>88</v>
      </c>
      <c r="B826">
        <v>309.92700000000002</v>
      </c>
      <c r="C826">
        <v>307.22899999999998</v>
      </c>
      <c r="D826">
        <v>286.74299999999999</v>
      </c>
      <c r="E826">
        <v>199.09100000000001</v>
      </c>
      <c r="F826">
        <v>0</v>
      </c>
      <c r="G826">
        <v>0.11494799999999999</v>
      </c>
      <c r="H826">
        <v>0.89783400000000002</v>
      </c>
      <c r="I826">
        <v>0</v>
      </c>
    </row>
    <row r="827" spans="1:9" x14ac:dyDescent="0.25">
      <c r="A827" t="s">
        <v>88</v>
      </c>
      <c r="B827">
        <v>309.49299999999999</v>
      </c>
      <c r="C827">
        <v>306.81700000000001</v>
      </c>
      <c r="D827">
        <v>286.65499999999997</v>
      </c>
      <c r="E827">
        <v>199.03299999999999</v>
      </c>
      <c r="F827">
        <v>0</v>
      </c>
      <c r="G827">
        <v>0.114925</v>
      </c>
      <c r="H827">
        <v>0.90059</v>
      </c>
      <c r="I827">
        <v>0</v>
      </c>
    </row>
    <row r="828" spans="1:9" x14ac:dyDescent="0.25">
      <c r="A828" t="s">
        <v>88</v>
      </c>
      <c r="B828">
        <v>315.60300000000001</v>
      </c>
      <c r="C828">
        <v>312.90600000000001</v>
      </c>
      <c r="D828">
        <v>286.71300000000002</v>
      </c>
      <c r="E828">
        <v>199.042</v>
      </c>
      <c r="F828">
        <v>0</v>
      </c>
      <c r="G828">
        <v>0.11493399999999999</v>
      </c>
      <c r="H828">
        <v>0.86895500000000003</v>
      </c>
      <c r="I828">
        <v>0</v>
      </c>
    </row>
    <row r="829" spans="1:9" x14ac:dyDescent="0.25">
      <c r="A829" t="s">
        <v>88</v>
      </c>
      <c r="B829">
        <v>309.58600000000001</v>
      </c>
      <c r="C829">
        <v>306.89999999999998</v>
      </c>
      <c r="D829">
        <v>286.72300000000001</v>
      </c>
      <c r="E829">
        <v>199.04400000000001</v>
      </c>
      <c r="F829">
        <v>0</v>
      </c>
      <c r="G829">
        <v>0.114999</v>
      </c>
      <c r="H829">
        <v>0.86895599999999995</v>
      </c>
      <c r="I829">
        <v>0</v>
      </c>
    </row>
    <row r="830" spans="1:9" x14ac:dyDescent="0.25">
      <c r="A830" t="s">
        <v>88</v>
      </c>
      <c r="B830">
        <v>309.60399999999998</v>
      </c>
      <c r="C830">
        <v>306.923</v>
      </c>
      <c r="D830">
        <v>286.709</v>
      </c>
      <c r="E830">
        <v>199.02799999999999</v>
      </c>
      <c r="F830">
        <v>0</v>
      </c>
      <c r="G830">
        <v>0.114926</v>
      </c>
      <c r="H830">
        <v>0.89431400000000005</v>
      </c>
      <c r="I830">
        <v>0</v>
      </c>
    </row>
    <row r="831" spans="1:9" x14ac:dyDescent="0.25">
      <c r="A831" t="s">
        <v>88</v>
      </c>
      <c r="B831">
        <v>309.56700000000001</v>
      </c>
      <c r="C831">
        <v>306.88</v>
      </c>
      <c r="D831">
        <v>286.76100000000002</v>
      </c>
      <c r="E831">
        <v>199.083</v>
      </c>
      <c r="F831">
        <v>0</v>
      </c>
      <c r="G831">
        <v>0.114964</v>
      </c>
      <c r="H831">
        <v>0.899976</v>
      </c>
      <c r="I831">
        <v>0</v>
      </c>
    </row>
    <row r="832" spans="1:9" x14ac:dyDescent="0.25">
      <c r="A832" t="s">
        <v>88</v>
      </c>
      <c r="B832">
        <v>309.505</v>
      </c>
      <c r="C832">
        <v>306.82100000000003</v>
      </c>
      <c r="D832">
        <v>286.66199999999998</v>
      </c>
      <c r="E832">
        <v>199.023</v>
      </c>
      <c r="F832">
        <v>0</v>
      </c>
      <c r="G832">
        <v>0.11493399999999999</v>
      </c>
      <c r="H832">
        <v>0.86895199999999995</v>
      </c>
      <c r="I832">
        <v>0</v>
      </c>
    </row>
    <row r="833" spans="1:25" x14ac:dyDescent="0.25">
      <c r="A833" t="s">
        <v>88</v>
      </c>
      <c r="B833">
        <v>309.40800000000002</v>
      </c>
      <c r="C833">
        <v>306.74200000000002</v>
      </c>
      <c r="D833">
        <v>286.67</v>
      </c>
      <c r="E833">
        <v>199.00899999999999</v>
      </c>
      <c r="F833">
        <v>0</v>
      </c>
      <c r="G833">
        <v>0.115007</v>
      </c>
      <c r="H833">
        <v>0.896455</v>
      </c>
      <c r="I833">
        <v>0</v>
      </c>
    </row>
    <row r="834" spans="1:25" x14ac:dyDescent="0.25">
      <c r="A834" t="s">
        <v>88</v>
      </c>
      <c r="B834">
        <v>318.15499999999997</v>
      </c>
      <c r="C834">
        <v>315.48899999999998</v>
      </c>
      <c r="D834">
        <v>286.72500000000002</v>
      </c>
      <c r="E834">
        <v>199.05500000000001</v>
      </c>
      <c r="F834">
        <v>0</v>
      </c>
      <c r="G834">
        <v>0.115157</v>
      </c>
      <c r="H834">
        <v>0.89069100000000001</v>
      </c>
      <c r="I834">
        <v>0</v>
      </c>
    </row>
    <row r="835" spans="1:25" x14ac:dyDescent="0.25">
      <c r="A835" t="s">
        <v>88</v>
      </c>
      <c r="B835">
        <v>309.13400000000001</v>
      </c>
      <c r="C835">
        <v>306.46899999999999</v>
      </c>
      <c r="D835">
        <v>286.72899999999998</v>
      </c>
      <c r="E835">
        <v>199.066</v>
      </c>
      <c r="F835">
        <v>0</v>
      </c>
      <c r="G835">
        <v>0.11738899999999999</v>
      </c>
      <c r="H835">
        <v>0.89966999999999997</v>
      </c>
      <c r="I835">
        <v>0</v>
      </c>
    </row>
    <row r="836" spans="1:25" x14ac:dyDescent="0.25">
      <c r="A836" t="s">
        <v>88</v>
      </c>
      <c r="B836">
        <v>309.08</v>
      </c>
      <c r="C836">
        <v>306.41500000000002</v>
      </c>
      <c r="D836">
        <v>286.71899999999999</v>
      </c>
      <c r="E836">
        <v>199.05099999999999</v>
      </c>
      <c r="F836">
        <v>0</v>
      </c>
      <c r="G836">
        <v>0.115129</v>
      </c>
      <c r="H836">
        <v>0.90105800000000003</v>
      </c>
      <c r="I836">
        <v>0</v>
      </c>
    </row>
    <row r="837" spans="1:25" x14ac:dyDescent="0.25">
      <c r="A837" t="s">
        <v>88</v>
      </c>
      <c r="B837">
        <v>309.04500000000002</v>
      </c>
      <c r="C837">
        <v>306.37700000000001</v>
      </c>
      <c r="D837">
        <v>286.69299999999998</v>
      </c>
      <c r="E837">
        <v>199.011</v>
      </c>
      <c r="F837">
        <v>0</v>
      </c>
      <c r="G837">
        <v>0.11498999999999999</v>
      </c>
      <c r="H837">
        <v>0.89080000000000004</v>
      </c>
      <c r="I837">
        <v>0</v>
      </c>
    </row>
    <row r="838" spans="1:25" x14ac:dyDescent="0.25">
      <c r="A838" t="s">
        <v>88</v>
      </c>
      <c r="B838">
        <v>309.06299999999999</v>
      </c>
      <c r="C838">
        <v>306.392</v>
      </c>
      <c r="D838">
        <v>286.625</v>
      </c>
      <c r="E838">
        <v>199.023</v>
      </c>
      <c r="F838">
        <v>0</v>
      </c>
      <c r="G838">
        <v>0.115133</v>
      </c>
      <c r="H838">
        <v>0.89800899999999995</v>
      </c>
      <c r="I838">
        <v>0</v>
      </c>
    </row>
    <row r="839" spans="1:25" x14ac:dyDescent="0.25">
      <c r="A839" t="s">
        <v>88</v>
      </c>
      <c r="B839">
        <v>309.036</v>
      </c>
      <c r="C839">
        <v>306.387</v>
      </c>
      <c r="D839">
        <v>286.68900000000002</v>
      </c>
      <c r="E839">
        <v>199.05699999999999</v>
      </c>
      <c r="F839">
        <v>0</v>
      </c>
      <c r="G839">
        <v>0.114923</v>
      </c>
      <c r="H839">
        <v>0.89886600000000005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308.96600000000001</v>
      </c>
      <c r="C840">
        <v>306.29700000000003</v>
      </c>
      <c r="D840">
        <v>286.62299999999999</v>
      </c>
      <c r="E840">
        <v>198.994</v>
      </c>
      <c r="F840">
        <v>0</v>
      </c>
      <c r="G840">
        <v>0.114994</v>
      </c>
      <c r="H840">
        <v>0.90103900000000003</v>
      </c>
      <c r="I840">
        <v>0</v>
      </c>
      <c r="R840">
        <f>AVERAGE(B791:B840)</f>
        <v>353.07867999999985</v>
      </c>
      <c r="S840">
        <f>AVERAGE(C791:C840)</f>
        <v>307.75326000000007</v>
      </c>
      <c r="U840">
        <f>_xlfn.VAR.P(B791:B840)</f>
        <v>28980.118805097674</v>
      </c>
      <c r="V840">
        <f>_xlfn.VAR.P(C791:C840)</f>
        <v>8.4935687123999806</v>
      </c>
      <c r="X840">
        <f>1.96*SQRT(U840)/50</f>
        <v>6.6732308337615063</v>
      </c>
      <c r="Y840">
        <f>1.96*SQRT(V840)/50</f>
        <v>0.11424341305398007</v>
      </c>
    </row>
    <row r="841" spans="1:25" x14ac:dyDescent="0.25">
      <c r="A841" t="s">
        <v>88</v>
      </c>
      <c r="B841">
        <v>17656.121218</v>
      </c>
      <c r="C841" t="s">
        <v>36</v>
      </c>
    </row>
    <row r="842" spans="1:25" x14ac:dyDescent="0.25">
      <c r="A842" t="s">
        <v>106</v>
      </c>
      <c r="B842">
        <v>498.08800000000002</v>
      </c>
      <c r="C842">
        <v>495.64600000000002</v>
      </c>
      <c r="D842">
        <v>467.834</v>
      </c>
      <c r="E842">
        <v>320.154</v>
      </c>
      <c r="F842">
        <v>0</v>
      </c>
      <c r="G842">
        <v>0.114958</v>
      </c>
      <c r="H842">
        <v>0.90107400000000004</v>
      </c>
      <c r="I842">
        <v>0</v>
      </c>
    </row>
    <row r="843" spans="1:25" x14ac:dyDescent="0.25">
      <c r="A843" t="s">
        <v>106</v>
      </c>
      <c r="B843">
        <v>490.03800000000001</v>
      </c>
      <c r="C843">
        <v>487.38900000000001</v>
      </c>
      <c r="D843">
        <v>467.56799999999998</v>
      </c>
      <c r="E843">
        <v>320.11</v>
      </c>
      <c r="F843">
        <v>0</v>
      </c>
      <c r="G843">
        <v>0.114983</v>
      </c>
      <c r="H843">
        <v>0.86895</v>
      </c>
      <c r="I843">
        <v>0</v>
      </c>
    </row>
    <row r="844" spans="1:25" x14ac:dyDescent="0.25">
      <c r="A844" t="s">
        <v>106</v>
      </c>
      <c r="B844">
        <v>490.27199999999999</v>
      </c>
      <c r="C844">
        <v>487.58199999999999</v>
      </c>
      <c r="D844">
        <v>467.52300000000002</v>
      </c>
      <c r="E844">
        <v>320.10500000000002</v>
      </c>
      <c r="F844">
        <v>0</v>
      </c>
      <c r="G844">
        <v>0.11525299999999999</v>
      </c>
      <c r="H844">
        <v>0.86895599999999995</v>
      </c>
      <c r="I844">
        <v>0</v>
      </c>
    </row>
    <row r="845" spans="1:25" x14ac:dyDescent="0.25">
      <c r="A845" t="s">
        <v>106</v>
      </c>
      <c r="B845">
        <v>490.17</v>
      </c>
      <c r="C845">
        <v>487.50799999999998</v>
      </c>
      <c r="D845">
        <v>467.44400000000002</v>
      </c>
      <c r="E845">
        <v>320.06099999999998</v>
      </c>
      <c r="F845">
        <v>0</v>
      </c>
      <c r="G845">
        <v>0.115482</v>
      </c>
      <c r="H845">
        <v>0.89188100000000003</v>
      </c>
      <c r="I845">
        <v>0</v>
      </c>
    </row>
    <row r="846" spans="1:25" x14ac:dyDescent="0.25">
      <c r="A846" t="s">
        <v>106</v>
      </c>
      <c r="B846">
        <v>490.16399999999999</v>
      </c>
      <c r="C846">
        <v>487.488</v>
      </c>
      <c r="D846">
        <v>467.61</v>
      </c>
      <c r="E846">
        <v>320.13200000000001</v>
      </c>
      <c r="F846">
        <v>0</v>
      </c>
      <c r="G846">
        <v>0.115131</v>
      </c>
      <c r="H846">
        <v>0.90077300000000005</v>
      </c>
      <c r="I846">
        <v>0</v>
      </c>
    </row>
    <row r="847" spans="1:25" x14ac:dyDescent="0.25">
      <c r="A847" t="s">
        <v>106</v>
      </c>
      <c r="B847">
        <v>1407.65</v>
      </c>
      <c r="C847">
        <v>487.44200000000001</v>
      </c>
      <c r="D847">
        <v>467.55599999999998</v>
      </c>
      <c r="E847">
        <v>320.06400000000002</v>
      </c>
      <c r="F847">
        <v>0</v>
      </c>
      <c r="G847">
        <v>0.11502999999999999</v>
      </c>
      <c r="H847">
        <v>0.89411200000000002</v>
      </c>
      <c r="I847">
        <v>0</v>
      </c>
    </row>
    <row r="848" spans="1:25" x14ac:dyDescent="0.25">
      <c r="A848" t="s">
        <v>106</v>
      </c>
      <c r="B848">
        <v>492.202</v>
      </c>
      <c r="C848">
        <v>488.68099999999998</v>
      </c>
      <c r="D848">
        <v>467.54899999999998</v>
      </c>
      <c r="E848">
        <v>320.07900000000001</v>
      </c>
      <c r="F848">
        <v>0</v>
      </c>
      <c r="G848">
        <v>0.115036</v>
      </c>
      <c r="H848">
        <v>0.87863199999999997</v>
      </c>
      <c r="I848">
        <v>0</v>
      </c>
    </row>
    <row r="849" spans="1:9" x14ac:dyDescent="0.25">
      <c r="A849" t="s">
        <v>106</v>
      </c>
      <c r="B849">
        <v>496.62099999999998</v>
      </c>
      <c r="C849">
        <v>493.83699999999999</v>
      </c>
      <c r="D849">
        <v>467.65600000000001</v>
      </c>
      <c r="E849">
        <v>320.16699999999997</v>
      </c>
      <c r="F849">
        <v>0</v>
      </c>
      <c r="G849">
        <v>0.115009</v>
      </c>
      <c r="H849">
        <v>0.89990199999999998</v>
      </c>
      <c r="I849">
        <v>0</v>
      </c>
    </row>
    <row r="850" spans="1:9" x14ac:dyDescent="0.25">
      <c r="A850" t="s">
        <v>106</v>
      </c>
      <c r="B850">
        <v>490.92</v>
      </c>
      <c r="C850">
        <v>488.25299999999999</v>
      </c>
      <c r="D850">
        <v>467.702</v>
      </c>
      <c r="E850">
        <v>320.16199999999998</v>
      </c>
      <c r="F850">
        <v>0</v>
      </c>
      <c r="G850">
        <v>0.115453</v>
      </c>
      <c r="H850">
        <v>0.90106600000000003</v>
      </c>
      <c r="I850">
        <v>0</v>
      </c>
    </row>
    <row r="851" spans="1:9" x14ac:dyDescent="0.25">
      <c r="A851" t="s">
        <v>106</v>
      </c>
      <c r="B851">
        <v>490.62599999999998</v>
      </c>
      <c r="C851">
        <v>487.94600000000003</v>
      </c>
      <c r="D851">
        <v>467.44600000000003</v>
      </c>
      <c r="E851">
        <v>320.11900000000003</v>
      </c>
      <c r="F851">
        <v>0</v>
      </c>
      <c r="G851">
        <v>0.11493</v>
      </c>
      <c r="H851">
        <v>0.90069699999999997</v>
      </c>
      <c r="I851">
        <v>0</v>
      </c>
    </row>
    <row r="852" spans="1:9" x14ac:dyDescent="0.25">
      <c r="A852" t="s">
        <v>106</v>
      </c>
      <c r="B852">
        <v>489.99299999999999</v>
      </c>
      <c r="C852">
        <v>487.32900000000001</v>
      </c>
      <c r="D852">
        <v>467.351</v>
      </c>
      <c r="E852">
        <v>320.08699999999999</v>
      </c>
      <c r="F852">
        <v>0</v>
      </c>
      <c r="G852">
        <v>0.114985</v>
      </c>
      <c r="H852">
        <v>0.86895599999999995</v>
      </c>
      <c r="I852">
        <v>0</v>
      </c>
    </row>
    <row r="853" spans="1:9" x14ac:dyDescent="0.25">
      <c r="A853" t="s">
        <v>106</v>
      </c>
      <c r="B853">
        <v>496.2</v>
      </c>
      <c r="C853">
        <v>493.51100000000002</v>
      </c>
      <c r="D853">
        <v>467.58</v>
      </c>
      <c r="E853">
        <v>320.13799999999998</v>
      </c>
      <c r="F853">
        <v>0</v>
      </c>
      <c r="G853">
        <v>8.4105899999999997E-2</v>
      </c>
      <c r="H853">
        <v>0.89843200000000001</v>
      </c>
      <c r="I853">
        <v>0</v>
      </c>
    </row>
    <row r="854" spans="1:9" x14ac:dyDescent="0.25">
      <c r="A854" t="s">
        <v>106</v>
      </c>
      <c r="B854">
        <v>490.63499999999999</v>
      </c>
      <c r="C854">
        <v>487.96800000000002</v>
      </c>
      <c r="D854">
        <v>467.64100000000002</v>
      </c>
      <c r="E854">
        <v>320.14699999999999</v>
      </c>
      <c r="F854">
        <v>0</v>
      </c>
      <c r="G854">
        <v>0.114951</v>
      </c>
      <c r="H854">
        <v>0.89809700000000003</v>
      </c>
      <c r="I854">
        <v>0</v>
      </c>
    </row>
    <row r="855" spans="1:9" x14ac:dyDescent="0.25">
      <c r="A855" t="s">
        <v>106</v>
      </c>
      <c r="B855">
        <v>490.34800000000001</v>
      </c>
      <c r="C855">
        <v>487.67399999999998</v>
      </c>
      <c r="D855">
        <v>467.77800000000002</v>
      </c>
      <c r="E855">
        <v>320.18200000000002</v>
      </c>
      <c r="F855">
        <v>0</v>
      </c>
      <c r="G855">
        <v>0.11493</v>
      </c>
      <c r="H855">
        <v>0.89205299999999998</v>
      </c>
      <c r="I855">
        <v>0</v>
      </c>
    </row>
    <row r="856" spans="1:9" x14ac:dyDescent="0.25">
      <c r="A856" t="s">
        <v>106</v>
      </c>
      <c r="B856">
        <v>490.04599999999999</v>
      </c>
      <c r="C856">
        <v>487.37099999999998</v>
      </c>
      <c r="D856">
        <v>467.51799999999997</v>
      </c>
      <c r="E856">
        <v>320.09699999999998</v>
      </c>
      <c r="F856">
        <v>0</v>
      </c>
      <c r="G856">
        <v>0.114929</v>
      </c>
      <c r="H856">
        <v>0.87252200000000002</v>
      </c>
      <c r="I856">
        <v>0</v>
      </c>
    </row>
    <row r="857" spans="1:9" x14ac:dyDescent="0.25">
      <c r="A857" t="s">
        <v>106</v>
      </c>
      <c r="B857">
        <v>498.44499999999999</v>
      </c>
      <c r="C857">
        <v>495.78100000000001</v>
      </c>
      <c r="D857">
        <v>467.39100000000002</v>
      </c>
      <c r="E857">
        <v>320.08199999999999</v>
      </c>
      <c r="F857">
        <v>0</v>
      </c>
      <c r="G857">
        <v>0.11497499999999999</v>
      </c>
      <c r="H857">
        <v>0.88636599999999999</v>
      </c>
      <c r="I857">
        <v>0</v>
      </c>
    </row>
    <row r="858" spans="1:9" x14ac:dyDescent="0.25">
      <c r="A858" t="s">
        <v>106</v>
      </c>
      <c r="B858">
        <v>490.149</v>
      </c>
      <c r="C858">
        <v>487.428</v>
      </c>
      <c r="D858">
        <v>467.58300000000003</v>
      </c>
      <c r="E858">
        <v>320.16800000000001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106</v>
      </c>
      <c r="B859">
        <v>490.06799999999998</v>
      </c>
      <c r="C859">
        <v>487.423</v>
      </c>
      <c r="D859">
        <v>467.60700000000003</v>
      </c>
      <c r="E859">
        <v>320.11099999999999</v>
      </c>
      <c r="F859">
        <v>0</v>
      </c>
      <c r="G859">
        <v>0.114943</v>
      </c>
      <c r="H859">
        <v>0.89747900000000003</v>
      </c>
      <c r="I859">
        <v>0</v>
      </c>
    </row>
    <row r="860" spans="1:9" x14ac:dyDescent="0.25">
      <c r="A860" t="s">
        <v>106</v>
      </c>
      <c r="B860">
        <v>490.14499999999998</v>
      </c>
      <c r="C860">
        <v>487.46</v>
      </c>
      <c r="D860">
        <v>467.642</v>
      </c>
      <c r="E860">
        <v>320.12099999999998</v>
      </c>
      <c r="F860">
        <v>0</v>
      </c>
      <c r="G860">
        <v>0.114955</v>
      </c>
      <c r="H860">
        <v>0.90106900000000001</v>
      </c>
      <c r="I860">
        <v>0</v>
      </c>
    </row>
    <row r="861" spans="1:9" x14ac:dyDescent="0.25">
      <c r="A861" t="s">
        <v>106</v>
      </c>
      <c r="B861">
        <v>498.22800000000001</v>
      </c>
      <c r="C861">
        <v>495.529</v>
      </c>
      <c r="D861">
        <v>467.56900000000002</v>
      </c>
      <c r="E861">
        <v>320.10399999999998</v>
      </c>
      <c r="F861">
        <v>0</v>
      </c>
      <c r="G861">
        <v>8.8478200000000007E-2</v>
      </c>
      <c r="H861">
        <v>0.89571800000000001</v>
      </c>
      <c r="I861">
        <v>0</v>
      </c>
    </row>
    <row r="862" spans="1:9" x14ac:dyDescent="0.25">
      <c r="A862" t="s">
        <v>106</v>
      </c>
      <c r="B862">
        <v>490.33499999999998</v>
      </c>
      <c r="C862">
        <v>487.67700000000002</v>
      </c>
      <c r="D862">
        <v>467.43</v>
      </c>
      <c r="E862">
        <v>320.137</v>
      </c>
      <c r="F862">
        <v>0</v>
      </c>
      <c r="G862">
        <v>0.115296</v>
      </c>
      <c r="H862">
        <v>0.86895599999999995</v>
      </c>
      <c r="I862">
        <v>0</v>
      </c>
    </row>
    <row r="863" spans="1:9" x14ac:dyDescent="0.25">
      <c r="A863" t="s">
        <v>106</v>
      </c>
      <c r="B863">
        <v>490.17099999999999</v>
      </c>
      <c r="C863">
        <v>487.50900000000001</v>
      </c>
      <c r="D863">
        <v>467.69799999999998</v>
      </c>
      <c r="E863">
        <v>320.10599999999999</v>
      </c>
      <c r="F863">
        <v>0</v>
      </c>
      <c r="G863">
        <v>0.11493</v>
      </c>
      <c r="H863">
        <v>0.88231700000000002</v>
      </c>
      <c r="I863">
        <v>0</v>
      </c>
    </row>
    <row r="864" spans="1:9" x14ac:dyDescent="0.25">
      <c r="A864" t="s">
        <v>106</v>
      </c>
      <c r="B864">
        <v>490.09100000000001</v>
      </c>
      <c r="C864">
        <v>487.41300000000001</v>
      </c>
      <c r="D864">
        <v>467.58199999999999</v>
      </c>
      <c r="E864">
        <v>320.08800000000002</v>
      </c>
      <c r="F864">
        <v>0</v>
      </c>
      <c r="G864">
        <v>0.114951</v>
      </c>
      <c r="H864">
        <v>0.90039599999999997</v>
      </c>
      <c r="I864">
        <v>0</v>
      </c>
    </row>
    <row r="865" spans="1:9" x14ac:dyDescent="0.25">
      <c r="A865" t="s">
        <v>106</v>
      </c>
      <c r="B865">
        <v>490.13499999999999</v>
      </c>
      <c r="C865">
        <v>487.464</v>
      </c>
      <c r="D865">
        <v>467.67599999999999</v>
      </c>
      <c r="E865">
        <v>320.16000000000003</v>
      </c>
      <c r="F865">
        <v>0</v>
      </c>
      <c r="G865">
        <v>0.117191</v>
      </c>
      <c r="H865">
        <v>0.90021200000000001</v>
      </c>
      <c r="I865">
        <v>0</v>
      </c>
    </row>
    <row r="866" spans="1:9" x14ac:dyDescent="0.25">
      <c r="A866" t="s">
        <v>106</v>
      </c>
      <c r="B866">
        <v>1163.3499999999999</v>
      </c>
      <c r="C866">
        <v>487.75200000000001</v>
      </c>
      <c r="D866">
        <v>467.65100000000001</v>
      </c>
      <c r="E866">
        <v>320.13499999999999</v>
      </c>
      <c r="F866">
        <v>0</v>
      </c>
      <c r="G866">
        <v>0.114924</v>
      </c>
      <c r="H866">
        <v>0.86895599999999995</v>
      </c>
      <c r="I866">
        <v>0</v>
      </c>
    </row>
    <row r="867" spans="1:9" x14ac:dyDescent="0.25">
      <c r="A867" t="s">
        <v>106</v>
      </c>
      <c r="B867">
        <v>494.964</v>
      </c>
      <c r="C867">
        <v>489.96</v>
      </c>
      <c r="D867">
        <v>467.55500000000001</v>
      </c>
      <c r="E867">
        <v>320.00099999999998</v>
      </c>
      <c r="F867">
        <v>0</v>
      </c>
      <c r="G867">
        <v>0.11498700000000001</v>
      </c>
      <c r="H867">
        <v>0.86895599999999995</v>
      </c>
      <c r="I867">
        <v>0</v>
      </c>
    </row>
    <row r="868" spans="1:9" x14ac:dyDescent="0.25">
      <c r="A868" t="s">
        <v>106</v>
      </c>
      <c r="B868">
        <v>490.42700000000002</v>
      </c>
      <c r="C868">
        <v>487.762</v>
      </c>
      <c r="D868">
        <v>467.517</v>
      </c>
      <c r="E868">
        <v>320.113</v>
      </c>
      <c r="F868">
        <v>0</v>
      </c>
      <c r="G868">
        <v>0.115483</v>
      </c>
      <c r="H868">
        <v>0.90082399999999996</v>
      </c>
      <c r="I868">
        <v>0</v>
      </c>
    </row>
    <row r="869" spans="1:9" x14ac:dyDescent="0.25">
      <c r="A869" t="s">
        <v>106</v>
      </c>
      <c r="B869">
        <v>496.89800000000002</v>
      </c>
      <c r="C869">
        <v>494.1</v>
      </c>
      <c r="D869">
        <v>467.62099999999998</v>
      </c>
      <c r="E869">
        <v>320.13099999999997</v>
      </c>
      <c r="F869">
        <v>0</v>
      </c>
      <c r="G869">
        <v>0.114985</v>
      </c>
      <c r="H869">
        <v>0.90090700000000001</v>
      </c>
      <c r="I869">
        <v>0</v>
      </c>
    </row>
    <row r="870" spans="1:9" x14ac:dyDescent="0.25">
      <c r="A870" t="s">
        <v>106</v>
      </c>
      <c r="B870">
        <v>490.62200000000001</v>
      </c>
      <c r="C870">
        <v>487.96600000000001</v>
      </c>
      <c r="D870">
        <v>467.44099999999997</v>
      </c>
      <c r="E870">
        <v>320.108</v>
      </c>
      <c r="F870">
        <v>0</v>
      </c>
      <c r="G870">
        <v>0.115159</v>
      </c>
      <c r="H870">
        <v>0.86895199999999995</v>
      </c>
      <c r="I870">
        <v>0</v>
      </c>
    </row>
    <row r="871" spans="1:9" x14ac:dyDescent="0.25">
      <c r="A871" t="s">
        <v>106</v>
      </c>
      <c r="B871">
        <v>490.54700000000003</v>
      </c>
      <c r="C871">
        <v>487.858</v>
      </c>
      <c r="D871">
        <v>467.58600000000001</v>
      </c>
      <c r="E871">
        <v>320.08499999999998</v>
      </c>
      <c r="F871">
        <v>0</v>
      </c>
      <c r="G871">
        <v>0.115135</v>
      </c>
      <c r="H871">
        <v>0.89393400000000001</v>
      </c>
      <c r="I871">
        <v>0</v>
      </c>
    </row>
    <row r="872" spans="1:9" x14ac:dyDescent="0.25">
      <c r="A872" t="s">
        <v>106</v>
      </c>
      <c r="B872">
        <v>490.46499999999997</v>
      </c>
      <c r="C872">
        <v>487.78399999999999</v>
      </c>
      <c r="D872">
        <v>467.572</v>
      </c>
      <c r="E872">
        <v>320.14800000000002</v>
      </c>
      <c r="F872">
        <v>0</v>
      </c>
      <c r="G872">
        <v>0.115262</v>
      </c>
      <c r="H872">
        <v>0.90104600000000001</v>
      </c>
      <c r="I872">
        <v>0</v>
      </c>
    </row>
    <row r="873" spans="1:9" x14ac:dyDescent="0.25">
      <c r="A873" t="s">
        <v>106</v>
      </c>
      <c r="B873">
        <v>496.20299999999997</v>
      </c>
      <c r="C873">
        <v>493.51600000000002</v>
      </c>
      <c r="D873">
        <v>467.714</v>
      </c>
      <c r="E873">
        <v>320.11500000000001</v>
      </c>
      <c r="F873">
        <v>0</v>
      </c>
      <c r="G873">
        <v>0.114937</v>
      </c>
      <c r="H873">
        <v>0.86895599999999995</v>
      </c>
      <c r="I873">
        <v>0</v>
      </c>
    </row>
    <row r="874" spans="1:9" x14ac:dyDescent="0.25">
      <c r="A874" t="s">
        <v>106</v>
      </c>
      <c r="B874">
        <v>490.464</v>
      </c>
      <c r="C874">
        <v>487.81799999999998</v>
      </c>
      <c r="D874">
        <v>467.57900000000001</v>
      </c>
      <c r="E874">
        <v>320.10599999999999</v>
      </c>
      <c r="F874">
        <v>0</v>
      </c>
      <c r="G874">
        <v>0.115096</v>
      </c>
      <c r="H874">
        <v>0.89999799999999996</v>
      </c>
      <c r="I874">
        <v>0</v>
      </c>
    </row>
    <row r="875" spans="1:9" x14ac:dyDescent="0.25">
      <c r="A875" t="s">
        <v>106</v>
      </c>
      <c r="B875">
        <v>490.05200000000002</v>
      </c>
      <c r="C875">
        <v>487.38799999999998</v>
      </c>
      <c r="D875">
        <v>467.58</v>
      </c>
      <c r="E875">
        <v>320.11500000000001</v>
      </c>
      <c r="F875">
        <v>0</v>
      </c>
      <c r="G875">
        <v>0.11537799999999999</v>
      </c>
      <c r="H875">
        <v>0.86895500000000003</v>
      </c>
      <c r="I875">
        <v>0</v>
      </c>
    </row>
    <row r="876" spans="1:9" x14ac:dyDescent="0.25">
      <c r="A876" t="s">
        <v>106</v>
      </c>
      <c r="B876">
        <v>490.01299999999998</v>
      </c>
      <c r="C876">
        <v>487.34899999999999</v>
      </c>
      <c r="D876">
        <v>467.56599999999997</v>
      </c>
      <c r="E876">
        <v>320.09500000000003</v>
      </c>
      <c r="F876">
        <v>0</v>
      </c>
      <c r="G876">
        <v>0.114923</v>
      </c>
      <c r="H876">
        <v>0.89742100000000002</v>
      </c>
      <c r="I876">
        <v>0</v>
      </c>
    </row>
    <row r="877" spans="1:9" x14ac:dyDescent="0.25">
      <c r="A877" t="s">
        <v>106</v>
      </c>
      <c r="B877">
        <v>498.96300000000002</v>
      </c>
      <c r="C877">
        <v>496.24400000000003</v>
      </c>
      <c r="D877">
        <v>467.66199999999998</v>
      </c>
      <c r="E877">
        <v>320.17</v>
      </c>
      <c r="F877">
        <v>0</v>
      </c>
      <c r="G877">
        <v>0.115097</v>
      </c>
      <c r="H877">
        <v>0.89993500000000004</v>
      </c>
      <c r="I877">
        <v>0</v>
      </c>
    </row>
    <row r="878" spans="1:9" x14ac:dyDescent="0.25">
      <c r="A878" t="s">
        <v>106</v>
      </c>
      <c r="B878">
        <v>490.495</v>
      </c>
      <c r="C878">
        <v>487.81200000000001</v>
      </c>
      <c r="D878">
        <v>467.51400000000001</v>
      </c>
      <c r="E878">
        <v>320.125</v>
      </c>
      <c r="F878">
        <v>0</v>
      </c>
      <c r="G878">
        <v>0.114923</v>
      </c>
      <c r="H878">
        <v>0.90107499999999996</v>
      </c>
      <c r="I878">
        <v>0</v>
      </c>
    </row>
    <row r="879" spans="1:9" x14ac:dyDescent="0.25">
      <c r="A879" t="s">
        <v>106</v>
      </c>
      <c r="B879">
        <v>490.45699999999999</v>
      </c>
      <c r="C879">
        <v>487.78699999999998</v>
      </c>
      <c r="D879">
        <v>467.64499999999998</v>
      </c>
      <c r="E879">
        <v>320.149</v>
      </c>
      <c r="F879">
        <v>0</v>
      </c>
      <c r="G879">
        <v>0.11493399999999999</v>
      </c>
      <c r="H879">
        <v>0.89681999999999995</v>
      </c>
      <c r="I879">
        <v>0</v>
      </c>
    </row>
    <row r="880" spans="1:9" x14ac:dyDescent="0.25">
      <c r="A880" t="s">
        <v>106</v>
      </c>
      <c r="B880">
        <v>490.06</v>
      </c>
      <c r="C880">
        <v>487.39699999999999</v>
      </c>
      <c r="D880">
        <v>467.60199999999998</v>
      </c>
      <c r="E880">
        <v>320.12400000000002</v>
      </c>
      <c r="F880">
        <v>0</v>
      </c>
      <c r="G880">
        <v>0.11496000000000001</v>
      </c>
      <c r="H880">
        <v>0.90087700000000004</v>
      </c>
      <c r="I880">
        <v>0</v>
      </c>
    </row>
    <row r="881" spans="1:25" x14ac:dyDescent="0.25">
      <c r="A881" t="s">
        <v>106</v>
      </c>
      <c r="B881">
        <v>498.154</v>
      </c>
      <c r="C881">
        <v>495.46899999999999</v>
      </c>
      <c r="D881">
        <v>467.80399999999997</v>
      </c>
      <c r="E881">
        <v>320.15800000000002</v>
      </c>
      <c r="F881">
        <v>0</v>
      </c>
      <c r="G881">
        <v>0.114938</v>
      </c>
      <c r="H881">
        <v>0.89927000000000001</v>
      </c>
      <c r="I881">
        <v>0</v>
      </c>
    </row>
    <row r="882" spans="1:25" x14ac:dyDescent="0.25">
      <c r="A882" t="s">
        <v>106</v>
      </c>
      <c r="B882">
        <v>490.14800000000002</v>
      </c>
      <c r="C882">
        <v>487.48599999999999</v>
      </c>
      <c r="D882">
        <v>467.67200000000003</v>
      </c>
      <c r="E882">
        <v>320.15300000000002</v>
      </c>
      <c r="F882">
        <v>0</v>
      </c>
      <c r="G882">
        <v>0.108792</v>
      </c>
      <c r="H882">
        <v>0.87572099999999997</v>
      </c>
      <c r="I882">
        <v>0</v>
      </c>
    </row>
    <row r="883" spans="1:25" x14ac:dyDescent="0.25">
      <c r="A883" t="s">
        <v>106</v>
      </c>
      <c r="B883">
        <v>490.14100000000002</v>
      </c>
      <c r="C883">
        <v>487.47300000000001</v>
      </c>
      <c r="D883">
        <v>467.61500000000001</v>
      </c>
      <c r="E883">
        <v>320.12599999999998</v>
      </c>
      <c r="F883">
        <v>0</v>
      </c>
      <c r="G883">
        <v>0.11511299999999999</v>
      </c>
      <c r="H883">
        <v>0.88990499999999995</v>
      </c>
      <c r="I883">
        <v>0</v>
      </c>
    </row>
    <row r="884" spans="1:25" x14ac:dyDescent="0.25">
      <c r="A884" t="s">
        <v>106</v>
      </c>
      <c r="B884">
        <v>489.983</v>
      </c>
      <c r="C884">
        <v>487.315</v>
      </c>
      <c r="D884">
        <v>467.483</v>
      </c>
      <c r="E884">
        <v>320.13099999999997</v>
      </c>
      <c r="F884">
        <v>0</v>
      </c>
      <c r="G884">
        <v>0.10222000000000001</v>
      </c>
      <c r="H884">
        <v>0.88315699999999997</v>
      </c>
      <c r="I884">
        <v>0</v>
      </c>
    </row>
    <row r="885" spans="1:25" x14ac:dyDescent="0.25">
      <c r="A885" t="s">
        <v>106</v>
      </c>
      <c r="B885">
        <v>1120.43</v>
      </c>
      <c r="C885">
        <v>487.851</v>
      </c>
      <c r="D885">
        <v>467.62700000000001</v>
      </c>
      <c r="E885">
        <v>320.09899999999999</v>
      </c>
      <c r="F885">
        <v>0</v>
      </c>
      <c r="G885">
        <v>0.114965</v>
      </c>
      <c r="H885">
        <v>0.90053700000000003</v>
      </c>
      <c r="I885">
        <v>0</v>
      </c>
    </row>
    <row r="886" spans="1:25" x14ac:dyDescent="0.25">
      <c r="A886" t="s">
        <v>106</v>
      </c>
      <c r="B886">
        <v>491.96100000000001</v>
      </c>
      <c r="C886">
        <v>488.44</v>
      </c>
      <c r="D886">
        <v>467.459</v>
      </c>
      <c r="E886">
        <v>320.07100000000003</v>
      </c>
      <c r="F886">
        <v>0</v>
      </c>
      <c r="G886">
        <v>0.106307</v>
      </c>
      <c r="H886">
        <v>0.86895599999999995</v>
      </c>
      <c r="I886">
        <v>0</v>
      </c>
    </row>
    <row r="887" spans="1:25" x14ac:dyDescent="0.25">
      <c r="A887" t="s">
        <v>106</v>
      </c>
      <c r="B887">
        <v>517.37400000000002</v>
      </c>
      <c r="C887">
        <v>487.834</v>
      </c>
      <c r="D887">
        <v>467.62700000000001</v>
      </c>
      <c r="E887">
        <v>320.14100000000002</v>
      </c>
      <c r="F887">
        <v>0</v>
      </c>
      <c r="G887">
        <v>0.114942</v>
      </c>
      <c r="H887">
        <v>0.87855499999999997</v>
      </c>
      <c r="I887">
        <v>0</v>
      </c>
    </row>
    <row r="888" spans="1:25" x14ac:dyDescent="0.25">
      <c r="A888" t="s">
        <v>106</v>
      </c>
      <c r="B888">
        <v>496.096</v>
      </c>
      <c r="C888">
        <v>493.36</v>
      </c>
      <c r="D888">
        <v>467.70100000000002</v>
      </c>
      <c r="E888">
        <v>320.16699999999997</v>
      </c>
      <c r="F888">
        <v>0</v>
      </c>
      <c r="G888">
        <v>0.115018</v>
      </c>
      <c r="H888">
        <v>0.86895500000000003</v>
      </c>
      <c r="I888">
        <v>0</v>
      </c>
    </row>
    <row r="889" spans="1:25" x14ac:dyDescent="0.25">
      <c r="A889" t="s">
        <v>106</v>
      </c>
      <c r="B889">
        <v>490.69600000000003</v>
      </c>
      <c r="C889">
        <v>488.03699999999998</v>
      </c>
      <c r="D889">
        <v>467.69200000000001</v>
      </c>
      <c r="E889">
        <v>320.11</v>
      </c>
      <c r="F889">
        <v>0</v>
      </c>
      <c r="G889">
        <v>0.114928</v>
      </c>
      <c r="H889">
        <v>0.89971400000000001</v>
      </c>
      <c r="I889">
        <v>0</v>
      </c>
    </row>
    <row r="890" spans="1:25" x14ac:dyDescent="0.25">
      <c r="A890" t="s">
        <v>106</v>
      </c>
      <c r="B890">
        <v>490.11500000000001</v>
      </c>
      <c r="C890">
        <v>487.45100000000002</v>
      </c>
      <c r="D890">
        <v>467.59</v>
      </c>
      <c r="E890">
        <v>320.12799999999999</v>
      </c>
      <c r="F890">
        <v>0</v>
      </c>
      <c r="G890">
        <v>0.11493100000000001</v>
      </c>
      <c r="H890">
        <v>0.88904700000000003</v>
      </c>
      <c r="I890">
        <v>0</v>
      </c>
    </row>
    <row r="891" spans="1:25" x14ac:dyDescent="0.25">
      <c r="A891" t="s">
        <v>106</v>
      </c>
      <c r="B891">
        <v>490.13400000000001</v>
      </c>
      <c r="C891">
        <v>487.44</v>
      </c>
      <c r="D891">
        <v>467.529</v>
      </c>
      <c r="E891">
        <v>320.11700000000002</v>
      </c>
      <c r="F891">
        <v>0</v>
      </c>
      <c r="G891">
        <v>0.114924</v>
      </c>
      <c r="H891">
        <v>0.89666299999999999</v>
      </c>
      <c r="I891">
        <v>0</v>
      </c>
    </row>
    <row r="892" spans="1:25" x14ac:dyDescent="0.25">
      <c r="A892" t="s">
        <v>106</v>
      </c>
      <c r="B892">
        <v>496.03300000000002</v>
      </c>
      <c r="C892">
        <v>493.34199999999998</v>
      </c>
      <c r="D892">
        <v>467.57100000000003</v>
      </c>
      <c r="E892">
        <v>320.12</v>
      </c>
      <c r="F892">
        <v>0</v>
      </c>
      <c r="G892">
        <v>0.114943</v>
      </c>
      <c r="H892">
        <v>0.89724899999999996</v>
      </c>
      <c r="I892">
        <v>0</v>
      </c>
    </row>
    <row r="893" spans="1:25" x14ac:dyDescent="0.25">
      <c r="A893" t="s">
        <v>106</v>
      </c>
      <c r="B893">
        <v>490.572</v>
      </c>
      <c r="C893">
        <v>487.90100000000001</v>
      </c>
      <c r="D893">
        <v>467.66300000000001</v>
      </c>
      <c r="E893">
        <v>320.13799999999998</v>
      </c>
      <c r="F893">
        <v>0</v>
      </c>
      <c r="G893">
        <v>0.119423</v>
      </c>
      <c r="H893">
        <v>0.89936000000000005</v>
      </c>
      <c r="I893">
        <v>0</v>
      </c>
    </row>
    <row r="894" spans="1:25" x14ac:dyDescent="0.25">
      <c r="A894" t="s">
        <v>106</v>
      </c>
      <c r="B894">
        <v>490.09300000000002</v>
      </c>
      <c r="C894">
        <v>487.43099999999998</v>
      </c>
      <c r="D894">
        <v>467.613</v>
      </c>
      <c r="E894">
        <v>320.11</v>
      </c>
      <c r="F894">
        <v>0</v>
      </c>
      <c r="G894">
        <v>0.114941</v>
      </c>
      <c r="H894">
        <v>0.88023200000000001</v>
      </c>
      <c r="I894">
        <v>0</v>
      </c>
    </row>
    <row r="895" spans="1:25" x14ac:dyDescent="0.25">
      <c r="A895" t="s">
        <v>106</v>
      </c>
      <c r="B895">
        <v>490.30099999999999</v>
      </c>
      <c r="C895">
        <v>487.63799999999998</v>
      </c>
      <c r="D895">
        <v>467.85399999999998</v>
      </c>
      <c r="E895">
        <v>320.13600000000002</v>
      </c>
      <c r="F895">
        <v>0</v>
      </c>
      <c r="G895">
        <v>0.11518</v>
      </c>
      <c r="H895">
        <v>0.86895599999999995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498.858</v>
      </c>
      <c r="C896">
        <v>496.18700000000001</v>
      </c>
      <c r="D896">
        <v>467.67</v>
      </c>
      <c r="E896">
        <v>320.10199999999998</v>
      </c>
      <c r="F896">
        <v>0</v>
      </c>
      <c r="G896">
        <v>0.115033</v>
      </c>
      <c r="H896">
        <v>0.89956000000000003</v>
      </c>
      <c r="I896">
        <v>0</v>
      </c>
      <c r="R896">
        <f>AVERAGE(B847:B896)</f>
        <v>536.96154000000001</v>
      </c>
      <c r="S896">
        <f>AVERAGE(C847:C896)</f>
        <v>489.25688000000008</v>
      </c>
      <c r="U896">
        <f>_xlfn.VAR.P(B847:B896)</f>
        <v>31680.960304848337</v>
      </c>
      <c r="V896">
        <f>_xlfn.VAR.P(C847:C896)</f>
        <v>8.5945325856000245</v>
      </c>
      <c r="X896">
        <f>1.96*SQRT(U896)/50</f>
        <v>6.9772652839663589</v>
      </c>
      <c r="Y896">
        <f>1.96*SQRT(V896)/50</f>
        <v>0.11492041834389755</v>
      </c>
    </row>
    <row r="897" spans="1:15" x14ac:dyDescent="0.25">
      <c r="A897" t="s">
        <v>106</v>
      </c>
      <c r="B897">
        <v>26850.357862000001</v>
      </c>
      <c r="C897" t="s">
        <v>36</v>
      </c>
    </row>
    <row r="899" spans="1:15" x14ac:dyDescent="0.25">
      <c r="A899" t="s">
        <v>41</v>
      </c>
      <c r="B899">
        <v>15543.6</v>
      </c>
      <c r="C899">
        <v>15426.6</v>
      </c>
      <c r="D899">
        <v>15426.1</v>
      </c>
      <c r="E899">
        <v>15413.8</v>
      </c>
      <c r="F899">
        <v>669.952</v>
      </c>
      <c r="G899">
        <v>1975.12</v>
      </c>
      <c r="H899">
        <v>393.75299999999999</v>
      </c>
      <c r="I899">
        <v>394.94299999999998</v>
      </c>
      <c r="J899">
        <v>653.80100000000004</v>
      </c>
      <c r="K899">
        <v>12394.4</v>
      </c>
      <c r="L899">
        <v>5.5645500000000001E-2</v>
      </c>
      <c r="M899">
        <v>0.93149199999999999</v>
      </c>
      <c r="N899">
        <v>0</v>
      </c>
      <c r="O899" t="s">
        <v>42</v>
      </c>
    </row>
    <row r="900" spans="1:15" x14ac:dyDescent="0.25">
      <c r="A900" t="s">
        <v>41</v>
      </c>
      <c r="B900">
        <v>16446.2</v>
      </c>
      <c r="C900">
        <v>16330.8</v>
      </c>
      <c r="D900">
        <v>16330.3</v>
      </c>
      <c r="E900">
        <v>16317.4</v>
      </c>
      <c r="F900">
        <v>703.47199999999998</v>
      </c>
      <c r="G900">
        <v>2256.02</v>
      </c>
      <c r="H900">
        <v>409.654</v>
      </c>
      <c r="I900">
        <v>419.15600000000001</v>
      </c>
      <c r="J900">
        <v>872.29300000000001</v>
      </c>
      <c r="K900">
        <v>12982.6</v>
      </c>
      <c r="L900">
        <v>4.1823699999999998E-2</v>
      </c>
      <c r="M900">
        <v>0.93130999999999997</v>
      </c>
      <c r="N900">
        <v>0</v>
      </c>
      <c r="O900" t="s">
        <v>42</v>
      </c>
    </row>
    <row r="901" spans="1:15" x14ac:dyDescent="0.25">
      <c r="A901" t="s">
        <v>41</v>
      </c>
      <c r="B901">
        <v>15638.7</v>
      </c>
      <c r="C901">
        <v>15511.4</v>
      </c>
      <c r="D901">
        <v>15510.9</v>
      </c>
      <c r="E901">
        <v>15498.6</v>
      </c>
      <c r="F901">
        <v>672.10900000000004</v>
      </c>
      <c r="G901">
        <v>2051.02</v>
      </c>
      <c r="H901">
        <v>392.05599999999998</v>
      </c>
      <c r="I901">
        <v>402.07299999999998</v>
      </c>
      <c r="J901">
        <v>724.84900000000005</v>
      </c>
      <c r="K901">
        <v>12407.6</v>
      </c>
      <c r="L901">
        <v>6.0190800000000003E-2</v>
      </c>
      <c r="M901">
        <v>0.931836</v>
      </c>
      <c r="N901">
        <v>0</v>
      </c>
      <c r="O901" t="s">
        <v>42</v>
      </c>
    </row>
    <row r="902" spans="1:15" x14ac:dyDescent="0.25">
      <c r="A902" t="s">
        <v>41</v>
      </c>
      <c r="B902">
        <v>15428.8</v>
      </c>
      <c r="C902">
        <v>15313.7</v>
      </c>
      <c r="D902">
        <v>15313.1</v>
      </c>
      <c r="E902">
        <v>15300.6</v>
      </c>
      <c r="F902">
        <v>674.53200000000004</v>
      </c>
      <c r="G902">
        <v>1820.51</v>
      </c>
      <c r="H902">
        <v>394.166</v>
      </c>
      <c r="I902">
        <v>397.30700000000002</v>
      </c>
      <c r="J902">
        <v>489.86399999999998</v>
      </c>
      <c r="K902">
        <v>12432.8</v>
      </c>
      <c r="L902">
        <v>5.3967300000000003E-2</v>
      </c>
      <c r="M902">
        <v>0.93076000000000003</v>
      </c>
      <c r="N902">
        <v>0</v>
      </c>
      <c r="O902" t="s">
        <v>42</v>
      </c>
    </row>
    <row r="903" spans="1:15" x14ac:dyDescent="0.25">
      <c r="A903" t="s">
        <v>41</v>
      </c>
      <c r="B903">
        <v>15092.2</v>
      </c>
      <c r="C903">
        <v>14980.8</v>
      </c>
      <c r="D903">
        <v>14980.4</v>
      </c>
      <c r="E903">
        <v>14968.2</v>
      </c>
      <c r="F903">
        <v>661.42100000000005</v>
      </c>
      <c r="G903">
        <v>1754.18</v>
      </c>
      <c r="H903">
        <v>388.036</v>
      </c>
      <c r="I903">
        <v>389.64</v>
      </c>
      <c r="J903">
        <v>447.04399999999998</v>
      </c>
      <c r="K903">
        <v>12188.1</v>
      </c>
      <c r="L903">
        <v>6.0356600000000003E-2</v>
      </c>
      <c r="M903">
        <v>0.931307</v>
      </c>
      <c r="N903">
        <v>0</v>
      </c>
      <c r="O903" t="s">
        <v>42</v>
      </c>
    </row>
    <row r="904" spans="1:15" x14ac:dyDescent="0.25">
      <c r="A904" t="s">
        <v>41</v>
      </c>
      <c r="B904">
        <v>15179.3</v>
      </c>
      <c r="C904">
        <v>15064.2</v>
      </c>
      <c r="D904">
        <v>15063.7</v>
      </c>
      <c r="E904">
        <v>15051.6</v>
      </c>
      <c r="F904">
        <v>666.35699999999997</v>
      </c>
      <c r="G904">
        <v>1740.9</v>
      </c>
      <c r="H904">
        <v>389.13200000000001</v>
      </c>
      <c r="I904">
        <v>392.27499999999998</v>
      </c>
      <c r="J904">
        <v>425.875</v>
      </c>
      <c r="K904">
        <v>12278.9</v>
      </c>
      <c r="L904">
        <v>6.0871500000000002E-2</v>
      </c>
      <c r="M904">
        <v>0.93110700000000002</v>
      </c>
      <c r="N904">
        <v>0</v>
      </c>
      <c r="O904" t="s">
        <v>42</v>
      </c>
    </row>
    <row r="905" spans="1:15" x14ac:dyDescent="0.25">
      <c r="A905" t="s">
        <v>41</v>
      </c>
      <c r="B905">
        <v>15168.6</v>
      </c>
      <c r="C905">
        <v>15056.6</v>
      </c>
      <c r="D905">
        <v>15056.1</v>
      </c>
      <c r="E905">
        <v>15044</v>
      </c>
      <c r="F905">
        <v>664.16700000000003</v>
      </c>
      <c r="G905">
        <v>1785.73</v>
      </c>
      <c r="H905">
        <v>387.63099999999997</v>
      </c>
      <c r="I905">
        <v>391.06900000000002</v>
      </c>
      <c r="J905">
        <v>462.03199999999998</v>
      </c>
      <c r="K905">
        <v>12242.2</v>
      </c>
      <c r="L905">
        <v>5.4199499999999998E-2</v>
      </c>
      <c r="M905">
        <v>0.931813</v>
      </c>
      <c r="N905">
        <v>278</v>
      </c>
      <c r="O905" t="s">
        <v>42</v>
      </c>
    </row>
    <row r="906" spans="1:15" x14ac:dyDescent="0.25">
      <c r="A906" t="s">
        <v>41</v>
      </c>
      <c r="B906">
        <v>15166.7</v>
      </c>
      <c r="C906">
        <v>15050.9</v>
      </c>
      <c r="D906">
        <v>15050.4</v>
      </c>
      <c r="E906">
        <v>15038.3</v>
      </c>
      <c r="F906">
        <v>666.221</v>
      </c>
      <c r="G906">
        <v>1740.29</v>
      </c>
      <c r="H906">
        <v>388.80700000000002</v>
      </c>
      <c r="I906">
        <v>392.23599999999999</v>
      </c>
      <c r="J906">
        <v>425.60700000000003</v>
      </c>
      <c r="K906">
        <v>12265.1</v>
      </c>
      <c r="L906">
        <v>5.9817700000000001E-2</v>
      </c>
      <c r="M906">
        <v>0.93062800000000001</v>
      </c>
      <c r="N906">
        <v>0</v>
      </c>
      <c r="O906" t="s">
        <v>42</v>
      </c>
    </row>
    <row r="907" spans="1:15" x14ac:dyDescent="0.25">
      <c r="A907" t="s">
        <v>41</v>
      </c>
      <c r="B907">
        <v>15089.6</v>
      </c>
      <c r="C907">
        <v>14978.5</v>
      </c>
      <c r="D907">
        <v>14978</v>
      </c>
      <c r="E907">
        <v>14965.9</v>
      </c>
      <c r="F907">
        <v>663.73099999999999</v>
      </c>
      <c r="G907">
        <v>1731.32</v>
      </c>
      <c r="H907">
        <v>386.84800000000001</v>
      </c>
      <c r="I907">
        <v>390.13</v>
      </c>
      <c r="J907">
        <v>423.47800000000001</v>
      </c>
      <c r="K907">
        <v>12206.2</v>
      </c>
      <c r="L907">
        <v>5.3935400000000001E-2</v>
      </c>
      <c r="M907">
        <v>0.93128299999999997</v>
      </c>
      <c r="N907">
        <v>0</v>
      </c>
      <c r="O907" t="s">
        <v>42</v>
      </c>
    </row>
    <row r="908" spans="1:15" x14ac:dyDescent="0.25">
      <c r="A908" t="s">
        <v>41</v>
      </c>
      <c r="B908">
        <v>15256.6</v>
      </c>
      <c r="C908">
        <v>15143.9</v>
      </c>
      <c r="D908">
        <v>15143.4</v>
      </c>
      <c r="E908">
        <v>15131.2</v>
      </c>
      <c r="F908">
        <v>666.75599999999997</v>
      </c>
      <c r="G908">
        <v>1784.15</v>
      </c>
      <c r="H908">
        <v>390.42700000000002</v>
      </c>
      <c r="I908">
        <v>393.54</v>
      </c>
      <c r="J908">
        <v>465.70499999999998</v>
      </c>
      <c r="K908">
        <v>12312.1</v>
      </c>
      <c r="L908">
        <v>5.3936600000000001E-2</v>
      </c>
      <c r="M908">
        <v>0.95885200000000004</v>
      </c>
      <c r="N908">
        <v>0</v>
      </c>
      <c r="O908" t="s">
        <v>42</v>
      </c>
    </row>
    <row r="909" spans="1:15" x14ac:dyDescent="0.25">
      <c r="A909" t="s">
        <v>41</v>
      </c>
      <c r="B909">
        <v>15325.3</v>
      </c>
      <c r="C909">
        <v>15213.6</v>
      </c>
      <c r="D909">
        <v>15213.1</v>
      </c>
      <c r="E909">
        <v>15200.8</v>
      </c>
      <c r="F909">
        <v>672.29100000000005</v>
      </c>
      <c r="G909">
        <v>1760.29</v>
      </c>
      <c r="H909">
        <v>393.024</v>
      </c>
      <c r="I909">
        <v>396.26499999999999</v>
      </c>
      <c r="J909">
        <v>430.03699999999998</v>
      </c>
      <c r="K909">
        <v>12402.2</v>
      </c>
      <c r="L909">
        <v>8.3255800000000005E-2</v>
      </c>
      <c r="M909">
        <v>0.93176300000000001</v>
      </c>
      <c r="N909">
        <v>48</v>
      </c>
      <c r="O909" t="s">
        <v>42</v>
      </c>
    </row>
    <row r="910" spans="1:15" x14ac:dyDescent="0.25">
      <c r="A910" t="s">
        <v>41</v>
      </c>
      <c r="B910">
        <v>15692.6</v>
      </c>
      <c r="C910">
        <v>15578</v>
      </c>
      <c r="D910">
        <v>15577.5</v>
      </c>
      <c r="E910">
        <v>15564.9</v>
      </c>
      <c r="F910">
        <v>682.1</v>
      </c>
      <c r="G910">
        <v>1810.07</v>
      </c>
      <c r="H910">
        <v>402.13299999999998</v>
      </c>
      <c r="I910">
        <v>405.779</v>
      </c>
      <c r="J910">
        <v>443.86399999999998</v>
      </c>
      <c r="K910">
        <v>12708</v>
      </c>
      <c r="L910">
        <v>5.4149700000000002E-2</v>
      </c>
      <c r="M910">
        <v>0.93178799999999995</v>
      </c>
      <c r="N910">
        <v>151</v>
      </c>
      <c r="O910" t="s">
        <v>42</v>
      </c>
    </row>
    <row r="911" spans="1:15" x14ac:dyDescent="0.25">
      <c r="A911" t="s">
        <v>41</v>
      </c>
      <c r="B911">
        <v>15998.8</v>
      </c>
      <c r="C911">
        <v>15880.3</v>
      </c>
      <c r="D911">
        <v>15879.8</v>
      </c>
      <c r="E911">
        <v>15866.9</v>
      </c>
      <c r="F911">
        <v>700.09900000000005</v>
      </c>
      <c r="G911">
        <v>1835.17</v>
      </c>
      <c r="H911">
        <v>409.05700000000002</v>
      </c>
      <c r="I911">
        <v>412.88400000000001</v>
      </c>
      <c r="J911">
        <v>454.51400000000001</v>
      </c>
      <c r="K911">
        <v>12948.8</v>
      </c>
      <c r="L911">
        <v>6.3333899999999999E-2</v>
      </c>
      <c r="M911">
        <v>0.93180799999999997</v>
      </c>
      <c r="N911">
        <v>0</v>
      </c>
      <c r="O911" t="s">
        <v>42</v>
      </c>
    </row>
    <row r="912" spans="1:15" x14ac:dyDescent="0.25">
      <c r="A912" t="s">
        <v>41</v>
      </c>
      <c r="B912">
        <v>15273.9</v>
      </c>
      <c r="C912">
        <v>15156.8</v>
      </c>
      <c r="D912">
        <v>15156.3</v>
      </c>
      <c r="E912">
        <v>15144.1</v>
      </c>
      <c r="F912">
        <v>668.18799999999999</v>
      </c>
      <c r="G912">
        <v>1876.56</v>
      </c>
      <c r="H912">
        <v>386.82400000000001</v>
      </c>
      <c r="I912">
        <v>391.714</v>
      </c>
      <c r="J912">
        <v>570.37900000000002</v>
      </c>
      <c r="K912">
        <v>12231.7</v>
      </c>
      <c r="L912">
        <v>5.4780200000000001E-2</v>
      </c>
      <c r="M912">
        <v>0.930616</v>
      </c>
      <c r="N912">
        <v>0</v>
      </c>
      <c r="O912" t="s">
        <v>42</v>
      </c>
    </row>
    <row r="913" spans="1:15" x14ac:dyDescent="0.25">
      <c r="A913" t="s">
        <v>41</v>
      </c>
      <c r="B913">
        <v>15231.6</v>
      </c>
      <c r="C913">
        <v>15118</v>
      </c>
      <c r="D913">
        <v>15117.5</v>
      </c>
      <c r="E913">
        <v>15105.3</v>
      </c>
      <c r="F913">
        <v>666.58799999999997</v>
      </c>
      <c r="G913">
        <v>1735.05</v>
      </c>
      <c r="H913">
        <v>388.89100000000002</v>
      </c>
      <c r="I913">
        <v>391.97199999999998</v>
      </c>
      <c r="J913">
        <v>425.63799999999998</v>
      </c>
      <c r="K913">
        <v>12345.5</v>
      </c>
      <c r="L913">
        <v>7.1257699999999993E-2</v>
      </c>
      <c r="M913">
        <v>0.93110099999999996</v>
      </c>
      <c r="N913">
        <v>0</v>
      </c>
      <c r="O913" t="s">
        <v>42</v>
      </c>
    </row>
    <row r="914" spans="1:15" x14ac:dyDescent="0.25">
      <c r="A914" t="s">
        <v>41</v>
      </c>
      <c r="B914">
        <v>15197.4</v>
      </c>
      <c r="C914">
        <v>15086.1</v>
      </c>
      <c r="D914">
        <v>15085.6</v>
      </c>
      <c r="E914">
        <v>15073.3</v>
      </c>
      <c r="F914">
        <v>667.38400000000001</v>
      </c>
      <c r="G914">
        <v>1730.68</v>
      </c>
      <c r="H914">
        <v>388.11700000000002</v>
      </c>
      <c r="I914">
        <v>391.12200000000001</v>
      </c>
      <c r="J914">
        <v>424.25700000000001</v>
      </c>
      <c r="K914">
        <v>12305.9</v>
      </c>
      <c r="L914">
        <v>6.1797600000000001E-2</v>
      </c>
      <c r="M914">
        <v>0.95902399999999999</v>
      </c>
      <c r="N914">
        <v>0</v>
      </c>
      <c r="O914" t="s">
        <v>42</v>
      </c>
    </row>
    <row r="915" spans="1:15" x14ac:dyDescent="0.25">
      <c r="A915" t="s">
        <v>41</v>
      </c>
      <c r="B915">
        <v>15863.6</v>
      </c>
      <c r="C915">
        <v>15743.8</v>
      </c>
      <c r="D915">
        <v>15743.3</v>
      </c>
      <c r="E915">
        <v>15730.7</v>
      </c>
      <c r="F915">
        <v>693.70699999999999</v>
      </c>
      <c r="G915">
        <v>1811.94</v>
      </c>
      <c r="H915">
        <v>405.19200000000001</v>
      </c>
      <c r="I915">
        <v>408.952</v>
      </c>
      <c r="J915">
        <v>446.81099999999998</v>
      </c>
      <c r="K915">
        <v>12851.3</v>
      </c>
      <c r="L915">
        <v>5.7925299999999999E-2</v>
      </c>
      <c r="M915">
        <v>0.93172600000000005</v>
      </c>
      <c r="N915">
        <v>0</v>
      </c>
      <c r="O915" t="s">
        <v>42</v>
      </c>
    </row>
    <row r="916" spans="1:15" x14ac:dyDescent="0.25">
      <c r="A916" t="s">
        <v>41</v>
      </c>
      <c r="B916">
        <v>16491.400000000001</v>
      </c>
      <c r="C916">
        <v>16362.7</v>
      </c>
      <c r="D916">
        <v>16362.2</v>
      </c>
      <c r="E916">
        <v>16349.1</v>
      </c>
      <c r="F916">
        <v>714.23500000000001</v>
      </c>
      <c r="G916">
        <v>1999.4</v>
      </c>
      <c r="H916">
        <v>419.33699999999999</v>
      </c>
      <c r="I916">
        <v>422.44</v>
      </c>
      <c r="J916">
        <v>586.91700000000003</v>
      </c>
      <c r="K916">
        <v>13242.5</v>
      </c>
      <c r="L916">
        <v>8.3255700000000002E-2</v>
      </c>
      <c r="M916">
        <v>0.94817399999999996</v>
      </c>
      <c r="N916">
        <v>0</v>
      </c>
      <c r="O916" t="s">
        <v>42</v>
      </c>
    </row>
    <row r="917" spans="1:15" x14ac:dyDescent="0.25">
      <c r="A917" t="s">
        <v>41</v>
      </c>
      <c r="B917">
        <v>16119.4</v>
      </c>
      <c r="C917">
        <v>16008.1</v>
      </c>
      <c r="D917">
        <v>16007.5</v>
      </c>
      <c r="E917">
        <v>15994.7</v>
      </c>
      <c r="F917">
        <v>703.15800000000002</v>
      </c>
      <c r="G917">
        <v>1878.83</v>
      </c>
      <c r="H917">
        <v>412.42899999999997</v>
      </c>
      <c r="I917">
        <v>415.916</v>
      </c>
      <c r="J917">
        <v>486.63299999999998</v>
      </c>
      <c r="K917">
        <v>13018.7</v>
      </c>
      <c r="L917">
        <v>5.6952299999999997E-2</v>
      </c>
      <c r="M917">
        <v>0.93183000000000005</v>
      </c>
      <c r="N917">
        <v>0</v>
      </c>
      <c r="O917" t="s">
        <v>42</v>
      </c>
    </row>
    <row r="918" spans="1:15" x14ac:dyDescent="0.25">
      <c r="A918" t="s">
        <v>41</v>
      </c>
      <c r="B918">
        <v>16456.5</v>
      </c>
      <c r="C918">
        <v>16343.9</v>
      </c>
      <c r="D918">
        <v>16343.4</v>
      </c>
      <c r="E918">
        <v>16330.2</v>
      </c>
      <c r="F918">
        <v>718.58799999999997</v>
      </c>
      <c r="G918">
        <v>1913.53</v>
      </c>
      <c r="H918">
        <v>420.83600000000001</v>
      </c>
      <c r="I918">
        <v>424.447</v>
      </c>
      <c r="J918">
        <v>493.48</v>
      </c>
      <c r="K918">
        <v>13305.1</v>
      </c>
      <c r="L918">
        <v>1.10221E-2</v>
      </c>
      <c r="M918">
        <v>0.93171899999999996</v>
      </c>
      <c r="N918">
        <v>0</v>
      </c>
      <c r="O918" t="s">
        <v>42</v>
      </c>
    </row>
    <row r="919" spans="1:15" x14ac:dyDescent="0.25">
      <c r="A919" t="s">
        <v>41</v>
      </c>
      <c r="B919">
        <v>16630.8</v>
      </c>
      <c r="C919">
        <v>16505.400000000001</v>
      </c>
      <c r="D919">
        <v>16504.900000000001</v>
      </c>
      <c r="E919">
        <v>16491.5</v>
      </c>
      <c r="F919">
        <v>724.35</v>
      </c>
      <c r="G919">
        <v>1901.69</v>
      </c>
      <c r="H919">
        <v>425.75099999999998</v>
      </c>
      <c r="I919">
        <v>430.01</v>
      </c>
      <c r="J919">
        <v>464.30099999999999</v>
      </c>
      <c r="K919">
        <v>13476.5</v>
      </c>
      <c r="L919">
        <v>5.5476900000000003E-2</v>
      </c>
      <c r="M919">
        <v>0.93180799999999997</v>
      </c>
      <c r="N919">
        <v>0</v>
      </c>
      <c r="O919" t="s">
        <v>42</v>
      </c>
    </row>
    <row r="920" spans="1:15" x14ac:dyDescent="0.25">
      <c r="A920" t="s">
        <v>41</v>
      </c>
      <c r="B920">
        <v>16850.099999999999</v>
      </c>
      <c r="C920">
        <v>16737.3</v>
      </c>
      <c r="D920">
        <v>16736.7</v>
      </c>
      <c r="E920">
        <v>16723.3</v>
      </c>
      <c r="F920">
        <v>732.05600000000004</v>
      </c>
      <c r="G920">
        <v>1980.54</v>
      </c>
      <c r="H920">
        <v>431.89299999999997</v>
      </c>
      <c r="I920">
        <v>434.33300000000003</v>
      </c>
      <c r="J920">
        <v>508.65100000000001</v>
      </c>
      <c r="K920">
        <v>13635.6</v>
      </c>
      <c r="L920">
        <v>6.2041899999999997E-2</v>
      </c>
      <c r="M920">
        <v>0.93293400000000004</v>
      </c>
      <c r="N920">
        <v>319</v>
      </c>
      <c r="O920" t="s">
        <v>42</v>
      </c>
    </row>
    <row r="921" spans="1:15" x14ac:dyDescent="0.25">
      <c r="A921" t="s">
        <v>41</v>
      </c>
      <c r="B921">
        <v>16166</v>
      </c>
      <c r="C921">
        <v>16038.3</v>
      </c>
      <c r="D921">
        <v>16037.7</v>
      </c>
      <c r="E921">
        <v>16024.8</v>
      </c>
      <c r="F921">
        <v>704.70799999999997</v>
      </c>
      <c r="G921">
        <v>1850.49</v>
      </c>
      <c r="H921">
        <v>414.26499999999999</v>
      </c>
      <c r="I921">
        <v>417.62799999999999</v>
      </c>
      <c r="J921">
        <v>452.09100000000001</v>
      </c>
      <c r="K921">
        <v>13075.6</v>
      </c>
      <c r="L921">
        <v>4.2542099999999999E-2</v>
      </c>
      <c r="M921">
        <v>0.93181999999999998</v>
      </c>
      <c r="N921">
        <v>0</v>
      </c>
      <c r="O921" t="s">
        <v>42</v>
      </c>
    </row>
    <row r="922" spans="1:15" x14ac:dyDescent="0.25">
      <c r="A922" t="s">
        <v>41</v>
      </c>
      <c r="B922">
        <v>16226.1</v>
      </c>
      <c r="C922">
        <v>16092.1</v>
      </c>
      <c r="D922">
        <v>16091.6</v>
      </c>
      <c r="E922">
        <v>16078.6</v>
      </c>
      <c r="F922">
        <v>707.28700000000003</v>
      </c>
      <c r="G922">
        <v>1856.21</v>
      </c>
      <c r="H922">
        <v>415.71499999999997</v>
      </c>
      <c r="I922">
        <v>419.45400000000001</v>
      </c>
      <c r="J922">
        <v>453.02499999999998</v>
      </c>
      <c r="K922">
        <v>13135.6</v>
      </c>
      <c r="L922">
        <v>5.4507899999999998E-2</v>
      </c>
      <c r="M922">
        <v>0.931778</v>
      </c>
      <c r="N922">
        <v>0</v>
      </c>
      <c r="O922" t="s">
        <v>42</v>
      </c>
    </row>
    <row r="923" spans="1:15" x14ac:dyDescent="0.25">
      <c r="A923" t="s">
        <v>41</v>
      </c>
      <c r="B923">
        <v>16173</v>
      </c>
      <c r="C923">
        <v>16060.5</v>
      </c>
      <c r="D923">
        <v>16060</v>
      </c>
      <c r="E923">
        <v>16047.1</v>
      </c>
      <c r="F923">
        <v>703.64099999999996</v>
      </c>
      <c r="G923">
        <v>1889.96</v>
      </c>
      <c r="H923">
        <v>413.70800000000003</v>
      </c>
      <c r="I923">
        <v>417.31200000000001</v>
      </c>
      <c r="J923">
        <v>492.21899999999999</v>
      </c>
      <c r="K923">
        <v>13066.5</v>
      </c>
      <c r="L923">
        <v>5.40758E-2</v>
      </c>
      <c r="M923">
        <v>0.93183000000000005</v>
      </c>
      <c r="N923">
        <v>0</v>
      </c>
      <c r="O923" t="s">
        <v>42</v>
      </c>
    </row>
    <row r="924" spans="1:15" x14ac:dyDescent="0.25">
      <c r="A924" t="s">
        <v>41</v>
      </c>
      <c r="B924">
        <v>16355.8</v>
      </c>
      <c r="C924">
        <v>16242</v>
      </c>
      <c r="D924">
        <v>16241.5</v>
      </c>
      <c r="E924">
        <v>16228.4</v>
      </c>
      <c r="F924">
        <v>713.71400000000006</v>
      </c>
      <c r="G924">
        <v>1872.29</v>
      </c>
      <c r="H924">
        <v>419.30500000000001</v>
      </c>
      <c r="I924">
        <v>422.86500000000001</v>
      </c>
      <c r="J924">
        <v>457.06900000000002</v>
      </c>
      <c r="K924">
        <v>13250.9</v>
      </c>
      <c r="L924">
        <v>5.4139300000000001E-2</v>
      </c>
      <c r="M924">
        <v>0.93096500000000004</v>
      </c>
      <c r="N924">
        <v>0</v>
      </c>
      <c r="O924" t="s">
        <v>42</v>
      </c>
    </row>
    <row r="925" spans="1:15" x14ac:dyDescent="0.25">
      <c r="A925" t="s">
        <v>41</v>
      </c>
      <c r="B925">
        <v>17193.400000000001</v>
      </c>
      <c r="C925">
        <v>17059.599999999999</v>
      </c>
      <c r="D925">
        <v>17059.099999999999</v>
      </c>
      <c r="E925">
        <v>17045.3</v>
      </c>
      <c r="F925">
        <v>747.91600000000005</v>
      </c>
      <c r="G925">
        <v>1962.92</v>
      </c>
      <c r="H925">
        <v>440.077</v>
      </c>
      <c r="I925">
        <v>444.18599999999998</v>
      </c>
      <c r="J925">
        <v>478.584</v>
      </c>
      <c r="K925">
        <v>13937.4</v>
      </c>
      <c r="L925">
        <v>8.3255700000000002E-2</v>
      </c>
      <c r="M925">
        <v>0.93179900000000004</v>
      </c>
      <c r="N925">
        <v>0</v>
      </c>
      <c r="O925" t="s">
        <v>42</v>
      </c>
    </row>
    <row r="926" spans="1:15" x14ac:dyDescent="0.25">
      <c r="A926" t="s">
        <v>41</v>
      </c>
      <c r="B926">
        <v>16920.400000000001</v>
      </c>
      <c r="C926">
        <v>16806.2</v>
      </c>
      <c r="D926">
        <v>16805.7</v>
      </c>
      <c r="E926">
        <v>16792.099999999999</v>
      </c>
      <c r="F926">
        <v>736.98099999999999</v>
      </c>
      <c r="G926">
        <v>1948.19</v>
      </c>
      <c r="H926">
        <v>433.37200000000001</v>
      </c>
      <c r="I926">
        <v>437.05399999999997</v>
      </c>
      <c r="J926">
        <v>486.15899999999999</v>
      </c>
      <c r="K926">
        <v>13703.4</v>
      </c>
      <c r="L926">
        <v>5.6738799999999999E-2</v>
      </c>
      <c r="M926">
        <v>0.95855699999999999</v>
      </c>
      <c r="N926">
        <v>0</v>
      </c>
      <c r="O926" t="s">
        <v>42</v>
      </c>
    </row>
    <row r="927" spans="1:15" x14ac:dyDescent="0.25">
      <c r="A927" t="s">
        <v>41</v>
      </c>
      <c r="B927">
        <v>15477</v>
      </c>
      <c r="C927">
        <v>15343.1</v>
      </c>
      <c r="D927">
        <v>15342.6</v>
      </c>
      <c r="E927">
        <v>15330.3</v>
      </c>
      <c r="F927">
        <v>677.13800000000003</v>
      </c>
      <c r="G927">
        <v>1779.21</v>
      </c>
      <c r="H927">
        <v>396.30599999999998</v>
      </c>
      <c r="I927">
        <v>399.54300000000001</v>
      </c>
      <c r="J927">
        <v>433.084</v>
      </c>
      <c r="K927">
        <v>12499.9</v>
      </c>
      <c r="L927">
        <v>5.4409100000000002E-2</v>
      </c>
      <c r="M927">
        <v>0.94772999999999996</v>
      </c>
      <c r="N927">
        <v>131</v>
      </c>
      <c r="O927" t="s">
        <v>42</v>
      </c>
    </row>
    <row r="928" spans="1:15" x14ac:dyDescent="0.25">
      <c r="A928" t="s">
        <v>41</v>
      </c>
      <c r="B928">
        <v>16299.6</v>
      </c>
      <c r="C928">
        <v>16184.5</v>
      </c>
      <c r="D928">
        <v>16184</v>
      </c>
      <c r="E928">
        <v>16171</v>
      </c>
      <c r="F928">
        <v>711.36500000000001</v>
      </c>
      <c r="G928">
        <v>1866.4</v>
      </c>
      <c r="H928">
        <v>417.85</v>
      </c>
      <c r="I928">
        <v>421.52</v>
      </c>
      <c r="J928">
        <v>455.346</v>
      </c>
      <c r="K928">
        <v>13194.2</v>
      </c>
      <c r="L928">
        <v>5.39158E-2</v>
      </c>
      <c r="M928">
        <v>0.93177699999999997</v>
      </c>
      <c r="N928">
        <v>0</v>
      </c>
      <c r="O928" t="s">
        <v>42</v>
      </c>
    </row>
    <row r="929" spans="1:15" x14ac:dyDescent="0.25">
      <c r="A929" t="s">
        <v>41</v>
      </c>
      <c r="B929">
        <v>16096.9</v>
      </c>
      <c r="C929">
        <v>15979.5</v>
      </c>
      <c r="D929">
        <v>15979</v>
      </c>
      <c r="E929">
        <v>15966.1</v>
      </c>
      <c r="F929">
        <v>703.65200000000004</v>
      </c>
      <c r="G929">
        <v>1843.89</v>
      </c>
      <c r="H929">
        <v>412.61099999999999</v>
      </c>
      <c r="I929">
        <v>416.31599999999997</v>
      </c>
      <c r="J929">
        <v>450.41899999999998</v>
      </c>
      <c r="K929">
        <v>13029.6</v>
      </c>
      <c r="L929">
        <v>5.3924800000000002E-2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16467.3</v>
      </c>
      <c r="C930">
        <v>16342.8</v>
      </c>
      <c r="D930">
        <v>16342.3</v>
      </c>
      <c r="E930">
        <v>16329.1</v>
      </c>
      <c r="F930">
        <v>716.47699999999998</v>
      </c>
      <c r="G930">
        <v>1917.02</v>
      </c>
      <c r="H930">
        <v>420.98200000000003</v>
      </c>
      <c r="I930">
        <v>424.59300000000002</v>
      </c>
      <c r="J930">
        <v>496.90699999999998</v>
      </c>
      <c r="K930">
        <v>13311.8</v>
      </c>
      <c r="L930">
        <v>7.20808E-2</v>
      </c>
      <c r="M930">
        <v>0.93183099999999996</v>
      </c>
      <c r="N930">
        <v>0</v>
      </c>
      <c r="O930" t="s">
        <v>42</v>
      </c>
    </row>
    <row r="931" spans="1:15" x14ac:dyDescent="0.25">
      <c r="A931" t="s">
        <v>41</v>
      </c>
      <c r="B931">
        <v>16811.599999999999</v>
      </c>
      <c r="C931">
        <v>16698.400000000001</v>
      </c>
      <c r="D931">
        <v>16697.900000000001</v>
      </c>
      <c r="E931">
        <v>16684.400000000001</v>
      </c>
      <c r="F931">
        <v>730.72500000000002</v>
      </c>
      <c r="G931">
        <v>1923.08</v>
      </c>
      <c r="H931">
        <v>431.113</v>
      </c>
      <c r="I931">
        <v>434.86599999999999</v>
      </c>
      <c r="J931">
        <v>468.98200000000003</v>
      </c>
      <c r="K931">
        <v>13640.1</v>
      </c>
      <c r="L931">
        <v>5.6742000000000001E-2</v>
      </c>
      <c r="M931">
        <v>0.93178700000000003</v>
      </c>
      <c r="N931">
        <v>0</v>
      </c>
      <c r="O931" t="s">
        <v>42</v>
      </c>
    </row>
    <row r="932" spans="1:15" x14ac:dyDescent="0.25">
      <c r="A932" t="s">
        <v>41</v>
      </c>
      <c r="B932">
        <v>16300.6</v>
      </c>
      <c r="C932">
        <v>16173.4</v>
      </c>
      <c r="D932">
        <v>16172.9</v>
      </c>
      <c r="E932">
        <v>16159.8</v>
      </c>
      <c r="F932">
        <v>711.66200000000003</v>
      </c>
      <c r="G932">
        <v>1864.96</v>
      </c>
      <c r="H932">
        <v>417.471</v>
      </c>
      <c r="I932">
        <v>421.27600000000001</v>
      </c>
      <c r="J932">
        <v>455.24099999999999</v>
      </c>
      <c r="K932">
        <v>13190.5</v>
      </c>
      <c r="L932">
        <v>5.4136999999999998E-2</v>
      </c>
      <c r="M932">
        <v>0.931836</v>
      </c>
      <c r="N932">
        <v>0</v>
      </c>
      <c r="O932" t="s">
        <v>42</v>
      </c>
    </row>
    <row r="933" spans="1:15" x14ac:dyDescent="0.25">
      <c r="A933" t="s">
        <v>41</v>
      </c>
      <c r="B933">
        <v>16468.8</v>
      </c>
      <c r="C933">
        <v>16343.2</v>
      </c>
      <c r="D933">
        <v>16342.7</v>
      </c>
      <c r="E933">
        <v>16329.5</v>
      </c>
      <c r="F933">
        <v>717.61900000000003</v>
      </c>
      <c r="G933">
        <v>1883.57</v>
      </c>
      <c r="H933">
        <v>421.98700000000002</v>
      </c>
      <c r="I933">
        <v>425.49400000000003</v>
      </c>
      <c r="J933">
        <v>459.81</v>
      </c>
      <c r="K933">
        <v>13339.5</v>
      </c>
      <c r="L933">
        <v>5.3919000000000002E-2</v>
      </c>
      <c r="M933">
        <v>0.93181800000000004</v>
      </c>
      <c r="N933">
        <v>0</v>
      </c>
      <c r="O933" t="s">
        <v>42</v>
      </c>
    </row>
    <row r="934" spans="1:15" x14ac:dyDescent="0.25">
      <c r="A934" t="s">
        <v>41</v>
      </c>
      <c r="B934">
        <v>16230.3</v>
      </c>
      <c r="C934">
        <v>16117.5</v>
      </c>
      <c r="D934">
        <v>16117</v>
      </c>
      <c r="E934">
        <v>16104</v>
      </c>
      <c r="F934">
        <v>707.29899999999998</v>
      </c>
      <c r="G934">
        <v>1894.28</v>
      </c>
      <c r="H934">
        <v>415.52800000000002</v>
      </c>
      <c r="I934">
        <v>418.75599999999997</v>
      </c>
      <c r="J934">
        <v>493.11900000000003</v>
      </c>
      <c r="K934">
        <v>13124.6</v>
      </c>
      <c r="L934">
        <v>5.4202100000000003E-2</v>
      </c>
      <c r="M934">
        <v>0.93134300000000003</v>
      </c>
      <c r="N934">
        <v>0</v>
      </c>
      <c r="O934" t="s">
        <v>42</v>
      </c>
    </row>
    <row r="935" spans="1:15" x14ac:dyDescent="0.25">
      <c r="A935" t="s">
        <v>41</v>
      </c>
      <c r="B935">
        <v>16200.7</v>
      </c>
      <c r="C935">
        <v>16073.3</v>
      </c>
      <c r="D935">
        <v>16072.8</v>
      </c>
      <c r="E935">
        <v>16059.9</v>
      </c>
      <c r="F935">
        <v>705.50400000000002</v>
      </c>
      <c r="G935">
        <v>1854.19</v>
      </c>
      <c r="H935">
        <v>415.28500000000003</v>
      </c>
      <c r="I935">
        <v>418.80399999999997</v>
      </c>
      <c r="J935">
        <v>452.709</v>
      </c>
      <c r="K935">
        <v>13113.5</v>
      </c>
      <c r="L935">
        <v>7.7163399999999993E-2</v>
      </c>
      <c r="M935">
        <v>0.931732</v>
      </c>
      <c r="N935">
        <v>0</v>
      </c>
      <c r="O935" t="s">
        <v>42</v>
      </c>
    </row>
    <row r="936" spans="1:15" x14ac:dyDescent="0.25">
      <c r="A936" t="s">
        <v>41</v>
      </c>
      <c r="B936">
        <v>16708.400000000001</v>
      </c>
      <c r="C936">
        <v>16574.400000000001</v>
      </c>
      <c r="D936">
        <v>16573.900000000001</v>
      </c>
      <c r="E936">
        <v>16560.5</v>
      </c>
      <c r="F936">
        <v>728.11699999999996</v>
      </c>
      <c r="G936">
        <v>1909.3</v>
      </c>
      <c r="H936">
        <v>428.00700000000001</v>
      </c>
      <c r="I936">
        <v>431.73099999999999</v>
      </c>
      <c r="J936">
        <v>465.45100000000002</v>
      </c>
      <c r="K936">
        <v>13537.3</v>
      </c>
      <c r="L936">
        <v>5.9299699999999997E-2</v>
      </c>
      <c r="M936">
        <v>0.93181700000000001</v>
      </c>
      <c r="N936">
        <v>0</v>
      </c>
      <c r="O936" t="s">
        <v>42</v>
      </c>
    </row>
    <row r="937" spans="1:15" x14ac:dyDescent="0.25">
      <c r="A937" t="s">
        <v>41</v>
      </c>
      <c r="B937">
        <v>16334.8</v>
      </c>
      <c r="C937">
        <v>16221.1</v>
      </c>
      <c r="D937">
        <v>16220.6</v>
      </c>
      <c r="E937">
        <v>16207.5</v>
      </c>
      <c r="F937">
        <v>712.01</v>
      </c>
      <c r="G937">
        <v>1870.87</v>
      </c>
      <c r="H937">
        <v>418.93799999999999</v>
      </c>
      <c r="I937">
        <v>422.63400000000001</v>
      </c>
      <c r="J937">
        <v>456.69</v>
      </c>
      <c r="K937">
        <v>13237.3</v>
      </c>
      <c r="L937">
        <v>5.4376800000000003E-2</v>
      </c>
      <c r="M937">
        <v>0.93156499999999998</v>
      </c>
      <c r="N937">
        <v>0</v>
      </c>
      <c r="O937" t="s">
        <v>42</v>
      </c>
    </row>
    <row r="938" spans="1:15" x14ac:dyDescent="0.25">
      <c r="A938" t="s">
        <v>41</v>
      </c>
      <c r="B938">
        <v>15853.1</v>
      </c>
      <c r="C938">
        <v>15726.9</v>
      </c>
      <c r="D938">
        <v>15726.4</v>
      </c>
      <c r="E938">
        <v>15713.8</v>
      </c>
      <c r="F938">
        <v>691.58600000000001</v>
      </c>
      <c r="G938">
        <v>1826.4</v>
      </c>
      <c r="H938">
        <v>406.17599999999999</v>
      </c>
      <c r="I938">
        <v>409.476</v>
      </c>
      <c r="J938">
        <v>455.65800000000002</v>
      </c>
      <c r="K938">
        <v>12813.4</v>
      </c>
      <c r="L938">
        <v>5.3925500000000001E-2</v>
      </c>
      <c r="M938">
        <v>0.95714900000000003</v>
      </c>
      <c r="N938">
        <v>0</v>
      </c>
      <c r="O938" t="s">
        <v>42</v>
      </c>
    </row>
    <row r="939" spans="1:15" x14ac:dyDescent="0.25">
      <c r="A939" t="s">
        <v>41</v>
      </c>
      <c r="B939">
        <v>16211.9</v>
      </c>
      <c r="C939">
        <v>16099.3</v>
      </c>
      <c r="D939">
        <v>16098.7</v>
      </c>
      <c r="E939">
        <v>16085.8</v>
      </c>
      <c r="F939">
        <v>707.26700000000005</v>
      </c>
      <c r="G939">
        <v>1863.35</v>
      </c>
      <c r="H939">
        <v>415.565</v>
      </c>
      <c r="I939">
        <v>419.11399999999998</v>
      </c>
      <c r="J939">
        <v>453.363</v>
      </c>
      <c r="K939">
        <v>13147</v>
      </c>
      <c r="L939">
        <v>5.6487799999999998E-2</v>
      </c>
      <c r="M939">
        <v>0.93276400000000004</v>
      </c>
      <c r="N939">
        <v>154</v>
      </c>
      <c r="O939" t="s">
        <v>42</v>
      </c>
    </row>
    <row r="940" spans="1:15" x14ac:dyDescent="0.25">
      <c r="A940" t="s">
        <v>41</v>
      </c>
      <c r="B940">
        <v>16309.8</v>
      </c>
      <c r="C940">
        <v>16196.3</v>
      </c>
      <c r="D940">
        <v>16195.8</v>
      </c>
      <c r="E940">
        <v>16182.7</v>
      </c>
      <c r="F940">
        <v>712.46299999999997</v>
      </c>
      <c r="G940">
        <v>1867.24</v>
      </c>
      <c r="H940">
        <v>418.08</v>
      </c>
      <c r="I940">
        <v>421.85899999999998</v>
      </c>
      <c r="J940">
        <v>456.05900000000003</v>
      </c>
      <c r="K940">
        <v>13211.7</v>
      </c>
      <c r="L940">
        <v>5.3921299999999998E-2</v>
      </c>
      <c r="M940">
        <v>0.93172500000000003</v>
      </c>
      <c r="N940">
        <v>0</v>
      </c>
      <c r="O940" t="s">
        <v>42</v>
      </c>
    </row>
    <row r="941" spans="1:15" x14ac:dyDescent="0.25">
      <c r="A941" t="s">
        <v>41</v>
      </c>
      <c r="B941">
        <v>16464</v>
      </c>
      <c r="C941">
        <v>16339.5</v>
      </c>
      <c r="D941">
        <v>16338.9</v>
      </c>
      <c r="E941">
        <v>16325.8</v>
      </c>
      <c r="F941">
        <v>716.80200000000002</v>
      </c>
      <c r="G941">
        <v>1915.18</v>
      </c>
      <c r="H941">
        <v>421.1</v>
      </c>
      <c r="I941">
        <v>424.71600000000001</v>
      </c>
      <c r="J941">
        <v>495.12700000000001</v>
      </c>
      <c r="K941">
        <v>13310.8</v>
      </c>
      <c r="L941">
        <v>3.60363E-2</v>
      </c>
      <c r="M941">
        <v>0.93179599999999996</v>
      </c>
      <c r="N941">
        <v>0</v>
      </c>
      <c r="O941" t="s">
        <v>42</v>
      </c>
    </row>
    <row r="942" spans="1:15" x14ac:dyDescent="0.25">
      <c r="A942" t="s">
        <v>41</v>
      </c>
      <c r="B942">
        <v>16623.8</v>
      </c>
      <c r="C942">
        <v>16510.5</v>
      </c>
      <c r="D942">
        <v>16510</v>
      </c>
      <c r="E942">
        <v>16496.7</v>
      </c>
      <c r="F942">
        <v>723.87800000000004</v>
      </c>
      <c r="G942">
        <v>1902.26</v>
      </c>
      <c r="H942">
        <v>426.51400000000001</v>
      </c>
      <c r="I942">
        <v>430.09300000000002</v>
      </c>
      <c r="J942">
        <v>464.142</v>
      </c>
      <c r="K942">
        <v>13485.8</v>
      </c>
      <c r="L942">
        <v>7.2624300000000003E-2</v>
      </c>
      <c r="M942">
        <v>0.931836</v>
      </c>
      <c r="N942">
        <v>0</v>
      </c>
      <c r="O942" t="s">
        <v>42</v>
      </c>
    </row>
    <row r="943" spans="1:15" x14ac:dyDescent="0.25">
      <c r="A943" t="s">
        <v>41</v>
      </c>
      <c r="B943">
        <v>15788.9</v>
      </c>
      <c r="C943">
        <v>15661.4</v>
      </c>
      <c r="D943">
        <v>15660.9</v>
      </c>
      <c r="E943">
        <v>15648.2</v>
      </c>
      <c r="F943">
        <v>690.02099999999996</v>
      </c>
      <c r="G943">
        <v>1808.65</v>
      </c>
      <c r="H943">
        <v>404.512</v>
      </c>
      <c r="I943">
        <v>408.11900000000003</v>
      </c>
      <c r="J943">
        <v>442.04</v>
      </c>
      <c r="K943">
        <v>12765</v>
      </c>
      <c r="L943">
        <v>6.2119099999999997E-2</v>
      </c>
      <c r="M943">
        <v>0.93172600000000005</v>
      </c>
      <c r="N943">
        <v>0</v>
      </c>
      <c r="O943" t="s">
        <v>42</v>
      </c>
    </row>
    <row r="944" spans="1:15" x14ac:dyDescent="0.25">
      <c r="A944" t="s">
        <v>41</v>
      </c>
      <c r="B944">
        <v>16518</v>
      </c>
      <c r="C944">
        <v>16384</v>
      </c>
      <c r="D944">
        <v>16383.5</v>
      </c>
      <c r="E944">
        <v>16370.2</v>
      </c>
      <c r="F944">
        <v>719.65300000000002</v>
      </c>
      <c r="G944">
        <v>1888.61</v>
      </c>
      <c r="H944">
        <v>422.84300000000002</v>
      </c>
      <c r="I944">
        <v>426.94</v>
      </c>
      <c r="J944">
        <v>460.75700000000001</v>
      </c>
      <c r="K944">
        <v>13375.5</v>
      </c>
      <c r="L944">
        <v>5.4044300000000003E-2</v>
      </c>
      <c r="M944">
        <v>0.95532700000000004</v>
      </c>
      <c r="N944">
        <v>0</v>
      </c>
      <c r="O944" t="s">
        <v>42</v>
      </c>
    </row>
    <row r="945" spans="1:25" x14ac:dyDescent="0.25">
      <c r="A945" t="s">
        <v>41</v>
      </c>
      <c r="B945">
        <v>16698.900000000001</v>
      </c>
      <c r="C945">
        <v>16585.2</v>
      </c>
      <c r="D945">
        <v>16584.7</v>
      </c>
      <c r="E945">
        <v>16571.400000000001</v>
      </c>
      <c r="F945">
        <v>726.745</v>
      </c>
      <c r="G945">
        <v>1947.85</v>
      </c>
      <c r="H945">
        <v>427.14499999999998</v>
      </c>
      <c r="I945">
        <v>430.66</v>
      </c>
      <c r="J945">
        <v>507.67</v>
      </c>
      <c r="K945">
        <v>13506.3</v>
      </c>
      <c r="L945">
        <v>8.3259100000000003E-2</v>
      </c>
      <c r="M945">
        <v>0.93710899999999997</v>
      </c>
      <c r="N945">
        <v>0</v>
      </c>
      <c r="O945" t="s">
        <v>42</v>
      </c>
    </row>
    <row r="946" spans="1:25" x14ac:dyDescent="0.25">
      <c r="A946" t="s">
        <v>41</v>
      </c>
      <c r="B946">
        <v>14862.2</v>
      </c>
      <c r="C946">
        <v>14737</v>
      </c>
      <c r="D946">
        <v>14736.5</v>
      </c>
      <c r="E946">
        <v>14724.6</v>
      </c>
      <c r="F946">
        <v>651.25199999999995</v>
      </c>
      <c r="G946">
        <v>1706.07</v>
      </c>
      <c r="H946">
        <v>380.892</v>
      </c>
      <c r="I946">
        <v>384.36399999999998</v>
      </c>
      <c r="J946">
        <v>417.63200000000001</v>
      </c>
      <c r="K946">
        <v>12005</v>
      </c>
      <c r="L946">
        <v>5.6860300000000003E-2</v>
      </c>
      <c r="M946">
        <v>0.95895799999999998</v>
      </c>
      <c r="N946">
        <v>0</v>
      </c>
      <c r="O946" t="s">
        <v>42</v>
      </c>
    </row>
    <row r="947" spans="1:25" x14ac:dyDescent="0.25">
      <c r="A947" t="s">
        <v>41</v>
      </c>
      <c r="B947">
        <v>15485.7</v>
      </c>
      <c r="C947">
        <v>15373.5</v>
      </c>
      <c r="D947">
        <v>15373</v>
      </c>
      <c r="E947">
        <v>15360.6</v>
      </c>
      <c r="F947">
        <v>677.41099999999994</v>
      </c>
      <c r="G947">
        <v>1777.02</v>
      </c>
      <c r="H947">
        <v>397.37200000000001</v>
      </c>
      <c r="I947">
        <v>400.81400000000002</v>
      </c>
      <c r="J947">
        <v>434.286</v>
      </c>
      <c r="K947">
        <v>12538.8</v>
      </c>
      <c r="L947">
        <v>5.4668300000000003E-2</v>
      </c>
      <c r="M947">
        <v>0.94145299999999998</v>
      </c>
      <c r="N947">
        <v>0</v>
      </c>
      <c r="O947" t="s">
        <v>42</v>
      </c>
    </row>
    <row r="948" spans="1:25" x14ac:dyDescent="0.25">
      <c r="A948" t="s">
        <v>41</v>
      </c>
      <c r="B948">
        <v>15865.6</v>
      </c>
      <c r="C948">
        <v>15751</v>
      </c>
      <c r="D948">
        <v>15750.5</v>
      </c>
      <c r="E948">
        <v>15737.8</v>
      </c>
      <c r="F948">
        <v>693.20100000000002</v>
      </c>
      <c r="G948">
        <v>1817.9</v>
      </c>
      <c r="H948">
        <v>406.63499999999999</v>
      </c>
      <c r="I948">
        <v>410.44099999999997</v>
      </c>
      <c r="J948">
        <v>444.12099999999998</v>
      </c>
      <c r="K948">
        <v>12841.1</v>
      </c>
      <c r="L948">
        <v>5.6422899999999998E-2</v>
      </c>
      <c r="M948">
        <v>0.93164899999999995</v>
      </c>
      <c r="N948">
        <v>0</v>
      </c>
      <c r="O948" t="s">
        <v>42</v>
      </c>
    </row>
    <row r="949" spans="1:25" x14ac:dyDescent="0.25">
      <c r="A949" t="s">
        <v>41</v>
      </c>
      <c r="B949">
        <v>16362.2</v>
      </c>
      <c r="C949">
        <v>16228</v>
      </c>
      <c r="D949">
        <v>16227.5</v>
      </c>
      <c r="E949">
        <v>16214.4</v>
      </c>
      <c r="F949">
        <v>712.66600000000005</v>
      </c>
      <c r="G949">
        <v>1906.16</v>
      </c>
      <c r="H949">
        <v>418.19900000000001</v>
      </c>
      <c r="I949">
        <v>421.40300000000002</v>
      </c>
      <c r="J949">
        <v>495.87900000000002</v>
      </c>
      <c r="K949">
        <v>13215.8</v>
      </c>
      <c r="L949">
        <v>5.4196899999999999E-2</v>
      </c>
      <c r="M949">
        <v>0.931836</v>
      </c>
      <c r="N949">
        <v>0</v>
      </c>
      <c r="O949" t="s">
        <v>42</v>
      </c>
    </row>
    <row r="950" spans="1:25" x14ac:dyDescent="0.25">
      <c r="A950" t="s">
        <v>41</v>
      </c>
      <c r="B950">
        <v>16549.900000000001</v>
      </c>
      <c r="C950">
        <v>16434.900000000001</v>
      </c>
      <c r="D950">
        <v>16434.400000000001</v>
      </c>
      <c r="E950">
        <v>16421.2</v>
      </c>
      <c r="F950">
        <v>721.57799999999997</v>
      </c>
      <c r="G950">
        <v>1893.67</v>
      </c>
      <c r="H950">
        <v>424.39800000000002</v>
      </c>
      <c r="I950">
        <v>427.899</v>
      </c>
      <c r="J950">
        <v>461.93099999999998</v>
      </c>
      <c r="K950">
        <v>13412.6</v>
      </c>
      <c r="L950">
        <v>5.6668099999999999E-2</v>
      </c>
      <c r="M950">
        <v>0.95763399999999999</v>
      </c>
      <c r="N950">
        <v>0</v>
      </c>
      <c r="O950" t="s">
        <v>42</v>
      </c>
    </row>
    <row r="951" spans="1:25" x14ac:dyDescent="0.25">
      <c r="A951" t="s">
        <v>41</v>
      </c>
      <c r="B951">
        <v>16231.8</v>
      </c>
      <c r="C951">
        <v>16105.2</v>
      </c>
      <c r="D951">
        <v>16104.7</v>
      </c>
      <c r="E951">
        <v>16091.7</v>
      </c>
      <c r="F951">
        <v>708.96199999999999</v>
      </c>
      <c r="G951">
        <v>1857.5</v>
      </c>
      <c r="H951">
        <v>415.93</v>
      </c>
      <c r="I951">
        <v>419.74900000000002</v>
      </c>
      <c r="J951">
        <v>453.399</v>
      </c>
      <c r="K951">
        <v>13140.7</v>
      </c>
      <c r="L951">
        <v>5.39566E-2</v>
      </c>
      <c r="M951">
        <v>0.95139399999999996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16877</v>
      </c>
      <c r="C952">
        <v>16754.099999999999</v>
      </c>
      <c r="D952">
        <v>16753.5</v>
      </c>
      <c r="E952">
        <v>16740</v>
      </c>
      <c r="F952">
        <v>733.39800000000002</v>
      </c>
      <c r="G952">
        <v>1949.01</v>
      </c>
      <c r="H952">
        <v>431.80099999999999</v>
      </c>
      <c r="I952">
        <v>435.58</v>
      </c>
      <c r="J952">
        <v>492.74900000000002</v>
      </c>
      <c r="K952">
        <v>13670.6</v>
      </c>
      <c r="L952">
        <v>8.3273E-2</v>
      </c>
      <c r="M952">
        <v>0.93174299999999999</v>
      </c>
      <c r="N952">
        <v>0</v>
      </c>
      <c r="O952" t="s">
        <v>42</v>
      </c>
      <c r="R952">
        <f>AVERAGE(B903:B952)</f>
        <v>16064.358</v>
      </c>
      <c r="S952">
        <f>AVERAGE(C903:C952)</f>
        <v>15944.912</v>
      </c>
      <c r="U952">
        <f>_xlfn.VAR.P(B903:B952)</f>
        <v>342959.34723599994</v>
      </c>
      <c r="V952">
        <f>_xlfn.VAR.P(C903:C952)</f>
        <v>340307.49585600011</v>
      </c>
      <c r="X952">
        <f>1.96*SQRT(U952)/50</f>
        <v>22.956590586076295</v>
      </c>
      <c r="Y952">
        <f>1.96*SQRT(V952)/50</f>
        <v>22.867665172294352</v>
      </c>
    </row>
    <row r="953" spans="1:25" x14ac:dyDescent="0.25">
      <c r="A953" t="s">
        <v>43</v>
      </c>
      <c r="B953">
        <v>803221.34816299996</v>
      </c>
      <c r="C953" t="s">
        <v>36</v>
      </c>
    </row>
    <row r="954" spans="1:25" x14ac:dyDescent="0.25">
      <c r="A954" t="s">
        <v>44</v>
      </c>
      <c r="B954">
        <v>14615.6</v>
      </c>
      <c r="C954">
        <v>14614.9</v>
      </c>
      <c r="D954">
        <v>14614.4</v>
      </c>
      <c r="E954">
        <v>14601.2</v>
      </c>
      <c r="F954">
        <v>718.41899999999998</v>
      </c>
      <c r="G954">
        <v>0</v>
      </c>
      <c r="H954">
        <v>431.85399999999998</v>
      </c>
      <c r="I954">
        <v>0</v>
      </c>
      <c r="J954">
        <v>5.7654499999999997E-2</v>
      </c>
      <c r="K954">
        <v>0.95773699999999995</v>
      </c>
      <c r="L954">
        <v>0</v>
      </c>
      <c r="M954" t="s">
        <v>42</v>
      </c>
    </row>
    <row r="955" spans="1:25" x14ac:dyDescent="0.25">
      <c r="A955" t="s">
        <v>44</v>
      </c>
      <c r="B955">
        <v>14977.1</v>
      </c>
      <c r="C955">
        <v>14976.4</v>
      </c>
      <c r="D955">
        <v>14975.9</v>
      </c>
      <c r="E955">
        <v>14962.3</v>
      </c>
      <c r="F955">
        <v>733.47</v>
      </c>
      <c r="G955">
        <v>0</v>
      </c>
      <c r="H955">
        <v>443.73399999999998</v>
      </c>
      <c r="I955">
        <v>0</v>
      </c>
      <c r="J955">
        <v>5.6082800000000002E-2</v>
      </c>
      <c r="K955">
        <v>0.93156000000000005</v>
      </c>
      <c r="L955">
        <v>0</v>
      </c>
      <c r="M955" t="s">
        <v>42</v>
      </c>
    </row>
    <row r="956" spans="1:25" x14ac:dyDescent="0.25">
      <c r="A956" t="s">
        <v>44</v>
      </c>
      <c r="B956">
        <v>15402.5</v>
      </c>
      <c r="C956">
        <v>15401.8</v>
      </c>
      <c r="D956">
        <v>15401.2</v>
      </c>
      <c r="E956">
        <v>15387.3</v>
      </c>
      <c r="F956">
        <v>753.17600000000004</v>
      </c>
      <c r="G956">
        <v>0</v>
      </c>
      <c r="H956">
        <v>455.25200000000001</v>
      </c>
      <c r="I956">
        <v>0</v>
      </c>
      <c r="J956">
        <v>5.5002599999999999E-2</v>
      </c>
      <c r="K956">
        <v>0.93179000000000001</v>
      </c>
      <c r="L956">
        <v>0</v>
      </c>
      <c r="M956" t="s">
        <v>42</v>
      </c>
    </row>
    <row r="957" spans="1:25" x14ac:dyDescent="0.25">
      <c r="A957" t="s">
        <v>44</v>
      </c>
      <c r="B957">
        <v>13937.4</v>
      </c>
      <c r="C957">
        <v>13936.6</v>
      </c>
      <c r="D957">
        <v>13936.1</v>
      </c>
      <c r="E957">
        <v>13923.5</v>
      </c>
      <c r="F957">
        <v>685.06100000000004</v>
      </c>
      <c r="G957">
        <v>0</v>
      </c>
      <c r="H957">
        <v>412.74299999999999</v>
      </c>
      <c r="I957">
        <v>0</v>
      </c>
      <c r="J957">
        <v>5.4127599999999998E-2</v>
      </c>
      <c r="K957">
        <v>0.931836</v>
      </c>
      <c r="L957">
        <v>0</v>
      </c>
      <c r="M957" t="s">
        <v>42</v>
      </c>
    </row>
    <row r="958" spans="1:25" x14ac:dyDescent="0.25">
      <c r="A958" t="s">
        <v>44</v>
      </c>
      <c r="B958">
        <v>13842.7</v>
      </c>
      <c r="C958">
        <v>13842</v>
      </c>
      <c r="D958">
        <v>13841.5</v>
      </c>
      <c r="E958">
        <v>13829</v>
      </c>
      <c r="F958">
        <v>682.8</v>
      </c>
      <c r="G958">
        <v>0</v>
      </c>
      <c r="H958">
        <v>409.66800000000001</v>
      </c>
      <c r="I958">
        <v>0</v>
      </c>
      <c r="J958">
        <v>5.3968099999999998E-2</v>
      </c>
      <c r="K958">
        <v>0.93171899999999996</v>
      </c>
      <c r="L958">
        <v>0</v>
      </c>
      <c r="M958" t="s">
        <v>42</v>
      </c>
    </row>
    <row r="959" spans="1:25" x14ac:dyDescent="0.25">
      <c r="A959" t="s">
        <v>44</v>
      </c>
      <c r="B959">
        <v>13040.8</v>
      </c>
      <c r="C959">
        <v>13040.2</v>
      </c>
      <c r="D959">
        <v>13039.7</v>
      </c>
      <c r="E959">
        <v>13027.9</v>
      </c>
      <c r="F959">
        <v>646.09900000000005</v>
      </c>
      <c r="G959">
        <v>0</v>
      </c>
      <c r="H959">
        <v>386.31400000000002</v>
      </c>
      <c r="I959">
        <v>0</v>
      </c>
      <c r="J959">
        <v>5.5370599999999999E-2</v>
      </c>
      <c r="K959">
        <v>0.95229200000000003</v>
      </c>
      <c r="L959">
        <v>0</v>
      </c>
      <c r="M959" t="s">
        <v>42</v>
      </c>
    </row>
    <row r="960" spans="1:25" x14ac:dyDescent="0.25">
      <c r="A960" t="s">
        <v>44</v>
      </c>
      <c r="B960">
        <v>14051.6</v>
      </c>
      <c r="C960">
        <v>14051</v>
      </c>
      <c r="D960">
        <v>14050.5</v>
      </c>
      <c r="E960">
        <v>14037.7</v>
      </c>
      <c r="F960">
        <v>692.59699999999998</v>
      </c>
      <c r="G960">
        <v>0</v>
      </c>
      <c r="H960">
        <v>415.70299999999997</v>
      </c>
      <c r="I960">
        <v>0</v>
      </c>
      <c r="J960">
        <v>5.3921499999999997E-2</v>
      </c>
      <c r="K960">
        <v>0.95475399999999999</v>
      </c>
      <c r="L960">
        <v>0</v>
      </c>
      <c r="M960" t="s">
        <v>42</v>
      </c>
    </row>
    <row r="961" spans="1:13" x14ac:dyDescent="0.25">
      <c r="A961" t="s">
        <v>44</v>
      </c>
      <c r="B961">
        <v>14202.1</v>
      </c>
      <c r="C961">
        <v>14201.4</v>
      </c>
      <c r="D961">
        <v>14200.9</v>
      </c>
      <c r="E961">
        <v>14188</v>
      </c>
      <c r="F961">
        <v>697.31600000000003</v>
      </c>
      <c r="G961">
        <v>0</v>
      </c>
      <c r="H961">
        <v>420.10599999999999</v>
      </c>
      <c r="I961">
        <v>0</v>
      </c>
      <c r="J961">
        <v>5.8330100000000003E-2</v>
      </c>
      <c r="K961">
        <v>0.92835800000000002</v>
      </c>
      <c r="L961">
        <v>0</v>
      </c>
      <c r="M961" t="s">
        <v>42</v>
      </c>
    </row>
    <row r="962" spans="1:13" x14ac:dyDescent="0.25">
      <c r="A962" t="s">
        <v>44</v>
      </c>
      <c r="B962">
        <v>13765.2</v>
      </c>
      <c r="C962">
        <v>13764.5</v>
      </c>
      <c r="D962">
        <v>13764</v>
      </c>
      <c r="E962">
        <v>13751.5</v>
      </c>
      <c r="F962">
        <v>677.24599999999998</v>
      </c>
      <c r="G962">
        <v>0</v>
      </c>
      <c r="H962">
        <v>407.71600000000001</v>
      </c>
      <c r="I962">
        <v>0</v>
      </c>
      <c r="J962">
        <v>5.4314899999999999E-2</v>
      </c>
      <c r="K962">
        <v>0.95609900000000003</v>
      </c>
      <c r="L962">
        <v>0</v>
      </c>
      <c r="M962" t="s">
        <v>42</v>
      </c>
    </row>
    <row r="963" spans="1:13" x14ac:dyDescent="0.25">
      <c r="A963" t="s">
        <v>44</v>
      </c>
      <c r="B963">
        <v>14269.2</v>
      </c>
      <c r="C963">
        <v>14268.5</v>
      </c>
      <c r="D963">
        <v>14268</v>
      </c>
      <c r="E963">
        <v>14255.1</v>
      </c>
      <c r="F963">
        <v>700.13900000000001</v>
      </c>
      <c r="G963">
        <v>0</v>
      </c>
      <c r="H963">
        <v>422.15800000000002</v>
      </c>
      <c r="I963">
        <v>0</v>
      </c>
      <c r="J963">
        <v>7.8938800000000003E-2</v>
      </c>
      <c r="K963">
        <v>0.95922300000000005</v>
      </c>
      <c r="L963">
        <v>0</v>
      </c>
      <c r="M963" t="s">
        <v>42</v>
      </c>
    </row>
    <row r="964" spans="1:13" x14ac:dyDescent="0.25">
      <c r="A964" t="s">
        <v>44</v>
      </c>
      <c r="B964">
        <v>14539.8</v>
      </c>
      <c r="C964">
        <v>14539.1</v>
      </c>
      <c r="D964">
        <v>14538.6</v>
      </c>
      <c r="E964">
        <v>14525.4</v>
      </c>
      <c r="F964">
        <v>714.12800000000004</v>
      </c>
      <c r="G964">
        <v>0</v>
      </c>
      <c r="H964">
        <v>429.93900000000002</v>
      </c>
      <c r="I964">
        <v>0</v>
      </c>
      <c r="J964">
        <v>5.4088600000000001E-2</v>
      </c>
      <c r="K964">
        <v>0.93178700000000003</v>
      </c>
      <c r="L964">
        <v>0</v>
      </c>
      <c r="M964" t="s">
        <v>42</v>
      </c>
    </row>
    <row r="965" spans="1:13" x14ac:dyDescent="0.25">
      <c r="A965" t="s">
        <v>44</v>
      </c>
      <c r="B965">
        <v>14001.8</v>
      </c>
      <c r="C965">
        <v>14001.2</v>
      </c>
      <c r="D965">
        <v>14000.7</v>
      </c>
      <c r="E965">
        <v>13988</v>
      </c>
      <c r="F965">
        <v>688.16399999999999</v>
      </c>
      <c r="G965">
        <v>0</v>
      </c>
      <c r="H965">
        <v>414.27699999999999</v>
      </c>
      <c r="I965">
        <v>0</v>
      </c>
      <c r="J965">
        <v>5.8376900000000002E-2</v>
      </c>
      <c r="K965">
        <v>0.93152000000000001</v>
      </c>
      <c r="L965">
        <v>0</v>
      </c>
      <c r="M965" t="s">
        <v>42</v>
      </c>
    </row>
    <row r="966" spans="1:13" x14ac:dyDescent="0.25">
      <c r="A966" t="s">
        <v>44</v>
      </c>
      <c r="B966">
        <v>14906.1</v>
      </c>
      <c r="C966">
        <v>14905.4</v>
      </c>
      <c r="D966">
        <v>14904.9</v>
      </c>
      <c r="E966">
        <v>14891.4</v>
      </c>
      <c r="F966">
        <v>730.79499999999996</v>
      </c>
      <c r="G966">
        <v>0</v>
      </c>
      <c r="H966">
        <v>440.47199999999998</v>
      </c>
      <c r="I966">
        <v>0</v>
      </c>
      <c r="J966">
        <v>5.4489299999999997E-2</v>
      </c>
      <c r="K966">
        <v>0.95382699999999998</v>
      </c>
      <c r="L966">
        <v>0</v>
      </c>
      <c r="M966" t="s">
        <v>42</v>
      </c>
    </row>
    <row r="967" spans="1:13" x14ac:dyDescent="0.25">
      <c r="A967" t="s">
        <v>44</v>
      </c>
      <c r="B967">
        <v>14560.1</v>
      </c>
      <c r="C967">
        <v>14559.4</v>
      </c>
      <c r="D967">
        <v>14558.9</v>
      </c>
      <c r="E967">
        <v>14545.7</v>
      </c>
      <c r="F967">
        <v>713.61</v>
      </c>
      <c r="G967">
        <v>0</v>
      </c>
      <c r="H967">
        <v>430.22399999999999</v>
      </c>
      <c r="I967">
        <v>0</v>
      </c>
      <c r="J967">
        <v>5.68735E-2</v>
      </c>
      <c r="K967">
        <v>0.925952</v>
      </c>
      <c r="L967">
        <v>0</v>
      </c>
      <c r="M967" t="s">
        <v>42</v>
      </c>
    </row>
    <row r="968" spans="1:13" x14ac:dyDescent="0.25">
      <c r="A968" t="s">
        <v>44</v>
      </c>
      <c r="B968">
        <v>14016.5</v>
      </c>
      <c r="C968">
        <v>14015.8</v>
      </c>
      <c r="D968">
        <v>14015.3</v>
      </c>
      <c r="E968">
        <v>14002.6</v>
      </c>
      <c r="F968">
        <v>689.48800000000006</v>
      </c>
      <c r="G968">
        <v>0</v>
      </c>
      <c r="H968">
        <v>414.625</v>
      </c>
      <c r="I968">
        <v>0</v>
      </c>
      <c r="J968">
        <v>6.0278999999999999E-2</v>
      </c>
      <c r="K968">
        <v>0.93181000000000003</v>
      </c>
      <c r="L968">
        <v>0</v>
      </c>
      <c r="M968" t="s">
        <v>42</v>
      </c>
    </row>
    <row r="969" spans="1:13" x14ac:dyDescent="0.25">
      <c r="A969" t="s">
        <v>44</v>
      </c>
      <c r="B969">
        <v>14244.7</v>
      </c>
      <c r="C969">
        <v>14244.1</v>
      </c>
      <c r="D969">
        <v>14243.6</v>
      </c>
      <c r="E969">
        <v>14230.7</v>
      </c>
      <c r="F969">
        <v>699.69</v>
      </c>
      <c r="G969">
        <v>0</v>
      </c>
      <c r="H969">
        <v>421.24299999999999</v>
      </c>
      <c r="I969">
        <v>0</v>
      </c>
      <c r="J969">
        <v>8.3257999999999999E-2</v>
      </c>
      <c r="K969">
        <v>0.93171700000000002</v>
      </c>
      <c r="L969">
        <v>0</v>
      </c>
      <c r="M969" t="s">
        <v>42</v>
      </c>
    </row>
    <row r="970" spans="1:13" x14ac:dyDescent="0.25">
      <c r="A970" t="s">
        <v>44</v>
      </c>
      <c r="B970">
        <v>13839.4</v>
      </c>
      <c r="C970">
        <v>13838.7</v>
      </c>
      <c r="D970">
        <v>13838.2</v>
      </c>
      <c r="E970">
        <v>13825.7</v>
      </c>
      <c r="F970">
        <v>681.34100000000001</v>
      </c>
      <c r="G970">
        <v>0</v>
      </c>
      <c r="H970">
        <v>409.76400000000001</v>
      </c>
      <c r="I970">
        <v>0</v>
      </c>
      <c r="J970">
        <v>5.5963499999999999E-2</v>
      </c>
      <c r="K970">
        <v>0.93762699999999999</v>
      </c>
      <c r="L970">
        <v>0</v>
      </c>
      <c r="M970" t="s">
        <v>42</v>
      </c>
    </row>
    <row r="971" spans="1:13" x14ac:dyDescent="0.25">
      <c r="A971" t="s">
        <v>44</v>
      </c>
      <c r="B971">
        <v>14596</v>
      </c>
      <c r="C971">
        <v>14595.4</v>
      </c>
      <c r="D971">
        <v>14594.9</v>
      </c>
      <c r="E971">
        <v>14581.6</v>
      </c>
      <c r="F971">
        <v>717.31899999999996</v>
      </c>
      <c r="G971">
        <v>0</v>
      </c>
      <c r="H971">
        <v>431.57600000000002</v>
      </c>
      <c r="I971">
        <v>0</v>
      </c>
      <c r="J971">
        <v>7.6111499999999999E-2</v>
      </c>
      <c r="K971">
        <v>0.931836</v>
      </c>
      <c r="L971">
        <v>0</v>
      </c>
      <c r="M971" t="s">
        <v>42</v>
      </c>
    </row>
    <row r="972" spans="1:13" x14ac:dyDescent="0.25">
      <c r="A972" t="s">
        <v>44</v>
      </c>
      <c r="B972">
        <v>14179.2</v>
      </c>
      <c r="C972">
        <v>14178.5</v>
      </c>
      <c r="D972">
        <v>14178</v>
      </c>
      <c r="E972">
        <v>14165.1</v>
      </c>
      <c r="F972">
        <v>697.95699999999999</v>
      </c>
      <c r="G972">
        <v>0</v>
      </c>
      <c r="H972">
        <v>419.50799999999998</v>
      </c>
      <c r="I972">
        <v>0</v>
      </c>
      <c r="J972">
        <v>5.53815E-2</v>
      </c>
      <c r="K972">
        <v>0.93139499999999997</v>
      </c>
      <c r="L972">
        <v>0</v>
      </c>
      <c r="M972" t="s">
        <v>42</v>
      </c>
    </row>
    <row r="973" spans="1:13" x14ac:dyDescent="0.25">
      <c r="A973" t="s">
        <v>44</v>
      </c>
      <c r="B973">
        <v>14676.1</v>
      </c>
      <c r="C973">
        <v>14675.5</v>
      </c>
      <c r="D973">
        <v>14675</v>
      </c>
      <c r="E973">
        <v>14661.7</v>
      </c>
      <c r="F973">
        <v>718.94600000000003</v>
      </c>
      <c r="G973">
        <v>0</v>
      </c>
      <c r="H973">
        <v>433.72399999999999</v>
      </c>
      <c r="I973">
        <v>0</v>
      </c>
      <c r="J973">
        <v>5.4149500000000003E-2</v>
      </c>
      <c r="K973">
        <v>0.93182299999999996</v>
      </c>
      <c r="L973">
        <v>0</v>
      </c>
      <c r="M973" t="s">
        <v>42</v>
      </c>
    </row>
    <row r="974" spans="1:13" x14ac:dyDescent="0.25">
      <c r="A974" t="s">
        <v>44</v>
      </c>
      <c r="B974">
        <v>14733.1</v>
      </c>
      <c r="C974">
        <v>14732.4</v>
      </c>
      <c r="D974">
        <v>14731.9</v>
      </c>
      <c r="E974">
        <v>14718.6</v>
      </c>
      <c r="F974">
        <v>722.803</v>
      </c>
      <c r="G974">
        <v>0</v>
      </c>
      <c r="H974">
        <v>435.33300000000003</v>
      </c>
      <c r="I974">
        <v>0</v>
      </c>
      <c r="J974">
        <v>5.3910399999999997E-2</v>
      </c>
      <c r="K974">
        <v>0.93174199999999996</v>
      </c>
      <c r="L974">
        <v>0</v>
      </c>
      <c r="M974" t="s">
        <v>42</v>
      </c>
    </row>
    <row r="975" spans="1:13" x14ac:dyDescent="0.25">
      <c r="A975" t="s">
        <v>44</v>
      </c>
      <c r="B975">
        <v>13598.5</v>
      </c>
      <c r="C975">
        <v>13597.8</v>
      </c>
      <c r="D975">
        <v>13597.3</v>
      </c>
      <c r="E975">
        <v>13585</v>
      </c>
      <c r="F975">
        <v>671.50099999999998</v>
      </c>
      <c r="G975">
        <v>0</v>
      </c>
      <c r="H975">
        <v>402.79399999999998</v>
      </c>
      <c r="I975">
        <v>0</v>
      </c>
      <c r="J975">
        <v>8.2030699999999998E-2</v>
      </c>
      <c r="K975">
        <v>0.93182200000000004</v>
      </c>
      <c r="L975">
        <v>0</v>
      </c>
      <c r="M975" t="s">
        <v>42</v>
      </c>
    </row>
    <row r="976" spans="1:13" x14ac:dyDescent="0.25">
      <c r="A976" t="s">
        <v>44</v>
      </c>
      <c r="B976">
        <v>14980.8</v>
      </c>
      <c r="C976">
        <v>14980.1</v>
      </c>
      <c r="D976">
        <v>14979.5</v>
      </c>
      <c r="E976">
        <v>14966</v>
      </c>
      <c r="F976">
        <v>733.57899999999995</v>
      </c>
      <c r="G976">
        <v>0</v>
      </c>
      <c r="H976">
        <v>442.64299999999997</v>
      </c>
      <c r="I976">
        <v>0</v>
      </c>
      <c r="J976">
        <v>8.3261100000000005E-2</v>
      </c>
      <c r="K976">
        <v>0.93159599999999998</v>
      </c>
      <c r="L976">
        <v>0</v>
      </c>
      <c r="M976" t="s">
        <v>42</v>
      </c>
    </row>
    <row r="977" spans="1:13" x14ac:dyDescent="0.25">
      <c r="A977" t="s">
        <v>44</v>
      </c>
      <c r="B977">
        <v>14339.9</v>
      </c>
      <c r="C977">
        <v>14339.2</v>
      </c>
      <c r="D977">
        <v>14338.7</v>
      </c>
      <c r="E977">
        <v>14325.7</v>
      </c>
      <c r="F977">
        <v>704.44200000000001</v>
      </c>
      <c r="G977">
        <v>0</v>
      </c>
      <c r="H977">
        <v>424.06299999999999</v>
      </c>
      <c r="I977">
        <v>0</v>
      </c>
      <c r="J977">
        <v>8.3263199999999996E-2</v>
      </c>
      <c r="K977">
        <v>0.93142999999999998</v>
      </c>
      <c r="L977">
        <v>0</v>
      </c>
      <c r="M977" t="s">
        <v>42</v>
      </c>
    </row>
    <row r="978" spans="1:13" x14ac:dyDescent="0.25">
      <c r="A978" t="s">
        <v>44</v>
      </c>
      <c r="B978">
        <v>14232.5</v>
      </c>
      <c r="C978">
        <v>14231.9</v>
      </c>
      <c r="D978">
        <v>14231.4</v>
      </c>
      <c r="E978">
        <v>14218.5</v>
      </c>
      <c r="F978">
        <v>699.10699999999997</v>
      </c>
      <c r="G978">
        <v>0</v>
      </c>
      <c r="H978">
        <v>421.02600000000001</v>
      </c>
      <c r="I978">
        <v>0</v>
      </c>
      <c r="J978">
        <v>5.5588699999999998E-2</v>
      </c>
      <c r="K978">
        <v>0.94930800000000004</v>
      </c>
      <c r="L978">
        <v>0</v>
      </c>
      <c r="M978" t="s">
        <v>42</v>
      </c>
    </row>
    <row r="979" spans="1:13" x14ac:dyDescent="0.25">
      <c r="A979" t="s">
        <v>44</v>
      </c>
      <c r="B979">
        <v>13949.2</v>
      </c>
      <c r="C979">
        <v>13948.5</v>
      </c>
      <c r="D979">
        <v>13948</v>
      </c>
      <c r="E979">
        <v>13935.4</v>
      </c>
      <c r="F979">
        <v>686.64099999999996</v>
      </c>
      <c r="G979">
        <v>0</v>
      </c>
      <c r="H979">
        <v>412.86700000000002</v>
      </c>
      <c r="I979">
        <v>0</v>
      </c>
      <c r="J979">
        <v>6.0817299999999998E-2</v>
      </c>
      <c r="K979">
        <v>0.93183099999999996</v>
      </c>
      <c r="L979">
        <v>0</v>
      </c>
      <c r="M979" t="s">
        <v>42</v>
      </c>
    </row>
    <row r="980" spans="1:13" x14ac:dyDescent="0.25">
      <c r="A980" t="s">
        <v>44</v>
      </c>
      <c r="B980">
        <v>14738.1</v>
      </c>
      <c r="C980">
        <v>14737.4</v>
      </c>
      <c r="D980">
        <v>14736.9</v>
      </c>
      <c r="E980">
        <v>14723.5</v>
      </c>
      <c r="F980">
        <v>722.68200000000002</v>
      </c>
      <c r="G980">
        <v>0</v>
      </c>
      <c r="H980">
        <v>435.452</v>
      </c>
      <c r="I980">
        <v>0</v>
      </c>
      <c r="J980">
        <v>5.8199099999999997E-2</v>
      </c>
      <c r="K980">
        <v>0.93162500000000004</v>
      </c>
      <c r="L980">
        <v>0</v>
      </c>
      <c r="M980" t="s">
        <v>42</v>
      </c>
    </row>
    <row r="981" spans="1:13" x14ac:dyDescent="0.25">
      <c r="A981" t="s">
        <v>44</v>
      </c>
      <c r="B981">
        <v>13249.8</v>
      </c>
      <c r="C981">
        <v>13249.1</v>
      </c>
      <c r="D981">
        <v>13248.6</v>
      </c>
      <c r="E981">
        <v>13236.6</v>
      </c>
      <c r="F981">
        <v>653.54100000000005</v>
      </c>
      <c r="G981">
        <v>0</v>
      </c>
      <c r="H981">
        <v>392.69299999999998</v>
      </c>
      <c r="I981">
        <v>0</v>
      </c>
      <c r="J981">
        <v>6.2562800000000002E-2</v>
      </c>
      <c r="K981">
        <v>0.93162599999999995</v>
      </c>
      <c r="L981">
        <v>0</v>
      </c>
      <c r="M981" t="s">
        <v>42</v>
      </c>
    </row>
    <row r="982" spans="1:13" x14ac:dyDescent="0.25">
      <c r="A982" t="s">
        <v>44</v>
      </c>
      <c r="B982">
        <v>13464.2</v>
      </c>
      <c r="C982">
        <v>13463.6</v>
      </c>
      <c r="D982">
        <v>13463.1</v>
      </c>
      <c r="E982">
        <v>13450.9</v>
      </c>
      <c r="F982">
        <v>664.47500000000002</v>
      </c>
      <c r="G982">
        <v>0</v>
      </c>
      <c r="H982">
        <v>398.96100000000001</v>
      </c>
      <c r="I982">
        <v>0</v>
      </c>
      <c r="J982">
        <v>5.3910199999999998E-2</v>
      </c>
      <c r="K982">
        <v>0.931809</v>
      </c>
      <c r="L982">
        <v>0</v>
      </c>
      <c r="M982" t="s">
        <v>42</v>
      </c>
    </row>
    <row r="983" spans="1:13" x14ac:dyDescent="0.25">
      <c r="A983" t="s">
        <v>44</v>
      </c>
      <c r="B983">
        <v>14784.3</v>
      </c>
      <c r="C983">
        <v>14783.6</v>
      </c>
      <c r="D983">
        <v>14783.1</v>
      </c>
      <c r="E983">
        <v>14769.7</v>
      </c>
      <c r="F983">
        <v>725.78099999999995</v>
      </c>
      <c r="G983">
        <v>0</v>
      </c>
      <c r="H983">
        <v>436.65499999999997</v>
      </c>
      <c r="I983">
        <v>0</v>
      </c>
      <c r="J983">
        <v>8.3306599999999995E-2</v>
      </c>
      <c r="K983">
        <v>0.93176000000000003</v>
      </c>
      <c r="L983">
        <v>0</v>
      </c>
      <c r="M983" t="s">
        <v>42</v>
      </c>
    </row>
    <row r="984" spans="1:13" x14ac:dyDescent="0.25">
      <c r="A984" t="s">
        <v>44</v>
      </c>
      <c r="B984">
        <v>13860.8</v>
      </c>
      <c r="C984">
        <v>13860.1</v>
      </c>
      <c r="D984">
        <v>13859.6</v>
      </c>
      <c r="E984">
        <v>13847</v>
      </c>
      <c r="F984">
        <v>682.80799999999999</v>
      </c>
      <c r="G984">
        <v>0</v>
      </c>
      <c r="H984">
        <v>410.14800000000002</v>
      </c>
      <c r="I984">
        <v>0</v>
      </c>
      <c r="J984">
        <v>5.3936900000000003E-2</v>
      </c>
      <c r="K984">
        <v>0.95104100000000003</v>
      </c>
      <c r="L984">
        <v>0</v>
      </c>
      <c r="M984" t="s">
        <v>42</v>
      </c>
    </row>
    <row r="985" spans="1:13" x14ac:dyDescent="0.25">
      <c r="A985" t="s">
        <v>44</v>
      </c>
      <c r="B985">
        <v>13712.2</v>
      </c>
      <c r="C985">
        <v>13711.6</v>
      </c>
      <c r="D985">
        <v>13711.1</v>
      </c>
      <c r="E985">
        <v>13698.7</v>
      </c>
      <c r="F985">
        <v>675.37699999999995</v>
      </c>
      <c r="G985">
        <v>0</v>
      </c>
      <c r="H985">
        <v>405.94900000000001</v>
      </c>
      <c r="I985">
        <v>0</v>
      </c>
      <c r="J985">
        <v>5.4536000000000001E-2</v>
      </c>
      <c r="K985">
        <v>0.93176000000000003</v>
      </c>
      <c r="L985">
        <v>0</v>
      </c>
      <c r="M985" t="s">
        <v>42</v>
      </c>
    </row>
    <row r="986" spans="1:13" x14ac:dyDescent="0.25">
      <c r="A986" t="s">
        <v>44</v>
      </c>
      <c r="B986">
        <v>14606.5</v>
      </c>
      <c r="C986">
        <v>14605.8</v>
      </c>
      <c r="D986">
        <v>14605.3</v>
      </c>
      <c r="E986">
        <v>14592</v>
      </c>
      <c r="F986">
        <v>717.87800000000004</v>
      </c>
      <c r="G986">
        <v>0</v>
      </c>
      <c r="H986">
        <v>431.63600000000002</v>
      </c>
      <c r="I986">
        <v>0</v>
      </c>
      <c r="J986">
        <v>5.6248199999999998E-2</v>
      </c>
      <c r="K986">
        <v>0.93175600000000003</v>
      </c>
      <c r="L986">
        <v>0</v>
      </c>
      <c r="M986" t="s">
        <v>42</v>
      </c>
    </row>
    <row r="987" spans="1:13" x14ac:dyDescent="0.25">
      <c r="A987" t="s">
        <v>44</v>
      </c>
      <c r="B987">
        <v>14306.2</v>
      </c>
      <c r="C987">
        <v>14305.6</v>
      </c>
      <c r="D987">
        <v>14305.1</v>
      </c>
      <c r="E987">
        <v>14292.2</v>
      </c>
      <c r="F987">
        <v>705.07600000000002</v>
      </c>
      <c r="G987">
        <v>0</v>
      </c>
      <c r="H987">
        <v>422.92899999999997</v>
      </c>
      <c r="I987">
        <v>0</v>
      </c>
      <c r="J987">
        <v>5.9881799999999999E-2</v>
      </c>
      <c r="K987">
        <v>0.93183000000000005</v>
      </c>
      <c r="L987">
        <v>0</v>
      </c>
      <c r="M987" t="s">
        <v>42</v>
      </c>
    </row>
    <row r="988" spans="1:13" x14ac:dyDescent="0.25">
      <c r="A988" t="s">
        <v>44</v>
      </c>
      <c r="B988">
        <v>14053.1</v>
      </c>
      <c r="C988">
        <v>14052.4</v>
      </c>
      <c r="D988">
        <v>14051.9</v>
      </c>
      <c r="E988">
        <v>14039.2</v>
      </c>
      <c r="F988">
        <v>690.26499999999999</v>
      </c>
      <c r="G988">
        <v>0</v>
      </c>
      <c r="H988">
        <v>415.80599999999998</v>
      </c>
      <c r="I988">
        <v>0</v>
      </c>
      <c r="J988">
        <v>8.3255700000000002E-2</v>
      </c>
      <c r="K988">
        <v>0.93179999999999996</v>
      </c>
      <c r="L988">
        <v>0</v>
      </c>
      <c r="M988" t="s">
        <v>42</v>
      </c>
    </row>
    <row r="989" spans="1:13" x14ac:dyDescent="0.25">
      <c r="A989" t="s">
        <v>44</v>
      </c>
      <c r="B989">
        <v>14005.1</v>
      </c>
      <c r="C989">
        <v>14004.5</v>
      </c>
      <c r="D989">
        <v>14004</v>
      </c>
      <c r="E989">
        <v>13991.3</v>
      </c>
      <c r="F989">
        <v>688.53</v>
      </c>
      <c r="G989">
        <v>0</v>
      </c>
      <c r="H989">
        <v>414.24299999999999</v>
      </c>
      <c r="I989">
        <v>0</v>
      </c>
      <c r="J989">
        <v>6.8450700000000003E-2</v>
      </c>
      <c r="K989">
        <v>0.937635</v>
      </c>
      <c r="L989">
        <v>0</v>
      </c>
      <c r="M989" t="s">
        <v>42</v>
      </c>
    </row>
    <row r="990" spans="1:13" x14ac:dyDescent="0.25">
      <c r="A990" t="s">
        <v>44</v>
      </c>
      <c r="B990">
        <v>14414.6</v>
      </c>
      <c r="C990">
        <v>14413.9</v>
      </c>
      <c r="D990">
        <v>14413.4</v>
      </c>
      <c r="E990">
        <v>14400.3</v>
      </c>
      <c r="F990">
        <v>708.34500000000003</v>
      </c>
      <c r="G990">
        <v>0</v>
      </c>
      <c r="H990">
        <v>426.149</v>
      </c>
      <c r="I990">
        <v>0</v>
      </c>
      <c r="J990">
        <v>6.4423300000000003E-2</v>
      </c>
      <c r="K990">
        <v>0.93163099999999999</v>
      </c>
      <c r="L990">
        <v>0</v>
      </c>
      <c r="M990" t="s">
        <v>42</v>
      </c>
    </row>
    <row r="991" spans="1:13" x14ac:dyDescent="0.25">
      <c r="A991" t="s">
        <v>44</v>
      </c>
      <c r="B991">
        <v>14653.9</v>
      </c>
      <c r="C991">
        <v>14653.2</v>
      </c>
      <c r="D991">
        <v>14652.7</v>
      </c>
      <c r="E991">
        <v>14639.4</v>
      </c>
      <c r="F991">
        <v>719.04200000000003</v>
      </c>
      <c r="G991">
        <v>0</v>
      </c>
      <c r="H991">
        <v>433.18400000000003</v>
      </c>
      <c r="I991">
        <v>0</v>
      </c>
      <c r="J991">
        <v>8.0856300000000006E-2</v>
      </c>
      <c r="K991">
        <v>0.93183400000000005</v>
      </c>
      <c r="L991">
        <v>0</v>
      </c>
      <c r="M991" t="s">
        <v>42</v>
      </c>
    </row>
    <row r="992" spans="1:13" x14ac:dyDescent="0.25">
      <c r="A992" t="s">
        <v>44</v>
      </c>
      <c r="B992">
        <v>13993.3</v>
      </c>
      <c r="C992">
        <v>13992.6</v>
      </c>
      <c r="D992">
        <v>13992.1</v>
      </c>
      <c r="E992">
        <v>13979.5</v>
      </c>
      <c r="F992">
        <v>687.93</v>
      </c>
      <c r="G992">
        <v>0</v>
      </c>
      <c r="H992">
        <v>413.952</v>
      </c>
      <c r="I992">
        <v>0</v>
      </c>
      <c r="J992">
        <v>5.9380599999999999E-2</v>
      </c>
      <c r="K992">
        <v>0.93178300000000003</v>
      </c>
      <c r="L992">
        <v>0</v>
      </c>
      <c r="M992" t="s">
        <v>42</v>
      </c>
    </row>
    <row r="993" spans="1:25" x14ac:dyDescent="0.25">
      <c r="A993" t="s">
        <v>44</v>
      </c>
      <c r="B993">
        <v>14934</v>
      </c>
      <c r="C993">
        <v>14933.2</v>
      </c>
      <c r="D993">
        <v>14932.7</v>
      </c>
      <c r="E993">
        <v>14919.1</v>
      </c>
      <c r="F993">
        <v>731.50199999999995</v>
      </c>
      <c r="G993">
        <v>0</v>
      </c>
      <c r="H993">
        <v>441.16500000000002</v>
      </c>
      <c r="I993">
        <v>0</v>
      </c>
      <c r="J993">
        <v>6.3073599999999994E-2</v>
      </c>
      <c r="K993">
        <v>0.93177299999999996</v>
      </c>
      <c r="L993">
        <v>0</v>
      </c>
      <c r="M993" t="s">
        <v>42</v>
      </c>
    </row>
    <row r="994" spans="1:25" x14ac:dyDescent="0.25">
      <c r="A994" t="s">
        <v>44</v>
      </c>
      <c r="B994">
        <v>14802.9</v>
      </c>
      <c r="C994">
        <v>14802.2</v>
      </c>
      <c r="D994">
        <v>14801.7</v>
      </c>
      <c r="E994">
        <v>14788.2</v>
      </c>
      <c r="F994">
        <v>724.99599999999998</v>
      </c>
      <c r="G994">
        <v>0</v>
      </c>
      <c r="H994">
        <v>437.42899999999997</v>
      </c>
      <c r="I994">
        <v>0</v>
      </c>
      <c r="J994">
        <v>6.08338E-2</v>
      </c>
      <c r="K994">
        <v>0.93181099999999994</v>
      </c>
      <c r="L994">
        <v>0</v>
      </c>
      <c r="M994" t="s">
        <v>42</v>
      </c>
    </row>
    <row r="995" spans="1:25" x14ac:dyDescent="0.25">
      <c r="A995" t="s">
        <v>44</v>
      </c>
      <c r="B995">
        <v>14172.5</v>
      </c>
      <c r="C995">
        <v>14171.8</v>
      </c>
      <c r="D995">
        <v>14171.3</v>
      </c>
      <c r="E995">
        <v>14158.4</v>
      </c>
      <c r="F995">
        <v>695.82899999999995</v>
      </c>
      <c r="G995">
        <v>0</v>
      </c>
      <c r="H995">
        <v>419.291</v>
      </c>
      <c r="I995">
        <v>0</v>
      </c>
      <c r="J995">
        <v>8.3257700000000004E-2</v>
      </c>
      <c r="K995">
        <v>0.93182100000000001</v>
      </c>
      <c r="L995">
        <v>0</v>
      </c>
      <c r="M995" t="s">
        <v>42</v>
      </c>
    </row>
    <row r="996" spans="1:25" x14ac:dyDescent="0.25">
      <c r="A996" t="s">
        <v>44</v>
      </c>
      <c r="B996">
        <v>14369.8</v>
      </c>
      <c r="C996">
        <v>14369.1</v>
      </c>
      <c r="D996">
        <v>14368.6</v>
      </c>
      <c r="E996">
        <v>14355.6</v>
      </c>
      <c r="F996">
        <v>705.48099999999999</v>
      </c>
      <c r="G996">
        <v>0</v>
      </c>
      <c r="H996">
        <v>425.11900000000003</v>
      </c>
      <c r="I996">
        <v>0</v>
      </c>
      <c r="J996">
        <v>8.3255899999999994E-2</v>
      </c>
      <c r="K996">
        <v>0.93024899999999999</v>
      </c>
      <c r="L996">
        <v>0</v>
      </c>
      <c r="M996" t="s">
        <v>42</v>
      </c>
    </row>
    <row r="997" spans="1:25" x14ac:dyDescent="0.25">
      <c r="A997" t="s">
        <v>44</v>
      </c>
      <c r="B997">
        <v>15518.3</v>
      </c>
      <c r="C997">
        <v>15517.6</v>
      </c>
      <c r="D997">
        <v>15517</v>
      </c>
      <c r="E997">
        <v>15502.9</v>
      </c>
      <c r="F997">
        <v>758.76900000000001</v>
      </c>
      <c r="G997">
        <v>0</v>
      </c>
      <c r="H997">
        <v>457.96</v>
      </c>
      <c r="I997">
        <v>0</v>
      </c>
      <c r="J997">
        <v>6.0592300000000002E-2</v>
      </c>
      <c r="K997">
        <v>0.93153200000000003</v>
      </c>
      <c r="L997">
        <v>0</v>
      </c>
      <c r="M997" t="s">
        <v>42</v>
      </c>
    </row>
    <row r="998" spans="1:25" x14ac:dyDescent="0.25">
      <c r="A998" t="s">
        <v>44</v>
      </c>
      <c r="B998">
        <v>13758.1</v>
      </c>
      <c r="C998">
        <v>13757.5</v>
      </c>
      <c r="D998">
        <v>13757</v>
      </c>
      <c r="E998">
        <v>13744.5</v>
      </c>
      <c r="F998">
        <v>678.36699999999996</v>
      </c>
      <c r="G998">
        <v>0</v>
      </c>
      <c r="H998">
        <v>407.23200000000003</v>
      </c>
      <c r="I998">
        <v>0</v>
      </c>
      <c r="J998">
        <v>6.2133300000000002E-2</v>
      </c>
      <c r="K998">
        <v>0.93127099999999996</v>
      </c>
      <c r="L998">
        <v>0</v>
      </c>
      <c r="M998" t="s">
        <v>42</v>
      </c>
    </row>
    <row r="999" spans="1:25" x14ac:dyDescent="0.25">
      <c r="A999" t="s">
        <v>44</v>
      </c>
      <c r="B999">
        <v>15033</v>
      </c>
      <c r="C999">
        <v>15032.4</v>
      </c>
      <c r="D999">
        <v>15031.8</v>
      </c>
      <c r="E999">
        <v>15018.2</v>
      </c>
      <c r="F999">
        <v>735.72699999999998</v>
      </c>
      <c r="G999">
        <v>0</v>
      </c>
      <c r="H999">
        <v>443.88099999999997</v>
      </c>
      <c r="I999">
        <v>0</v>
      </c>
      <c r="J999">
        <v>5.4593700000000002E-2</v>
      </c>
      <c r="K999">
        <v>0.93176400000000004</v>
      </c>
      <c r="L999">
        <v>0</v>
      </c>
      <c r="M999" t="s">
        <v>42</v>
      </c>
    </row>
    <row r="1000" spans="1:25" x14ac:dyDescent="0.25">
      <c r="A1000" t="s">
        <v>44</v>
      </c>
      <c r="B1000">
        <v>14530.4</v>
      </c>
      <c r="C1000">
        <v>14529.7</v>
      </c>
      <c r="D1000">
        <v>14529.1</v>
      </c>
      <c r="E1000">
        <v>14516</v>
      </c>
      <c r="F1000">
        <v>713.30100000000004</v>
      </c>
      <c r="G1000">
        <v>0</v>
      </c>
      <c r="H1000">
        <v>429.298</v>
      </c>
      <c r="I1000">
        <v>0</v>
      </c>
      <c r="J1000">
        <v>6.2663800000000006E-2</v>
      </c>
      <c r="K1000">
        <v>0.93180499999999999</v>
      </c>
      <c r="L1000">
        <v>0</v>
      </c>
      <c r="M1000" t="s">
        <v>42</v>
      </c>
    </row>
    <row r="1001" spans="1:25" x14ac:dyDescent="0.25">
      <c r="A1001" t="s">
        <v>44</v>
      </c>
      <c r="B1001">
        <v>15138.5</v>
      </c>
      <c r="C1001">
        <v>15137.8</v>
      </c>
      <c r="D1001">
        <v>15137.3</v>
      </c>
      <c r="E1001">
        <v>15123.6</v>
      </c>
      <c r="F1001">
        <v>741.65700000000004</v>
      </c>
      <c r="G1001">
        <v>0</v>
      </c>
      <c r="H1001">
        <v>447.12799999999999</v>
      </c>
      <c r="I1001">
        <v>0</v>
      </c>
      <c r="J1001">
        <v>5.7588599999999997E-2</v>
      </c>
      <c r="K1001">
        <v>0.93180399999999997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13932.3</v>
      </c>
      <c r="C1002">
        <v>13931.6</v>
      </c>
      <c r="D1002">
        <v>13931.1</v>
      </c>
      <c r="E1002">
        <v>13918.5</v>
      </c>
      <c r="F1002">
        <v>686.27599999999995</v>
      </c>
      <c r="G1002">
        <v>0</v>
      </c>
      <c r="H1002">
        <v>412.39499999999998</v>
      </c>
      <c r="I1002">
        <v>0</v>
      </c>
      <c r="J1002">
        <v>6.1858099999999999E-2</v>
      </c>
      <c r="K1002">
        <v>0.93182799999999999</v>
      </c>
      <c r="L1002">
        <v>0</v>
      </c>
      <c r="M1002" t="s">
        <v>42</v>
      </c>
    </row>
    <row r="1003" spans="1:25" x14ac:dyDescent="0.25">
      <c r="A1003" t="s">
        <v>44</v>
      </c>
      <c r="B1003">
        <v>14030.5</v>
      </c>
      <c r="C1003">
        <v>14029.8</v>
      </c>
      <c r="D1003">
        <v>14029.3</v>
      </c>
      <c r="E1003">
        <v>14016.6</v>
      </c>
      <c r="F1003">
        <v>689.62900000000002</v>
      </c>
      <c r="G1003">
        <v>0</v>
      </c>
      <c r="H1003">
        <v>415.10700000000003</v>
      </c>
      <c r="I1003">
        <v>0</v>
      </c>
      <c r="J1003">
        <v>8.32672E-2</v>
      </c>
      <c r="K1003">
        <v>0.93296199999999996</v>
      </c>
      <c r="L1003">
        <v>0</v>
      </c>
      <c r="M1003" t="s">
        <v>42</v>
      </c>
    </row>
    <row r="1004" spans="1:25" x14ac:dyDescent="0.25">
      <c r="A1004" t="s">
        <v>44</v>
      </c>
      <c r="B1004">
        <v>14561</v>
      </c>
      <c r="C1004">
        <v>14560.4</v>
      </c>
      <c r="D1004">
        <v>14559.9</v>
      </c>
      <c r="E1004">
        <v>14546.7</v>
      </c>
      <c r="F1004">
        <v>715.99900000000002</v>
      </c>
      <c r="G1004">
        <v>0</v>
      </c>
      <c r="H1004">
        <v>430.43599999999998</v>
      </c>
      <c r="I1004">
        <v>0</v>
      </c>
      <c r="J1004">
        <v>5.9865099999999997E-2</v>
      </c>
      <c r="K1004">
        <v>0.93177299999999996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15104.7</v>
      </c>
      <c r="C1005">
        <v>15104.1</v>
      </c>
      <c r="D1005">
        <v>15103.5</v>
      </c>
      <c r="E1005">
        <v>15089.8</v>
      </c>
      <c r="F1005">
        <v>740.39800000000002</v>
      </c>
      <c r="G1005">
        <v>0</v>
      </c>
      <c r="H1005">
        <v>446.15800000000002</v>
      </c>
      <c r="I1005">
        <v>0</v>
      </c>
      <c r="J1005">
        <v>5.6197799999999999E-2</v>
      </c>
      <c r="K1005">
        <v>0.93178000000000005</v>
      </c>
      <c r="L1005">
        <v>0</v>
      </c>
      <c r="M1005" t="s">
        <v>42</v>
      </c>
    </row>
    <row r="1006" spans="1:25" x14ac:dyDescent="0.25">
      <c r="A1006" t="s">
        <v>44</v>
      </c>
      <c r="B1006">
        <v>15131.1</v>
      </c>
      <c r="C1006">
        <v>15130.3</v>
      </c>
      <c r="D1006">
        <v>15129.8</v>
      </c>
      <c r="E1006">
        <v>15116.1</v>
      </c>
      <c r="F1006">
        <v>739.28700000000003</v>
      </c>
      <c r="G1006">
        <v>0</v>
      </c>
      <c r="H1006">
        <v>446.83300000000003</v>
      </c>
      <c r="I1006">
        <v>0</v>
      </c>
      <c r="J1006">
        <v>6.0515899999999997E-2</v>
      </c>
      <c r="K1006">
        <v>0.93181899999999995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13703</v>
      </c>
      <c r="C1007">
        <v>13702.4</v>
      </c>
      <c r="D1007">
        <v>13701.9</v>
      </c>
      <c r="E1007">
        <v>13689.4</v>
      </c>
      <c r="F1007">
        <v>676.63499999999999</v>
      </c>
      <c r="G1007">
        <v>0</v>
      </c>
      <c r="H1007">
        <v>405.69299999999998</v>
      </c>
      <c r="I1007">
        <v>0</v>
      </c>
      <c r="J1007">
        <v>5.3974800000000003E-2</v>
      </c>
      <c r="K1007">
        <v>0.95772299999999999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15298.8</v>
      </c>
      <c r="C1008">
        <v>15298.1</v>
      </c>
      <c r="D1008">
        <v>15297.5</v>
      </c>
      <c r="E1008">
        <v>15283.7</v>
      </c>
      <c r="F1008">
        <v>748.84799999999996</v>
      </c>
      <c r="G1008">
        <v>0</v>
      </c>
      <c r="H1008">
        <v>451.57</v>
      </c>
      <c r="I1008">
        <v>0</v>
      </c>
      <c r="J1008">
        <v>5.3909499999999999E-2</v>
      </c>
      <c r="K1008">
        <v>0.93074000000000001</v>
      </c>
      <c r="L1008">
        <v>0</v>
      </c>
      <c r="M1008" t="s">
        <v>42</v>
      </c>
      <c r="R1008">
        <f>AVERAGE(B959:B1008)</f>
        <v>14331.672000000002</v>
      </c>
      <c r="S1008">
        <f>AVERAGE(C959:C1008)</f>
        <v>14331</v>
      </c>
      <c r="U1008">
        <f>_xlfn.VAR.P(B959:B1008)</f>
        <v>284860.753616</v>
      </c>
      <c r="V1008">
        <f>_xlfn.VAR.P(C959:C1008)</f>
        <v>284843.88639999996</v>
      </c>
      <c r="X1008">
        <f>1.96*SQRT(U1008)/50</f>
        <v>20.921960434827568</v>
      </c>
      <c r="Y1008">
        <f>1.96*SQRT(V1008)/50</f>
        <v>20.921341008589675</v>
      </c>
    </row>
    <row r="1009" spans="1:12" x14ac:dyDescent="0.25">
      <c r="A1009" t="s">
        <v>44</v>
      </c>
      <c r="B1009">
        <v>716586.84038099996</v>
      </c>
      <c r="C1009" t="s">
        <v>36</v>
      </c>
    </row>
    <row r="1010" spans="1:12" x14ac:dyDescent="0.25">
      <c r="A1010" t="s">
        <v>45</v>
      </c>
      <c r="B1010">
        <v>32913</v>
      </c>
      <c r="C1010">
        <v>30651.599999999999</v>
      </c>
      <c r="D1010">
        <v>30632.2</v>
      </c>
      <c r="E1010">
        <v>30607.8</v>
      </c>
      <c r="F1010">
        <v>1598.55</v>
      </c>
      <c r="G1010">
        <v>3376.02</v>
      </c>
      <c r="H1010">
        <v>1200.46</v>
      </c>
      <c r="I1010">
        <v>5.7508499999999997E-2</v>
      </c>
      <c r="J1010">
        <v>0.95795300000000005</v>
      </c>
      <c r="K1010">
        <v>0</v>
      </c>
      <c r="L1010" t="s">
        <v>42</v>
      </c>
    </row>
    <row r="1011" spans="1:12" x14ac:dyDescent="0.25">
      <c r="A1011" t="s">
        <v>45</v>
      </c>
      <c r="B1011">
        <v>32248</v>
      </c>
      <c r="C1011">
        <v>29727.3</v>
      </c>
      <c r="D1011">
        <v>29708.9</v>
      </c>
      <c r="E1011">
        <v>29684.7</v>
      </c>
      <c r="F1011">
        <v>1564.83</v>
      </c>
      <c r="G1011">
        <v>3310.97</v>
      </c>
      <c r="H1011">
        <v>1169.8599999999999</v>
      </c>
      <c r="I1011">
        <v>8.1172400000000006E-2</v>
      </c>
      <c r="J1011">
        <v>0.931836</v>
      </c>
      <c r="K1011">
        <v>0</v>
      </c>
      <c r="L1011" t="s">
        <v>42</v>
      </c>
    </row>
    <row r="1012" spans="1:12" x14ac:dyDescent="0.25">
      <c r="A1012" t="s">
        <v>45</v>
      </c>
      <c r="B1012">
        <v>33528.300000000003</v>
      </c>
      <c r="C1012">
        <v>30801.8</v>
      </c>
      <c r="D1012">
        <v>30782.9</v>
      </c>
      <c r="E1012">
        <v>30757.8</v>
      </c>
      <c r="F1012">
        <v>1624.07</v>
      </c>
      <c r="G1012">
        <v>3424.53</v>
      </c>
      <c r="H1012">
        <v>1215.6300000000001</v>
      </c>
      <c r="I1012">
        <v>5.4565299999999997E-2</v>
      </c>
      <c r="J1012">
        <v>0.93170500000000001</v>
      </c>
      <c r="K1012">
        <v>0</v>
      </c>
      <c r="L1012" t="s">
        <v>42</v>
      </c>
    </row>
    <row r="1013" spans="1:12" x14ac:dyDescent="0.25">
      <c r="A1013" t="s">
        <v>45</v>
      </c>
      <c r="B1013">
        <v>32987.199999999997</v>
      </c>
      <c r="C1013">
        <v>30710.1</v>
      </c>
      <c r="D1013">
        <v>30691.3</v>
      </c>
      <c r="E1013">
        <v>30666.5</v>
      </c>
      <c r="F1013">
        <v>1614.04</v>
      </c>
      <c r="G1013">
        <v>3475.33</v>
      </c>
      <c r="H1013">
        <v>1208.5</v>
      </c>
      <c r="I1013">
        <v>5.6517199999999997E-2</v>
      </c>
      <c r="J1013">
        <v>0.93156700000000003</v>
      </c>
      <c r="K1013">
        <v>0</v>
      </c>
      <c r="L1013" t="s">
        <v>42</v>
      </c>
    </row>
    <row r="1014" spans="1:12" x14ac:dyDescent="0.25">
      <c r="A1014" t="s">
        <v>45</v>
      </c>
      <c r="B1014">
        <v>32060.1</v>
      </c>
      <c r="C1014">
        <v>29795.8</v>
      </c>
      <c r="D1014">
        <v>29777.4</v>
      </c>
      <c r="E1014">
        <v>29752.799999999999</v>
      </c>
      <c r="F1014">
        <v>1572.17</v>
      </c>
      <c r="G1014">
        <v>3313.15</v>
      </c>
      <c r="H1014">
        <v>1176.08</v>
      </c>
      <c r="I1014">
        <v>8.3255700000000002E-2</v>
      </c>
      <c r="J1014">
        <v>0.93611299999999997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32715.5</v>
      </c>
      <c r="C1015">
        <v>29852.5</v>
      </c>
      <c r="D1015">
        <v>29834.1</v>
      </c>
      <c r="E1015">
        <v>29809.7</v>
      </c>
      <c r="F1015">
        <v>1572.82</v>
      </c>
      <c r="G1015">
        <v>3324.08</v>
      </c>
      <c r="H1015">
        <v>1178.24</v>
      </c>
      <c r="I1015">
        <v>5.5818199999999998E-2</v>
      </c>
      <c r="J1015">
        <v>0.95532600000000001</v>
      </c>
      <c r="K1015">
        <v>0</v>
      </c>
      <c r="L1015" t="s">
        <v>42</v>
      </c>
    </row>
    <row r="1016" spans="1:12" x14ac:dyDescent="0.25">
      <c r="A1016" t="s">
        <v>45</v>
      </c>
      <c r="B1016">
        <v>32908.199999999997</v>
      </c>
      <c r="C1016">
        <v>30027.1</v>
      </c>
      <c r="D1016">
        <v>30008.6</v>
      </c>
      <c r="E1016">
        <v>29984.1</v>
      </c>
      <c r="F1016">
        <v>1583.33</v>
      </c>
      <c r="G1016">
        <v>3340.71</v>
      </c>
      <c r="H1016">
        <v>1184.8900000000001</v>
      </c>
      <c r="I1016">
        <v>5.39105E-2</v>
      </c>
      <c r="J1016">
        <v>0.93155600000000005</v>
      </c>
      <c r="K1016">
        <v>0</v>
      </c>
      <c r="L1016" t="s">
        <v>42</v>
      </c>
    </row>
    <row r="1017" spans="1:12" x14ac:dyDescent="0.25">
      <c r="A1017" t="s">
        <v>45</v>
      </c>
      <c r="B1017">
        <v>33068.199999999997</v>
      </c>
      <c r="C1017">
        <v>30594.9</v>
      </c>
      <c r="D1017">
        <v>30576.2</v>
      </c>
      <c r="E1017">
        <v>30551.4</v>
      </c>
      <c r="F1017">
        <v>1606.68</v>
      </c>
      <c r="G1017">
        <v>3471.91</v>
      </c>
      <c r="H1017">
        <v>1203.83</v>
      </c>
      <c r="I1017">
        <v>6.0496599999999998E-2</v>
      </c>
      <c r="J1017">
        <v>0.95882999999999996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31925.3</v>
      </c>
      <c r="C1018">
        <v>29409.5</v>
      </c>
      <c r="D1018">
        <v>29391.3</v>
      </c>
      <c r="E1018">
        <v>29367.200000000001</v>
      </c>
      <c r="F1018">
        <v>1551.26</v>
      </c>
      <c r="G1018">
        <v>3272.34</v>
      </c>
      <c r="H1018">
        <v>1160.71</v>
      </c>
      <c r="I1018">
        <v>5.3942299999999999E-2</v>
      </c>
      <c r="J1018">
        <v>0.93149099999999996</v>
      </c>
      <c r="K1018">
        <v>0</v>
      </c>
      <c r="L1018" t="s">
        <v>42</v>
      </c>
    </row>
    <row r="1019" spans="1:12" x14ac:dyDescent="0.25">
      <c r="A1019" t="s">
        <v>45</v>
      </c>
      <c r="B1019">
        <v>33712.9</v>
      </c>
      <c r="C1019">
        <v>30975.1</v>
      </c>
      <c r="D1019">
        <v>30956.2</v>
      </c>
      <c r="E1019">
        <v>30931.200000000001</v>
      </c>
      <c r="F1019">
        <v>1627.49</v>
      </c>
      <c r="G1019">
        <v>3506.84</v>
      </c>
      <c r="H1019">
        <v>1219.1400000000001</v>
      </c>
      <c r="I1019">
        <v>5.3937199999999998E-2</v>
      </c>
      <c r="J1019">
        <v>0.93169900000000005</v>
      </c>
      <c r="K1019">
        <v>0</v>
      </c>
      <c r="L1019" t="s">
        <v>42</v>
      </c>
    </row>
    <row r="1020" spans="1:12" x14ac:dyDescent="0.25">
      <c r="A1020" t="s">
        <v>45</v>
      </c>
      <c r="B1020">
        <v>32200.799999999999</v>
      </c>
      <c r="C1020">
        <v>29850.2</v>
      </c>
      <c r="D1020">
        <v>29831.7</v>
      </c>
      <c r="E1020">
        <v>29807.599999999999</v>
      </c>
      <c r="F1020">
        <v>1569.3</v>
      </c>
      <c r="G1020">
        <v>3340.61</v>
      </c>
      <c r="H1020">
        <v>1175.5999999999999</v>
      </c>
      <c r="I1020">
        <v>5.391E-2</v>
      </c>
      <c r="J1020">
        <v>0.93179999999999996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33375.300000000003</v>
      </c>
      <c r="C1021">
        <v>30986.799999999999</v>
      </c>
      <c r="D1021">
        <v>30967.5</v>
      </c>
      <c r="E1021">
        <v>30942.400000000001</v>
      </c>
      <c r="F1021">
        <v>1633.24</v>
      </c>
      <c r="G1021">
        <v>3470.11</v>
      </c>
      <c r="H1021">
        <v>1221.47</v>
      </c>
      <c r="I1021">
        <v>5.58243E-2</v>
      </c>
      <c r="J1021">
        <v>0.93144700000000002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33485.199999999997</v>
      </c>
      <c r="C1022">
        <v>30727.9</v>
      </c>
      <c r="D1022">
        <v>30709.4</v>
      </c>
      <c r="E1022">
        <v>30684.2</v>
      </c>
      <c r="F1022">
        <v>1617.65</v>
      </c>
      <c r="G1022">
        <v>3432.43</v>
      </c>
      <c r="H1022">
        <v>1211.1300000000001</v>
      </c>
      <c r="I1022">
        <v>5.5151600000000002E-2</v>
      </c>
      <c r="J1022">
        <v>0.95852000000000004</v>
      </c>
      <c r="K1022">
        <v>0</v>
      </c>
      <c r="L1022" t="s">
        <v>42</v>
      </c>
    </row>
    <row r="1023" spans="1:12" x14ac:dyDescent="0.25">
      <c r="A1023" t="s">
        <v>45</v>
      </c>
      <c r="B1023">
        <v>32922.400000000001</v>
      </c>
      <c r="C1023">
        <v>30081.200000000001</v>
      </c>
      <c r="D1023">
        <v>30062.6</v>
      </c>
      <c r="E1023">
        <v>30037.9</v>
      </c>
      <c r="F1023">
        <v>1584.32</v>
      </c>
      <c r="G1023">
        <v>3367.37</v>
      </c>
      <c r="H1023">
        <v>1186.5</v>
      </c>
      <c r="I1023">
        <v>5.4512699999999997E-2</v>
      </c>
      <c r="J1023">
        <v>0.93063700000000005</v>
      </c>
      <c r="K1023">
        <v>0</v>
      </c>
      <c r="L1023" t="s">
        <v>42</v>
      </c>
    </row>
    <row r="1024" spans="1:12" x14ac:dyDescent="0.25">
      <c r="A1024" t="s">
        <v>45</v>
      </c>
      <c r="B1024">
        <v>33200.9</v>
      </c>
      <c r="C1024">
        <v>30883.599999999999</v>
      </c>
      <c r="D1024">
        <v>30864.7</v>
      </c>
      <c r="E1024">
        <v>30839.8</v>
      </c>
      <c r="F1024">
        <v>1626.99</v>
      </c>
      <c r="G1024">
        <v>3435.37</v>
      </c>
      <c r="H1024">
        <v>1218.6500000000001</v>
      </c>
      <c r="I1024">
        <v>5.4131199999999997E-2</v>
      </c>
      <c r="J1024">
        <v>0.93182399999999999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33791.699999999997</v>
      </c>
      <c r="C1025">
        <v>31259.599999999999</v>
      </c>
      <c r="D1025">
        <v>31240.7</v>
      </c>
      <c r="E1025">
        <v>31215.200000000001</v>
      </c>
      <c r="F1025">
        <v>1644.12</v>
      </c>
      <c r="G1025">
        <v>3528.34</v>
      </c>
      <c r="H1025">
        <v>1230.5899999999999</v>
      </c>
      <c r="I1025">
        <v>6.5093399999999996E-2</v>
      </c>
      <c r="J1025">
        <v>0.93171899999999996</v>
      </c>
      <c r="K1025">
        <v>0</v>
      </c>
      <c r="L1025" t="s">
        <v>42</v>
      </c>
    </row>
    <row r="1026" spans="1:12" x14ac:dyDescent="0.25">
      <c r="A1026" t="s">
        <v>45</v>
      </c>
      <c r="B1026">
        <v>33187.9</v>
      </c>
      <c r="C1026">
        <v>30364.3</v>
      </c>
      <c r="D1026">
        <v>30345.599999999999</v>
      </c>
      <c r="E1026">
        <v>30321.3</v>
      </c>
      <c r="F1026">
        <v>1599.34</v>
      </c>
      <c r="G1026">
        <v>3390.34</v>
      </c>
      <c r="H1026">
        <v>1197.77</v>
      </c>
      <c r="I1026">
        <v>6.1055600000000002E-2</v>
      </c>
      <c r="J1026">
        <v>0.93168099999999998</v>
      </c>
      <c r="K1026">
        <v>0</v>
      </c>
      <c r="L1026" t="s">
        <v>42</v>
      </c>
    </row>
    <row r="1027" spans="1:12" x14ac:dyDescent="0.25">
      <c r="A1027" t="s">
        <v>45</v>
      </c>
      <c r="B1027">
        <v>32581.9</v>
      </c>
      <c r="C1027">
        <v>30304</v>
      </c>
      <c r="D1027">
        <v>30285.5</v>
      </c>
      <c r="E1027">
        <v>30260.799999999999</v>
      </c>
      <c r="F1027">
        <v>1591.93</v>
      </c>
      <c r="G1027">
        <v>3440.47</v>
      </c>
      <c r="H1027">
        <v>1192.57</v>
      </c>
      <c r="I1027">
        <v>8.3256999999999998E-2</v>
      </c>
      <c r="J1027">
        <v>0.93180099999999999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33854.300000000003</v>
      </c>
      <c r="C1028">
        <v>31318</v>
      </c>
      <c r="D1028">
        <v>31299</v>
      </c>
      <c r="E1028">
        <v>31273.4</v>
      </c>
      <c r="F1028">
        <v>1651.63</v>
      </c>
      <c r="G1028">
        <v>3479.15</v>
      </c>
      <c r="H1028">
        <v>1236.05</v>
      </c>
      <c r="I1028">
        <v>5.5879900000000003E-2</v>
      </c>
      <c r="J1028">
        <v>0.931778</v>
      </c>
      <c r="K1028">
        <v>0</v>
      </c>
      <c r="L1028" t="s">
        <v>42</v>
      </c>
    </row>
    <row r="1029" spans="1:12" x14ac:dyDescent="0.25">
      <c r="A1029" t="s">
        <v>45</v>
      </c>
      <c r="B1029">
        <v>32129.200000000001</v>
      </c>
      <c r="C1029">
        <v>29672.400000000001</v>
      </c>
      <c r="D1029">
        <v>29654</v>
      </c>
      <c r="E1029">
        <v>29630.2</v>
      </c>
      <c r="F1029">
        <v>1560.23</v>
      </c>
      <c r="G1029">
        <v>3363.18</v>
      </c>
      <c r="H1029">
        <v>1167.3800000000001</v>
      </c>
      <c r="I1029">
        <v>5.7614100000000001E-2</v>
      </c>
      <c r="J1029">
        <v>0.931836</v>
      </c>
      <c r="K1029">
        <v>0</v>
      </c>
      <c r="L1029" t="s">
        <v>42</v>
      </c>
    </row>
    <row r="1030" spans="1:12" x14ac:dyDescent="0.25">
      <c r="A1030" t="s">
        <v>45</v>
      </c>
      <c r="B1030">
        <v>33667.4</v>
      </c>
      <c r="C1030">
        <v>31298.1</v>
      </c>
      <c r="D1030">
        <v>31279.1</v>
      </c>
      <c r="E1030">
        <v>31253.200000000001</v>
      </c>
      <c r="F1030">
        <v>1648.3</v>
      </c>
      <c r="G1030">
        <v>3497.11</v>
      </c>
      <c r="H1030">
        <v>1231.99</v>
      </c>
      <c r="I1030">
        <v>5.4514300000000002E-2</v>
      </c>
      <c r="J1030">
        <v>0.93183700000000003</v>
      </c>
      <c r="K1030">
        <v>0</v>
      </c>
      <c r="L1030" t="s">
        <v>42</v>
      </c>
    </row>
    <row r="1031" spans="1:12" x14ac:dyDescent="0.25">
      <c r="A1031" t="s">
        <v>45</v>
      </c>
      <c r="B1031">
        <v>32073.200000000001</v>
      </c>
      <c r="C1031">
        <v>29564.799999999999</v>
      </c>
      <c r="D1031">
        <v>29546.5</v>
      </c>
      <c r="E1031">
        <v>29522.400000000001</v>
      </c>
      <c r="F1031">
        <v>1558.18</v>
      </c>
      <c r="G1031">
        <v>3289.3</v>
      </c>
      <c r="H1031">
        <v>1167.1199999999999</v>
      </c>
      <c r="I1031">
        <v>8.3255599999999999E-2</v>
      </c>
      <c r="J1031">
        <v>0.93119600000000002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33596.5</v>
      </c>
      <c r="C1032">
        <v>30698.9</v>
      </c>
      <c r="D1032">
        <v>30680.2</v>
      </c>
      <c r="E1032">
        <v>30654.799999999999</v>
      </c>
      <c r="F1032">
        <v>1618.84</v>
      </c>
      <c r="G1032">
        <v>3427.68</v>
      </c>
      <c r="H1032">
        <v>1210.68</v>
      </c>
      <c r="I1032">
        <v>8.3271800000000007E-2</v>
      </c>
      <c r="J1032">
        <v>0.93066099999999996</v>
      </c>
      <c r="K1032">
        <v>0</v>
      </c>
      <c r="L1032" t="s">
        <v>42</v>
      </c>
    </row>
    <row r="1033" spans="1:12" x14ac:dyDescent="0.25">
      <c r="A1033" t="s">
        <v>45</v>
      </c>
      <c r="B1033">
        <v>31940.6</v>
      </c>
      <c r="C1033">
        <v>29497.599999999999</v>
      </c>
      <c r="D1033">
        <v>29479.3</v>
      </c>
      <c r="E1033">
        <v>29455.5</v>
      </c>
      <c r="F1033">
        <v>1553.31</v>
      </c>
      <c r="G1033">
        <v>3301.3</v>
      </c>
      <c r="H1033">
        <v>1163.2</v>
      </c>
      <c r="I1033">
        <v>8.3256399999999994E-2</v>
      </c>
      <c r="J1033">
        <v>0.957395</v>
      </c>
      <c r="K1033">
        <v>0</v>
      </c>
      <c r="L1033" t="s">
        <v>42</v>
      </c>
    </row>
    <row r="1034" spans="1:12" x14ac:dyDescent="0.25">
      <c r="A1034" t="s">
        <v>45</v>
      </c>
      <c r="B1034">
        <v>31944.9</v>
      </c>
      <c r="C1034">
        <v>29687.7</v>
      </c>
      <c r="D1034">
        <v>29669.4</v>
      </c>
      <c r="E1034">
        <v>29645.4</v>
      </c>
      <c r="F1034">
        <v>1563.85</v>
      </c>
      <c r="G1034">
        <v>3303.97</v>
      </c>
      <c r="H1034">
        <v>1171.76</v>
      </c>
      <c r="I1034">
        <v>7.0236000000000007E-2</v>
      </c>
      <c r="J1034">
        <v>0.93176400000000004</v>
      </c>
      <c r="K1034">
        <v>0</v>
      </c>
      <c r="L1034" t="s">
        <v>42</v>
      </c>
    </row>
    <row r="1035" spans="1:12" x14ac:dyDescent="0.25">
      <c r="A1035" t="s">
        <v>45</v>
      </c>
      <c r="B1035">
        <v>31845.3</v>
      </c>
      <c r="C1035">
        <v>29539.9</v>
      </c>
      <c r="D1035">
        <v>29521.5</v>
      </c>
      <c r="E1035">
        <v>29497.4</v>
      </c>
      <c r="F1035">
        <v>1553.94</v>
      </c>
      <c r="G1035">
        <v>3338.88</v>
      </c>
      <c r="H1035">
        <v>1163.45</v>
      </c>
      <c r="I1035">
        <v>8.3255800000000005E-2</v>
      </c>
      <c r="J1035">
        <v>0.93182900000000002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33204.400000000001</v>
      </c>
      <c r="C1036">
        <v>30481.1</v>
      </c>
      <c r="D1036">
        <v>30462.5</v>
      </c>
      <c r="E1036">
        <v>30437.599999999999</v>
      </c>
      <c r="F1036">
        <v>1601.67</v>
      </c>
      <c r="G1036">
        <v>3439.3</v>
      </c>
      <c r="H1036">
        <v>1199.33</v>
      </c>
      <c r="I1036">
        <v>5.6211799999999999E-2</v>
      </c>
      <c r="J1036">
        <v>0.92644599999999999</v>
      </c>
      <c r="K1036">
        <v>0</v>
      </c>
      <c r="L1036" t="s">
        <v>42</v>
      </c>
    </row>
    <row r="1037" spans="1:12" x14ac:dyDescent="0.25">
      <c r="A1037" t="s">
        <v>45</v>
      </c>
      <c r="B1037">
        <v>33001.4</v>
      </c>
      <c r="C1037">
        <v>30407.8</v>
      </c>
      <c r="D1037">
        <v>30389.200000000001</v>
      </c>
      <c r="E1037">
        <v>30364.3</v>
      </c>
      <c r="F1037">
        <v>1599.14</v>
      </c>
      <c r="G1037">
        <v>3388.1</v>
      </c>
      <c r="H1037">
        <v>1197.79</v>
      </c>
      <c r="I1037">
        <v>7.5974100000000003E-2</v>
      </c>
      <c r="J1037">
        <v>0.93174000000000001</v>
      </c>
      <c r="K1037">
        <v>0</v>
      </c>
      <c r="L1037" t="s">
        <v>42</v>
      </c>
    </row>
    <row r="1038" spans="1:12" x14ac:dyDescent="0.25">
      <c r="A1038" t="s">
        <v>45</v>
      </c>
      <c r="B1038">
        <v>32806.6</v>
      </c>
      <c r="C1038">
        <v>30526</v>
      </c>
      <c r="D1038">
        <v>30507.3</v>
      </c>
      <c r="E1038">
        <v>30482.2</v>
      </c>
      <c r="F1038">
        <v>1605.76</v>
      </c>
      <c r="G1038">
        <v>3461.72</v>
      </c>
      <c r="H1038">
        <v>1202.28</v>
      </c>
      <c r="I1038">
        <v>5.4201100000000002E-2</v>
      </c>
      <c r="J1038">
        <v>0.93169599999999997</v>
      </c>
      <c r="K1038">
        <v>0</v>
      </c>
      <c r="L1038" t="s">
        <v>42</v>
      </c>
    </row>
    <row r="1039" spans="1:12" x14ac:dyDescent="0.25">
      <c r="A1039" t="s">
        <v>45</v>
      </c>
      <c r="B1039">
        <v>33419.9</v>
      </c>
      <c r="C1039">
        <v>30902.799999999999</v>
      </c>
      <c r="D1039">
        <v>30884</v>
      </c>
      <c r="E1039">
        <v>30859.3</v>
      </c>
      <c r="F1039">
        <v>1627.38</v>
      </c>
      <c r="G1039">
        <v>3461.98</v>
      </c>
      <c r="H1039">
        <v>1218.9000000000001</v>
      </c>
      <c r="I1039">
        <v>8.3259200000000005E-2</v>
      </c>
      <c r="J1039">
        <v>0.93142499999999995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32197.9</v>
      </c>
      <c r="C1040">
        <v>29838.3</v>
      </c>
      <c r="D1040">
        <v>29819.8</v>
      </c>
      <c r="E1040">
        <v>29795.5</v>
      </c>
      <c r="F1040">
        <v>1575.24</v>
      </c>
      <c r="G1040">
        <v>3318.66</v>
      </c>
      <c r="H1040">
        <v>1177.76</v>
      </c>
      <c r="I1040">
        <v>5.4116600000000001E-2</v>
      </c>
      <c r="J1040">
        <v>0.94306599999999996</v>
      </c>
      <c r="K1040">
        <v>0</v>
      </c>
      <c r="L1040" t="s">
        <v>42</v>
      </c>
    </row>
    <row r="1041" spans="1:12" x14ac:dyDescent="0.25">
      <c r="A1041" t="s">
        <v>45</v>
      </c>
      <c r="B1041">
        <v>33486</v>
      </c>
      <c r="C1041">
        <v>31094.400000000001</v>
      </c>
      <c r="D1041">
        <v>31075.4</v>
      </c>
      <c r="E1041">
        <v>31049.8</v>
      </c>
      <c r="F1041">
        <v>1632.41</v>
      </c>
      <c r="G1041">
        <v>3525.59</v>
      </c>
      <c r="H1041">
        <v>1223.28</v>
      </c>
      <c r="I1041">
        <v>5.4165499999999998E-2</v>
      </c>
      <c r="J1041">
        <v>0.95922700000000005</v>
      </c>
      <c r="K1041">
        <v>0</v>
      </c>
      <c r="L1041" t="s">
        <v>42</v>
      </c>
    </row>
    <row r="1042" spans="1:12" x14ac:dyDescent="0.25">
      <c r="A1042" t="s">
        <v>45</v>
      </c>
      <c r="B1042">
        <v>32984</v>
      </c>
      <c r="C1042">
        <v>30557.200000000001</v>
      </c>
      <c r="D1042">
        <v>30538.400000000001</v>
      </c>
      <c r="E1042">
        <v>30513.4</v>
      </c>
      <c r="F1042">
        <v>1606.38</v>
      </c>
      <c r="G1042">
        <v>3426.61</v>
      </c>
      <c r="H1042">
        <v>1202.8699999999999</v>
      </c>
      <c r="I1042">
        <v>5.39701E-2</v>
      </c>
      <c r="J1042">
        <v>0.95918700000000001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34989.699999999997</v>
      </c>
      <c r="C1043">
        <v>32164.7</v>
      </c>
      <c r="D1043">
        <v>32145.3</v>
      </c>
      <c r="E1043">
        <v>32119.1</v>
      </c>
      <c r="F1043">
        <v>1690.33</v>
      </c>
      <c r="G1043">
        <v>3575.09</v>
      </c>
      <c r="H1043">
        <v>1266.18</v>
      </c>
      <c r="I1043">
        <v>5.8240300000000002E-2</v>
      </c>
      <c r="J1043">
        <v>0.95453100000000002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33917.1</v>
      </c>
      <c r="C1044">
        <v>31657.3</v>
      </c>
      <c r="D1044">
        <v>31638.2</v>
      </c>
      <c r="E1044">
        <v>31612.7</v>
      </c>
      <c r="F1044">
        <v>1663.81</v>
      </c>
      <c r="G1044">
        <v>3592.11</v>
      </c>
      <c r="H1044">
        <v>1245.1199999999999</v>
      </c>
      <c r="I1044">
        <v>5.4837999999999998E-2</v>
      </c>
      <c r="J1044">
        <v>0.93145800000000001</v>
      </c>
      <c r="K1044">
        <v>0</v>
      </c>
      <c r="L1044" t="s">
        <v>42</v>
      </c>
    </row>
    <row r="1045" spans="1:12" x14ac:dyDescent="0.25">
      <c r="A1045" t="s">
        <v>45</v>
      </c>
      <c r="B1045">
        <v>33218.400000000001</v>
      </c>
      <c r="C1045">
        <v>30413.8</v>
      </c>
      <c r="D1045">
        <v>30395.200000000001</v>
      </c>
      <c r="E1045">
        <v>30370.400000000001</v>
      </c>
      <c r="F1045">
        <v>1596.09</v>
      </c>
      <c r="G1045">
        <v>3427.69</v>
      </c>
      <c r="H1045">
        <v>1197.1500000000001</v>
      </c>
      <c r="I1045">
        <v>6.0714499999999998E-2</v>
      </c>
      <c r="J1045">
        <v>0.93179500000000004</v>
      </c>
      <c r="K1045">
        <v>0</v>
      </c>
      <c r="L1045" t="s">
        <v>42</v>
      </c>
    </row>
    <row r="1046" spans="1:12" x14ac:dyDescent="0.25">
      <c r="A1046" t="s">
        <v>45</v>
      </c>
      <c r="B1046">
        <v>33248.400000000001</v>
      </c>
      <c r="C1046">
        <v>30650.9</v>
      </c>
      <c r="D1046">
        <v>30632.1</v>
      </c>
      <c r="E1046">
        <v>30606.9</v>
      </c>
      <c r="F1046">
        <v>1611.49</v>
      </c>
      <c r="G1046">
        <v>3414.68</v>
      </c>
      <c r="H1046">
        <v>1206.92</v>
      </c>
      <c r="I1046">
        <v>5.4973000000000001E-2</v>
      </c>
      <c r="J1046">
        <v>0.93162100000000003</v>
      </c>
      <c r="K1046">
        <v>0</v>
      </c>
      <c r="L1046" t="s">
        <v>42</v>
      </c>
    </row>
    <row r="1047" spans="1:12" x14ac:dyDescent="0.25">
      <c r="A1047" t="s">
        <v>45</v>
      </c>
      <c r="B1047">
        <v>33267.9</v>
      </c>
      <c r="C1047">
        <v>31001.7</v>
      </c>
      <c r="D1047">
        <v>30982.9</v>
      </c>
      <c r="E1047">
        <v>30957.8</v>
      </c>
      <c r="F1047">
        <v>1630.12</v>
      </c>
      <c r="G1047">
        <v>3513.62</v>
      </c>
      <c r="H1047">
        <v>1220.82</v>
      </c>
      <c r="I1047">
        <v>5.6014399999999999E-2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33154.6</v>
      </c>
      <c r="C1048">
        <v>30329.5</v>
      </c>
      <c r="D1048">
        <v>30311</v>
      </c>
      <c r="E1048">
        <v>30286.400000000001</v>
      </c>
      <c r="F1048">
        <v>1595.17</v>
      </c>
      <c r="G1048">
        <v>3413.76</v>
      </c>
      <c r="H1048">
        <v>1195.9100000000001</v>
      </c>
      <c r="I1048">
        <v>5.7127900000000002E-2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33048.400000000001</v>
      </c>
      <c r="C1049">
        <v>30445.3</v>
      </c>
      <c r="D1049">
        <v>30426.6</v>
      </c>
      <c r="E1049">
        <v>30401.8</v>
      </c>
      <c r="F1049">
        <v>1599.46</v>
      </c>
      <c r="G1049">
        <v>3387.03</v>
      </c>
      <c r="H1049">
        <v>1198.52</v>
      </c>
      <c r="I1049">
        <v>5.66686E-2</v>
      </c>
      <c r="J1049">
        <v>0.93015499999999995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33368.6</v>
      </c>
      <c r="C1050">
        <v>31109.200000000001</v>
      </c>
      <c r="D1050">
        <v>31090.400000000001</v>
      </c>
      <c r="E1050">
        <v>31064.799999999999</v>
      </c>
      <c r="F1050">
        <v>1634.23</v>
      </c>
      <c r="G1050">
        <v>3530.79</v>
      </c>
      <c r="H1050">
        <v>1224.56</v>
      </c>
      <c r="I1050">
        <v>5.6775899999999997E-2</v>
      </c>
      <c r="J1050">
        <v>0.92916500000000002</v>
      </c>
      <c r="K1050">
        <v>0</v>
      </c>
      <c r="L1050" t="s">
        <v>42</v>
      </c>
    </row>
    <row r="1051" spans="1:12" x14ac:dyDescent="0.25">
      <c r="A1051" t="s">
        <v>45</v>
      </c>
      <c r="B1051">
        <v>33087.199999999997</v>
      </c>
      <c r="C1051">
        <v>30404.1</v>
      </c>
      <c r="D1051">
        <v>30385.4</v>
      </c>
      <c r="E1051">
        <v>30360.5</v>
      </c>
      <c r="F1051">
        <v>1598.76</v>
      </c>
      <c r="G1051">
        <v>3407.81</v>
      </c>
      <c r="H1051">
        <v>1197.25</v>
      </c>
      <c r="I1051">
        <v>5.53897E-2</v>
      </c>
      <c r="J1051">
        <v>0.93154499999999996</v>
      </c>
      <c r="K1051">
        <v>0</v>
      </c>
      <c r="L1051" t="s">
        <v>42</v>
      </c>
    </row>
    <row r="1052" spans="1:12" x14ac:dyDescent="0.25">
      <c r="A1052" t="s">
        <v>45</v>
      </c>
      <c r="B1052">
        <v>32524.6</v>
      </c>
      <c r="C1052">
        <v>29697.3</v>
      </c>
      <c r="D1052">
        <v>29678.799999999999</v>
      </c>
      <c r="E1052">
        <v>29654.6</v>
      </c>
      <c r="F1052">
        <v>1560.98</v>
      </c>
      <c r="G1052">
        <v>3304.46</v>
      </c>
      <c r="H1052">
        <v>1170.68</v>
      </c>
      <c r="I1052">
        <v>5.5375899999999999E-2</v>
      </c>
      <c r="J1052">
        <v>0.93088800000000005</v>
      </c>
      <c r="K1052">
        <v>0</v>
      </c>
      <c r="L1052" t="s">
        <v>42</v>
      </c>
    </row>
    <row r="1053" spans="1:12" x14ac:dyDescent="0.25">
      <c r="A1053" t="s">
        <v>45</v>
      </c>
      <c r="B1053">
        <v>31969.8</v>
      </c>
      <c r="C1053">
        <v>29664.9</v>
      </c>
      <c r="D1053">
        <v>29646.6</v>
      </c>
      <c r="E1053">
        <v>29622.400000000001</v>
      </c>
      <c r="F1053">
        <v>1560.48</v>
      </c>
      <c r="G1053">
        <v>3365.38</v>
      </c>
      <c r="H1053">
        <v>1167.23</v>
      </c>
      <c r="I1053">
        <v>5.3930400000000003E-2</v>
      </c>
      <c r="J1053">
        <v>0.95875299999999997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31932.1</v>
      </c>
      <c r="C1054">
        <v>29670.400000000001</v>
      </c>
      <c r="D1054">
        <v>29652</v>
      </c>
      <c r="E1054">
        <v>29627.9</v>
      </c>
      <c r="F1054">
        <v>1560.04</v>
      </c>
      <c r="G1054">
        <v>3313.64</v>
      </c>
      <c r="H1054">
        <v>1168.03</v>
      </c>
      <c r="I1054">
        <v>5.6473700000000002E-2</v>
      </c>
      <c r="J1054">
        <v>0.93182799999999999</v>
      </c>
      <c r="K1054">
        <v>0</v>
      </c>
      <c r="L1054" t="s">
        <v>42</v>
      </c>
    </row>
    <row r="1055" spans="1:12" x14ac:dyDescent="0.25">
      <c r="A1055" t="s">
        <v>45</v>
      </c>
      <c r="B1055">
        <v>33498</v>
      </c>
      <c r="C1055">
        <v>31021.4</v>
      </c>
      <c r="D1055">
        <v>31002.5</v>
      </c>
      <c r="E1055">
        <v>30976.9</v>
      </c>
      <c r="F1055">
        <v>1630.7</v>
      </c>
      <c r="G1055">
        <v>3510.95</v>
      </c>
      <c r="H1055">
        <v>1221.43</v>
      </c>
      <c r="I1055">
        <v>5.6354300000000003E-2</v>
      </c>
      <c r="J1055">
        <v>0.95122899999999999</v>
      </c>
      <c r="K1055">
        <v>0</v>
      </c>
      <c r="L1055" t="s">
        <v>42</v>
      </c>
    </row>
    <row r="1056" spans="1:12" x14ac:dyDescent="0.25">
      <c r="A1056" t="s">
        <v>45</v>
      </c>
      <c r="B1056">
        <v>31902</v>
      </c>
      <c r="C1056">
        <v>29190.3</v>
      </c>
      <c r="D1056">
        <v>29172.3</v>
      </c>
      <c r="E1056">
        <v>29148.3</v>
      </c>
      <c r="F1056">
        <v>1538.3</v>
      </c>
      <c r="G1056">
        <v>3254.06</v>
      </c>
      <c r="H1056">
        <v>1151.3499999999999</v>
      </c>
      <c r="I1056">
        <v>5.5154099999999998E-2</v>
      </c>
      <c r="J1056">
        <v>0.931836</v>
      </c>
      <c r="K1056">
        <v>0</v>
      </c>
      <c r="L1056" t="s">
        <v>42</v>
      </c>
    </row>
    <row r="1057" spans="1:25" x14ac:dyDescent="0.25">
      <c r="A1057" t="s">
        <v>45</v>
      </c>
      <c r="B1057">
        <v>33219.199999999997</v>
      </c>
      <c r="C1057">
        <v>30592.7</v>
      </c>
      <c r="D1057">
        <v>30573.9</v>
      </c>
      <c r="E1057">
        <v>30549.200000000001</v>
      </c>
      <c r="F1057">
        <v>1612.26</v>
      </c>
      <c r="G1057">
        <v>3422.68</v>
      </c>
      <c r="H1057">
        <v>1207.1600000000001</v>
      </c>
      <c r="I1057">
        <v>5.4037300000000003E-2</v>
      </c>
      <c r="J1057">
        <v>0.93175399999999997</v>
      </c>
      <c r="K1057">
        <v>0</v>
      </c>
      <c r="L1057" t="s">
        <v>42</v>
      </c>
    </row>
    <row r="1058" spans="1:25" x14ac:dyDescent="0.25">
      <c r="A1058" t="s">
        <v>45</v>
      </c>
      <c r="B1058">
        <v>32147.200000000001</v>
      </c>
      <c r="C1058">
        <v>29898.799999999999</v>
      </c>
      <c r="D1058">
        <v>29880.400000000001</v>
      </c>
      <c r="E1058">
        <v>29856.2</v>
      </c>
      <c r="F1058">
        <v>1575.72</v>
      </c>
      <c r="G1058">
        <v>3326.77</v>
      </c>
      <c r="H1058">
        <v>1180.4000000000001</v>
      </c>
      <c r="I1058">
        <v>5.3936900000000003E-2</v>
      </c>
      <c r="J1058">
        <v>0.93175399999999997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33442</v>
      </c>
      <c r="C1059">
        <v>30788.9</v>
      </c>
      <c r="D1059">
        <v>30770.1</v>
      </c>
      <c r="E1059">
        <v>30745.4</v>
      </c>
      <c r="F1059">
        <v>1621.81</v>
      </c>
      <c r="G1059">
        <v>3500.39</v>
      </c>
      <c r="H1059">
        <v>1212.19</v>
      </c>
      <c r="I1059">
        <v>5.9990000000000002E-2</v>
      </c>
      <c r="J1059">
        <v>0.94858900000000002</v>
      </c>
      <c r="K1059">
        <v>0</v>
      </c>
      <c r="L1059" t="s">
        <v>42</v>
      </c>
    </row>
    <row r="1060" spans="1:25" x14ac:dyDescent="0.25">
      <c r="A1060" t="s">
        <v>45</v>
      </c>
      <c r="B1060">
        <v>32351.1</v>
      </c>
      <c r="C1060">
        <v>29675.4</v>
      </c>
      <c r="D1060">
        <v>29657.1</v>
      </c>
      <c r="E1060">
        <v>29632.7</v>
      </c>
      <c r="F1060">
        <v>1559.74</v>
      </c>
      <c r="G1060">
        <v>3348.79</v>
      </c>
      <c r="H1060">
        <v>1168.0999999999999</v>
      </c>
      <c r="I1060">
        <v>6.4948500000000006E-2</v>
      </c>
      <c r="J1060">
        <v>0.93171199999999998</v>
      </c>
      <c r="K1060">
        <v>0</v>
      </c>
      <c r="L1060" t="s">
        <v>42</v>
      </c>
    </row>
    <row r="1061" spans="1:25" x14ac:dyDescent="0.25">
      <c r="A1061" t="s">
        <v>45</v>
      </c>
      <c r="B1061">
        <v>33557.9</v>
      </c>
      <c r="C1061">
        <v>31300.9</v>
      </c>
      <c r="D1061">
        <v>31281.9</v>
      </c>
      <c r="E1061">
        <v>31256.400000000001</v>
      </c>
      <c r="F1061">
        <v>1648.11</v>
      </c>
      <c r="G1061">
        <v>3486.98</v>
      </c>
      <c r="H1061">
        <v>1233.0899999999999</v>
      </c>
      <c r="I1061">
        <v>5.3911199999999999E-2</v>
      </c>
      <c r="J1061">
        <v>0.93145900000000004</v>
      </c>
      <c r="K1061">
        <v>0</v>
      </c>
      <c r="L1061" t="s">
        <v>42</v>
      </c>
    </row>
    <row r="1062" spans="1:25" x14ac:dyDescent="0.25">
      <c r="A1062" t="s">
        <v>45</v>
      </c>
      <c r="B1062">
        <v>31309</v>
      </c>
      <c r="C1062">
        <v>28872</v>
      </c>
      <c r="D1062">
        <v>28854</v>
      </c>
      <c r="E1062">
        <v>28830.7</v>
      </c>
      <c r="F1062">
        <v>1516.21</v>
      </c>
      <c r="G1062">
        <v>3276.61</v>
      </c>
      <c r="H1062">
        <v>1136.8900000000001</v>
      </c>
      <c r="I1062">
        <v>8.3266999999999994E-2</v>
      </c>
      <c r="J1062">
        <v>0.93159400000000003</v>
      </c>
      <c r="K1062">
        <v>0</v>
      </c>
      <c r="L1062" t="s">
        <v>42</v>
      </c>
    </row>
    <row r="1063" spans="1:25" x14ac:dyDescent="0.25">
      <c r="A1063" t="s">
        <v>45</v>
      </c>
      <c r="B1063">
        <v>33404.699999999997</v>
      </c>
      <c r="C1063">
        <v>30710.3</v>
      </c>
      <c r="D1063">
        <v>30691.5</v>
      </c>
      <c r="E1063">
        <v>30666.5</v>
      </c>
      <c r="F1063">
        <v>1612.16</v>
      </c>
      <c r="G1063">
        <v>3483.37</v>
      </c>
      <c r="H1063">
        <v>1209.24</v>
      </c>
      <c r="I1063">
        <v>5.7285900000000001E-2</v>
      </c>
      <c r="J1063">
        <v>0.93181899999999995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31846.5</v>
      </c>
      <c r="C1064">
        <v>29367.7</v>
      </c>
      <c r="D1064">
        <v>29349.4</v>
      </c>
      <c r="E1064">
        <v>29325.7</v>
      </c>
      <c r="F1064">
        <v>1547.76</v>
      </c>
      <c r="G1064">
        <v>3270.29</v>
      </c>
      <c r="H1064">
        <v>1159.3699999999999</v>
      </c>
      <c r="I1064">
        <v>6.0603900000000002E-2</v>
      </c>
      <c r="J1064">
        <v>0.93176800000000004</v>
      </c>
      <c r="K1064">
        <v>0</v>
      </c>
      <c r="L1064" t="s">
        <v>42</v>
      </c>
      <c r="R1064">
        <f>AVERAGE(B1015:B1064)</f>
        <v>32912.644</v>
      </c>
      <c r="S1064">
        <f>AVERAGE(C1015:C1064)</f>
        <v>30380.583999999988</v>
      </c>
      <c r="U1064">
        <f>_xlfn.VAR.P(B1015:B1064)</f>
        <v>524310.07366399979</v>
      </c>
      <c r="V1064">
        <f>_xlfn.VAR.P(C1015:C1064)</f>
        <v>481054.56774399971</v>
      </c>
      <c r="X1064">
        <f>1.96*SQRT(U1064)/50</f>
        <v>28.384429386462021</v>
      </c>
      <c r="Y1064">
        <f>1.96*SQRT(V1064)/50</f>
        <v>27.188374187842488</v>
      </c>
    </row>
    <row r="1065" spans="1:25" x14ac:dyDescent="0.25">
      <c r="A1065" t="s">
        <v>46</v>
      </c>
      <c r="B1065">
        <v>1645639.0294910001</v>
      </c>
      <c r="C1065" t="s">
        <v>36</v>
      </c>
    </row>
    <row r="1066" spans="1:25" x14ac:dyDescent="0.25">
      <c r="A1066" t="s">
        <v>47</v>
      </c>
      <c r="B1066">
        <v>27087</v>
      </c>
      <c r="C1066">
        <v>27085.7</v>
      </c>
      <c r="D1066">
        <v>27073.5</v>
      </c>
      <c r="E1066">
        <v>27052.799999999999</v>
      </c>
      <c r="F1066">
        <v>1287.8</v>
      </c>
      <c r="G1066">
        <v>0</v>
      </c>
      <c r="H1066">
        <v>1174.99</v>
      </c>
      <c r="I1066">
        <v>5.9656800000000003E-2</v>
      </c>
      <c r="J1066">
        <v>0.93169000000000002</v>
      </c>
      <c r="K1066">
        <v>0</v>
      </c>
      <c r="L1066" t="s">
        <v>42</v>
      </c>
    </row>
    <row r="1067" spans="1:25" x14ac:dyDescent="0.25">
      <c r="A1067" t="s">
        <v>47</v>
      </c>
      <c r="B1067">
        <v>27574.9</v>
      </c>
      <c r="C1067">
        <v>27573.7</v>
      </c>
      <c r="D1067">
        <v>27561.3</v>
      </c>
      <c r="E1067">
        <v>27540.400000000001</v>
      </c>
      <c r="F1067">
        <v>1311.6</v>
      </c>
      <c r="G1067">
        <v>0</v>
      </c>
      <c r="H1067">
        <v>1196.26</v>
      </c>
      <c r="I1067">
        <v>5.7026500000000001E-2</v>
      </c>
      <c r="J1067">
        <v>0.94737499999999997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28302.7</v>
      </c>
      <c r="C1068">
        <v>28301.8</v>
      </c>
      <c r="D1068">
        <v>28289.1</v>
      </c>
      <c r="E1068">
        <v>28267.7</v>
      </c>
      <c r="F1068">
        <v>1346.2</v>
      </c>
      <c r="G1068">
        <v>0</v>
      </c>
      <c r="H1068">
        <v>1227.95</v>
      </c>
      <c r="I1068">
        <v>7.98711E-2</v>
      </c>
      <c r="J1068">
        <v>0.93181599999999998</v>
      </c>
      <c r="K1068">
        <v>0</v>
      </c>
      <c r="L1068" t="s">
        <v>42</v>
      </c>
    </row>
    <row r="1069" spans="1:25" x14ac:dyDescent="0.25">
      <c r="A1069" t="s">
        <v>47</v>
      </c>
      <c r="B1069">
        <v>28300.9</v>
      </c>
      <c r="C1069">
        <v>28299.9</v>
      </c>
      <c r="D1069">
        <v>28287.200000000001</v>
      </c>
      <c r="E1069">
        <v>28265.599999999999</v>
      </c>
      <c r="F1069">
        <v>1348.42</v>
      </c>
      <c r="G1069">
        <v>0</v>
      </c>
      <c r="H1069">
        <v>1227.8499999999999</v>
      </c>
      <c r="I1069">
        <v>5.4322000000000002E-2</v>
      </c>
      <c r="J1069">
        <v>0.93176599999999998</v>
      </c>
      <c r="K1069">
        <v>0</v>
      </c>
      <c r="L1069" t="s">
        <v>42</v>
      </c>
    </row>
    <row r="1070" spans="1:25" x14ac:dyDescent="0.25">
      <c r="A1070" t="s">
        <v>47</v>
      </c>
      <c r="B1070">
        <v>27994.3</v>
      </c>
      <c r="C1070">
        <v>27993.3</v>
      </c>
      <c r="D1070">
        <v>27980.7</v>
      </c>
      <c r="E1070">
        <v>27959.4</v>
      </c>
      <c r="F1070">
        <v>1330.83</v>
      </c>
      <c r="G1070">
        <v>0</v>
      </c>
      <c r="H1070">
        <v>1214.52</v>
      </c>
      <c r="I1070">
        <v>5.6480799999999998E-2</v>
      </c>
      <c r="J1070">
        <v>0.93179599999999996</v>
      </c>
      <c r="K1070">
        <v>0</v>
      </c>
      <c r="L1070" t="s">
        <v>42</v>
      </c>
    </row>
    <row r="1071" spans="1:25" x14ac:dyDescent="0.25">
      <c r="A1071" t="s">
        <v>47</v>
      </c>
      <c r="B1071">
        <v>27953.9</v>
      </c>
      <c r="C1071">
        <v>27952.7</v>
      </c>
      <c r="D1071">
        <v>27940.1</v>
      </c>
      <c r="E1071">
        <v>27918.799999999999</v>
      </c>
      <c r="F1071">
        <v>1330.9</v>
      </c>
      <c r="G1071">
        <v>0</v>
      </c>
      <c r="H1071">
        <v>1212.56</v>
      </c>
      <c r="I1071">
        <v>5.59179E-2</v>
      </c>
      <c r="J1071">
        <v>0.93838600000000005</v>
      </c>
      <c r="K1071">
        <v>0</v>
      </c>
      <c r="L1071" t="s">
        <v>42</v>
      </c>
    </row>
    <row r="1072" spans="1:25" x14ac:dyDescent="0.25">
      <c r="A1072" t="s">
        <v>47</v>
      </c>
      <c r="B1072">
        <v>28295.5</v>
      </c>
      <c r="C1072">
        <v>28294.400000000001</v>
      </c>
      <c r="D1072">
        <v>28281.7</v>
      </c>
      <c r="E1072">
        <v>28260.2</v>
      </c>
      <c r="F1072">
        <v>1347.12</v>
      </c>
      <c r="G1072">
        <v>0</v>
      </c>
      <c r="H1072">
        <v>1228.1099999999999</v>
      </c>
      <c r="I1072">
        <v>6.6486100000000006E-2</v>
      </c>
      <c r="J1072">
        <v>0.93183499999999997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28705.7</v>
      </c>
      <c r="C1073">
        <v>28704.5</v>
      </c>
      <c r="D1073">
        <v>28691.599999999999</v>
      </c>
      <c r="E1073">
        <v>28669.5</v>
      </c>
      <c r="F1073">
        <v>1365.92</v>
      </c>
      <c r="G1073">
        <v>0</v>
      </c>
      <c r="H1073">
        <v>1246.1400000000001</v>
      </c>
      <c r="I1073">
        <v>5.39474E-2</v>
      </c>
      <c r="J1073">
        <v>0.93182900000000002</v>
      </c>
      <c r="K1073">
        <v>0</v>
      </c>
      <c r="L1073" t="s">
        <v>42</v>
      </c>
    </row>
    <row r="1074" spans="1:12" x14ac:dyDescent="0.25">
      <c r="A1074" t="s">
        <v>47</v>
      </c>
      <c r="B1074">
        <v>28479.599999999999</v>
      </c>
      <c r="C1074">
        <v>28478.6</v>
      </c>
      <c r="D1074">
        <v>28465.8</v>
      </c>
      <c r="E1074">
        <v>28444.5</v>
      </c>
      <c r="F1074">
        <v>1355.87</v>
      </c>
      <c r="G1074">
        <v>0</v>
      </c>
      <c r="H1074">
        <v>1236.9000000000001</v>
      </c>
      <c r="I1074">
        <v>5.4197099999999998E-2</v>
      </c>
      <c r="J1074">
        <v>0.94510799999999995</v>
      </c>
      <c r="K1074">
        <v>0</v>
      </c>
      <c r="L1074" t="s">
        <v>42</v>
      </c>
    </row>
    <row r="1075" spans="1:12" x14ac:dyDescent="0.25">
      <c r="A1075" t="s">
        <v>47</v>
      </c>
      <c r="B1075">
        <v>28504.1</v>
      </c>
      <c r="C1075">
        <v>28503.1</v>
      </c>
      <c r="D1075">
        <v>28490.3</v>
      </c>
      <c r="E1075">
        <v>28468.799999999999</v>
      </c>
      <c r="F1075">
        <v>1357.85</v>
      </c>
      <c r="G1075">
        <v>0</v>
      </c>
      <c r="H1075">
        <v>1238.06</v>
      </c>
      <c r="I1075">
        <v>7.9023899999999994E-2</v>
      </c>
      <c r="J1075">
        <v>0.93162699999999998</v>
      </c>
      <c r="K1075">
        <v>0</v>
      </c>
      <c r="L1075" t="s">
        <v>42</v>
      </c>
    </row>
    <row r="1076" spans="1:12" x14ac:dyDescent="0.25">
      <c r="A1076" t="s">
        <v>47</v>
      </c>
      <c r="B1076">
        <v>26805.4</v>
      </c>
      <c r="C1076">
        <v>26804.3</v>
      </c>
      <c r="D1076">
        <v>26792.1</v>
      </c>
      <c r="E1076">
        <v>26771.7</v>
      </c>
      <c r="F1076">
        <v>1277.52</v>
      </c>
      <c r="G1076">
        <v>0</v>
      </c>
      <c r="H1076">
        <v>1164.75</v>
      </c>
      <c r="I1076">
        <v>8.3256499999999997E-2</v>
      </c>
      <c r="J1076">
        <v>0.93157000000000001</v>
      </c>
      <c r="K1076">
        <v>0</v>
      </c>
      <c r="L1076" t="s">
        <v>42</v>
      </c>
    </row>
    <row r="1077" spans="1:12" x14ac:dyDescent="0.25">
      <c r="A1077" t="s">
        <v>47</v>
      </c>
      <c r="B1077">
        <v>27105.4</v>
      </c>
      <c r="C1077">
        <v>27104.3</v>
      </c>
      <c r="D1077">
        <v>27092.1</v>
      </c>
      <c r="E1077">
        <v>27071.5</v>
      </c>
      <c r="F1077">
        <v>1288.57</v>
      </c>
      <c r="G1077">
        <v>0</v>
      </c>
      <c r="H1077">
        <v>1177.02</v>
      </c>
      <c r="I1077">
        <v>5.57514E-2</v>
      </c>
      <c r="J1077">
        <v>0.93171300000000001</v>
      </c>
      <c r="K1077">
        <v>0</v>
      </c>
      <c r="L1077" t="s">
        <v>42</v>
      </c>
    </row>
    <row r="1078" spans="1:12" x14ac:dyDescent="0.25">
      <c r="A1078" t="s">
        <v>47</v>
      </c>
      <c r="B1078">
        <v>28120.2</v>
      </c>
      <c r="C1078">
        <v>28119</v>
      </c>
      <c r="D1078">
        <v>28106.3</v>
      </c>
      <c r="E1078">
        <v>28085.1</v>
      </c>
      <c r="F1078">
        <v>1337.83</v>
      </c>
      <c r="G1078">
        <v>0</v>
      </c>
      <c r="H1078">
        <v>1221.1099999999999</v>
      </c>
      <c r="I1078">
        <v>5.3962599999999999E-2</v>
      </c>
      <c r="J1078">
        <v>0.93181099999999994</v>
      </c>
      <c r="K1078">
        <v>0</v>
      </c>
      <c r="L1078" t="s">
        <v>42</v>
      </c>
    </row>
    <row r="1079" spans="1:12" x14ac:dyDescent="0.25">
      <c r="A1079" t="s">
        <v>47</v>
      </c>
      <c r="B1079">
        <v>28170.5</v>
      </c>
      <c r="C1079">
        <v>28169.5</v>
      </c>
      <c r="D1079">
        <v>28156.799999999999</v>
      </c>
      <c r="E1079">
        <v>28135.4</v>
      </c>
      <c r="F1079">
        <v>1341.49</v>
      </c>
      <c r="G1079">
        <v>0</v>
      </c>
      <c r="H1079">
        <v>1222.29</v>
      </c>
      <c r="I1079">
        <v>8.3260100000000004E-2</v>
      </c>
      <c r="J1079">
        <v>0.93178899999999998</v>
      </c>
      <c r="K1079">
        <v>0</v>
      </c>
      <c r="L1079" t="s">
        <v>42</v>
      </c>
    </row>
    <row r="1080" spans="1:12" x14ac:dyDescent="0.25">
      <c r="A1080" t="s">
        <v>47</v>
      </c>
      <c r="B1080">
        <v>28028.7</v>
      </c>
      <c r="C1080">
        <v>28027.7</v>
      </c>
      <c r="D1080">
        <v>28015.1</v>
      </c>
      <c r="E1080">
        <v>27993.7</v>
      </c>
      <c r="F1080">
        <v>1333.79</v>
      </c>
      <c r="G1080">
        <v>0</v>
      </c>
      <c r="H1080">
        <v>1217.31</v>
      </c>
      <c r="I1080">
        <v>5.9903400000000002E-2</v>
      </c>
      <c r="J1080">
        <v>0.93182100000000001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27867</v>
      </c>
      <c r="C1081">
        <v>27865.9</v>
      </c>
      <c r="D1081">
        <v>27853.4</v>
      </c>
      <c r="E1081">
        <v>27832.2</v>
      </c>
      <c r="F1081">
        <v>1325.53</v>
      </c>
      <c r="G1081">
        <v>0</v>
      </c>
      <c r="H1081">
        <v>1210.0899999999999</v>
      </c>
      <c r="I1081">
        <v>5.5187699999999999E-2</v>
      </c>
      <c r="J1081">
        <v>0.93182200000000004</v>
      </c>
      <c r="K1081">
        <v>0</v>
      </c>
      <c r="L1081" t="s">
        <v>42</v>
      </c>
    </row>
    <row r="1082" spans="1:12" x14ac:dyDescent="0.25">
      <c r="A1082" t="s">
        <v>47</v>
      </c>
      <c r="B1082">
        <v>26758.400000000001</v>
      </c>
      <c r="C1082">
        <v>26757.3</v>
      </c>
      <c r="D1082">
        <v>26745.3</v>
      </c>
      <c r="E1082">
        <v>26724.9</v>
      </c>
      <c r="F1082">
        <v>1272.8</v>
      </c>
      <c r="G1082">
        <v>0</v>
      </c>
      <c r="H1082">
        <v>1161.55</v>
      </c>
      <c r="I1082">
        <v>5.5862299999999997E-2</v>
      </c>
      <c r="J1082">
        <v>0.93183499999999997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28135.8</v>
      </c>
      <c r="C1083">
        <v>28134.9</v>
      </c>
      <c r="D1083">
        <v>28122.2</v>
      </c>
      <c r="E1083">
        <v>28100.400000000001</v>
      </c>
      <c r="F1083">
        <v>1338.88</v>
      </c>
      <c r="G1083">
        <v>0</v>
      </c>
      <c r="H1083">
        <v>1222.29</v>
      </c>
      <c r="I1083">
        <v>5.6506800000000003E-2</v>
      </c>
      <c r="J1083">
        <v>0.93169999999999997</v>
      </c>
      <c r="K1083">
        <v>0</v>
      </c>
      <c r="L1083" t="s">
        <v>42</v>
      </c>
    </row>
    <row r="1084" spans="1:12" x14ac:dyDescent="0.25">
      <c r="A1084" t="s">
        <v>47</v>
      </c>
      <c r="B1084">
        <v>28336.5</v>
      </c>
      <c r="C1084">
        <v>28335.5</v>
      </c>
      <c r="D1084">
        <v>28322.799999999999</v>
      </c>
      <c r="E1084">
        <v>28301</v>
      </c>
      <c r="F1084">
        <v>1348.97</v>
      </c>
      <c r="G1084">
        <v>0</v>
      </c>
      <c r="H1084">
        <v>1230.55</v>
      </c>
      <c r="I1084">
        <v>8.3258600000000002E-2</v>
      </c>
      <c r="J1084">
        <v>0.928975</v>
      </c>
      <c r="K1084">
        <v>0</v>
      </c>
      <c r="L1084" t="s">
        <v>42</v>
      </c>
    </row>
    <row r="1085" spans="1:12" x14ac:dyDescent="0.25">
      <c r="A1085" t="s">
        <v>47</v>
      </c>
      <c r="B1085">
        <v>26120.2</v>
      </c>
      <c r="C1085">
        <v>26119.200000000001</v>
      </c>
      <c r="D1085">
        <v>26107.4</v>
      </c>
      <c r="E1085">
        <v>26087.7</v>
      </c>
      <c r="F1085">
        <v>1241.57</v>
      </c>
      <c r="G1085">
        <v>0</v>
      </c>
      <c r="H1085">
        <v>1135.29</v>
      </c>
      <c r="I1085">
        <v>8.3255599999999999E-2</v>
      </c>
      <c r="J1085">
        <v>0.95839300000000005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26891.599999999999</v>
      </c>
      <c r="C1086">
        <v>26890.400000000001</v>
      </c>
      <c r="D1086">
        <v>26878.2</v>
      </c>
      <c r="E1086">
        <v>26857.7</v>
      </c>
      <c r="F1086">
        <v>1280.6400000000001</v>
      </c>
      <c r="G1086">
        <v>0</v>
      </c>
      <c r="H1086">
        <v>1167.02</v>
      </c>
      <c r="I1086">
        <v>5.39561E-2</v>
      </c>
      <c r="J1086">
        <v>0.93180700000000005</v>
      </c>
      <c r="K1086">
        <v>0</v>
      </c>
      <c r="L1086" t="s">
        <v>42</v>
      </c>
    </row>
    <row r="1087" spans="1:12" x14ac:dyDescent="0.25">
      <c r="A1087" t="s">
        <v>47</v>
      </c>
      <c r="B1087">
        <v>27642.799999999999</v>
      </c>
      <c r="C1087">
        <v>27641.8</v>
      </c>
      <c r="D1087">
        <v>27629.3</v>
      </c>
      <c r="E1087">
        <v>27608.1</v>
      </c>
      <c r="F1087">
        <v>1316.42</v>
      </c>
      <c r="G1087">
        <v>0</v>
      </c>
      <c r="H1087">
        <v>1199.8800000000001</v>
      </c>
      <c r="I1087">
        <v>5.7038600000000002E-2</v>
      </c>
      <c r="J1087">
        <v>0.93183400000000005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26778.400000000001</v>
      </c>
      <c r="C1088">
        <v>26777.5</v>
      </c>
      <c r="D1088">
        <v>26765.4</v>
      </c>
      <c r="E1088">
        <v>26744.9</v>
      </c>
      <c r="F1088">
        <v>1276.0999999999999</v>
      </c>
      <c r="G1088">
        <v>0</v>
      </c>
      <c r="H1088">
        <v>1162.05</v>
      </c>
      <c r="I1088">
        <v>5.39655E-2</v>
      </c>
      <c r="J1088">
        <v>0.93015099999999995</v>
      </c>
      <c r="K1088">
        <v>0</v>
      </c>
      <c r="L1088" t="s">
        <v>42</v>
      </c>
    </row>
    <row r="1089" spans="1:12" x14ac:dyDescent="0.25">
      <c r="A1089" t="s">
        <v>47</v>
      </c>
      <c r="B1089">
        <v>27268</v>
      </c>
      <c r="C1089">
        <v>27266.9</v>
      </c>
      <c r="D1089">
        <v>27254.6</v>
      </c>
      <c r="E1089">
        <v>27233.9</v>
      </c>
      <c r="F1089">
        <v>1299.8900000000001</v>
      </c>
      <c r="G1089">
        <v>0</v>
      </c>
      <c r="H1089">
        <v>1183.3699999999999</v>
      </c>
      <c r="I1089">
        <v>6.1330299999999997E-2</v>
      </c>
      <c r="J1089">
        <v>0.93182799999999999</v>
      </c>
      <c r="K1089">
        <v>0</v>
      </c>
      <c r="L1089" t="s">
        <v>42</v>
      </c>
    </row>
    <row r="1090" spans="1:12" x14ac:dyDescent="0.25">
      <c r="A1090" t="s">
        <v>47</v>
      </c>
      <c r="B1090">
        <v>28125.8</v>
      </c>
      <c r="C1090">
        <v>28124.6</v>
      </c>
      <c r="D1090">
        <v>28112</v>
      </c>
      <c r="E1090">
        <v>28090.3</v>
      </c>
      <c r="F1090">
        <v>1337.94</v>
      </c>
      <c r="G1090">
        <v>0</v>
      </c>
      <c r="H1090">
        <v>1219.6500000000001</v>
      </c>
      <c r="I1090">
        <v>5.9668199999999998E-2</v>
      </c>
      <c r="J1090">
        <v>0.93181899999999995</v>
      </c>
      <c r="K1090">
        <v>0</v>
      </c>
      <c r="L1090" t="s">
        <v>42</v>
      </c>
    </row>
    <row r="1091" spans="1:12" x14ac:dyDescent="0.25">
      <c r="A1091" t="s">
        <v>47</v>
      </c>
      <c r="B1091">
        <v>26544.3</v>
      </c>
      <c r="C1091">
        <v>26543.3</v>
      </c>
      <c r="D1091">
        <v>26531.3</v>
      </c>
      <c r="E1091">
        <v>26511.1</v>
      </c>
      <c r="F1091">
        <v>1263.5</v>
      </c>
      <c r="G1091">
        <v>0</v>
      </c>
      <c r="H1091">
        <v>1152.04</v>
      </c>
      <c r="I1091">
        <v>5.4822599999999999E-2</v>
      </c>
      <c r="J1091">
        <v>0.93091500000000005</v>
      </c>
      <c r="K1091">
        <v>0</v>
      </c>
      <c r="L1091" t="s">
        <v>42</v>
      </c>
    </row>
    <row r="1092" spans="1:12" x14ac:dyDescent="0.25">
      <c r="A1092" t="s">
        <v>47</v>
      </c>
      <c r="B1092">
        <v>26515.9</v>
      </c>
      <c r="C1092">
        <v>26514.9</v>
      </c>
      <c r="D1092">
        <v>26502.9</v>
      </c>
      <c r="E1092">
        <v>26483</v>
      </c>
      <c r="F1092">
        <v>1261.49</v>
      </c>
      <c r="G1092">
        <v>0</v>
      </c>
      <c r="H1092">
        <v>1151.3699999999999</v>
      </c>
      <c r="I1092">
        <v>5.8306200000000002E-2</v>
      </c>
      <c r="J1092">
        <v>0.93182500000000001</v>
      </c>
      <c r="K1092">
        <v>0</v>
      </c>
      <c r="L1092" t="s">
        <v>42</v>
      </c>
    </row>
    <row r="1093" spans="1:12" x14ac:dyDescent="0.25">
      <c r="A1093" t="s">
        <v>47</v>
      </c>
      <c r="B1093">
        <v>27229.5</v>
      </c>
      <c r="C1093">
        <v>27228.5</v>
      </c>
      <c r="D1093">
        <v>27216.2</v>
      </c>
      <c r="E1093">
        <v>27195.5</v>
      </c>
      <c r="F1093">
        <v>1296.53</v>
      </c>
      <c r="G1093">
        <v>0</v>
      </c>
      <c r="H1093">
        <v>1182.57</v>
      </c>
      <c r="I1093">
        <v>6.4812800000000004E-2</v>
      </c>
      <c r="J1093">
        <v>0.93181800000000004</v>
      </c>
      <c r="K1093">
        <v>0</v>
      </c>
      <c r="L1093" t="s">
        <v>42</v>
      </c>
    </row>
    <row r="1094" spans="1:12" x14ac:dyDescent="0.25">
      <c r="A1094" t="s">
        <v>47</v>
      </c>
      <c r="B1094">
        <v>27918.3</v>
      </c>
      <c r="C1094">
        <v>27917.4</v>
      </c>
      <c r="D1094">
        <v>27904.799999999999</v>
      </c>
      <c r="E1094">
        <v>27883.5</v>
      </c>
      <c r="F1094">
        <v>1327.96</v>
      </c>
      <c r="G1094">
        <v>0</v>
      </c>
      <c r="H1094">
        <v>1212.3800000000001</v>
      </c>
      <c r="I1094">
        <v>7.0877700000000002E-2</v>
      </c>
      <c r="J1094">
        <v>0.93180200000000002</v>
      </c>
      <c r="K1094">
        <v>0</v>
      </c>
      <c r="L1094" t="s">
        <v>42</v>
      </c>
    </row>
    <row r="1095" spans="1:12" x14ac:dyDescent="0.25">
      <c r="A1095" t="s">
        <v>47</v>
      </c>
      <c r="B1095">
        <v>27391.3</v>
      </c>
      <c r="C1095">
        <v>27390.3</v>
      </c>
      <c r="D1095">
        <v>27378</v>
      </c>
      <c r="E1095">
        <v>27357.3</v>
      </c>
      <c r="F1095">
        <v>1303.73</v>
      </c>
      <c r="G1095">
        <v>0</v>
      </c>
      <c r="H1095">
        <v>1189.76</v>
      </c>
      <c r="I1095">
        <v>8.3268499999999995E-2</v>
      </c>
      <c r="J1095">
        <v>0.94772999999999996</v>
      </c>
      <c r="K1095">
        <v>0</v>
      </c>
      <c r="L1095" t="s">
        <v>42</v>
      </c>
    </row>
    <row r="1096" spans="1:12" x14ac:dyDescent="0.25">
      <c r="A1096" t="s">
        <v>47</v>
      </c>
      <c r="B1096">
        <v>27510</v>
      </c>
      <c r="C1096">
        <v>27509</v>
      </c>
      <c r="D1096">
        <v>27496.6</v>
      </c>
      <c r="E1096">
        <v>27475.599999999999</v>
      </c>
      <c r="F1096">
        <v>1309.3900000000001</v>
      </c>
      <c r="G1096">
        <v>0</v>
      </c>
      <c r="H1096">
        <v>1194.48</v>
      </c>
      <c r="I1096">
        <v>5.48458E-2</v>
      </c>
      <c r="J1096">
        <v>0.93146700000000004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26570.400000000001</v>
      </c>
      <c r="C1097">
        <v>26569.3</v>
      </c>
      <c r="D1097">
        <v>26557.3</v>
      </c>
      <c r="E1097">
        <v>26537.3</v>
      </c>
      <c r="F1097">
        <v>1265.8599999999999</v>
      </c>
      <c r="G1097">
        <v>0</v>
      </c>
      <c r="H1097">
        <v>1154.69</v>
      </c>
      <c r="I1097">
        <v>5.4235400000000003E-2</v>
      </c>
      <c r="J1097">
        <v>0.931836</v>
      </c>
      <c r="K1097">
        <v>0</v>
      </c>
      <c r="L1097" t="s">
        <v>42</v>
      </c>
    </row>
    <row r="1098" spans="1:12" x14ac:dyDescent="0.25">
      <c r="A1098" t="s">
        <v>47</v>
      </c>
      <c r="B1098">
        <v>28173.8</v>
      </c>
      <c r="C1098">
        <v>28172.9</v>
      </c>
      <c r="D1098">
        <v>28160.2</v>
      </c>
      <c r="E1098">
        <v>28139.1</v>
      </c>
      <c r="F1098">
        <v>1340.81</v>
      </c>
      <c r="G1098">
        <v>0</v>
      </c>
      <c r="H1098">
        <v>1223.8</v>
      </c>
      <c r="I1098">
        <v>8.0122200000000005E-2</v>
      </c>
      <c r="J1098">
        <v>0.93181800000000004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27361.7</v>
      </c>
      <c r="C1099">
        <v>27360.799999999999</v>
      </c>
      <c r="D1099">
        <v>27348.400000000001</v>
      </c>
      <c r="E1099">
        <v>27327.8</v>
      </c>
      <c r="F1099">
        <v>1302.6400000000001</v>
      </c>
      <c r="G1099">
        <v>0</v>
      </c>
      <c r="H1099">
        <v>1188.83</v>
      </c>
      <c r="I1099">
        <v>8.3269499999999996E-2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47</v>
      </c>
      <c r="B1100">
        <v>27284.9</v>
      </c>
      <c r="C1100">
        <v>27283.8</v>
      </c>
      <c r="D1100">
        <v>27271.4</v>
      </c>
      <c r="E1100">
        <v>27250.799999999999</v>
      </c>
      <c r="F1100">
        <v>1300.58</v>
      </c>
      <c r="G1100">
        <v>0</v>
      </c>
      <c r="H1100">
        <v>1184.96</v>
      </c>
      <c r="I1100">
        <v>5.3909499999999999E-2</v>
      </c>
      <c r="J1100">
        <v>0.93179000000000001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27687.4</v>
      </c>
      <c r="C1101">
        <v>27686.3</v>
      </c>
      <c r="D1101">
        <v>27673.8</v>
      </c>
      <c r="E1101">
        <v>27653.1</v>
      </c>
      <c r="F1101">
        <v>1317.38</v>
      </c>
      <c r="G1101">
        <v>0</v>
      </c>
      <c r="H1101">
        <v>1202.07</v>
      </c>
      <c r="I1101">
        <v>6.7642400000000005E-2</v>
      </c>
      <c r="J1101">
        <v>0.931419</v>
      </c>
      <c r="K1101">
        <v>0</v>
      </c>
      <c r="L1101" t="s">
        <v>42</v>
      </c>
    </row>
    <row r="1102" spans="1:12" x14ac:dyDescent="0.25">
      <c r="A1102" t="s">
        <v>47</v>
      </c>
      <c r="B1102">
        <v>27983.599999999999</v>
      </c>
      <c r="C1102">
        <v>27982.6</v>
      </c>
      <c r="D1102">
        <v>27970</v>
      </c>
      <c r="E1102">
        <v>27948.6</v>
      </c>
      <c r="F1102">
        <v>1330.25</v>
      </c>
      <c r="G1102">
        <v>0</v>
      </c>
      <c r="H1102">
        <v>1215.55</v>
      </c>
      <c r="I1102">
        <v>5.6106499999999997E-2</v>
      </c>
      <c r="J1102">
        <v>0.94920199999999999</v>
      </c>
      <c r="K1102">
        <v>0</v>
      </c>
      <c r="L1102" t="s">
        <v>42</v>
      </c>
    </row>
    <row r="1103" spans="1:12" x14ac:dyDescent="0.25">
      <c r="A1103" t="s">
        <v>47</v>
      </c>
      <c r="B1103">
        <v>28071.5</v>
      </c>
      <c r="C1103">
        <v>28070.5</v>
      </c>
      <c r="D1103">
        <v>28057.8</v>
      </c>
      <c r="E1103">
        <v>28036.3</v>
      </c>
      <c r="F1103">
        <v>1337.12</v>
      </c>
      <c r="G1103">
        <v>0</v>
      </c>
      <c r="H1103">
        <v>1218.96</v>
      </c>
      <c r="I1103">
        <v>6.4244300000000004E-2</v>
      </c>
      <c r="J1103">
        <v>0.93130900000000005</v>
      </c>
      <c r="K1103">
        <v>0</v>
      </c>
      <c r="L1103" t="s">
        <v>42</v>
      </c>
    </row>
    <row r="1104" spans="1:12" x14ac:dyDescent="0.25">
      <c r="A1104" t="s">
        <v>47</v>
      </c>
      <c r="B1104">
        <v>27510.5</v>
      </c>
      <c r="C1104">
        <v>27509.3</v>
      </c>
      <c r="D1104">
        <v>27496.799999999999</v>
      </c>
      <c r="E1104">
        <v>27475.8</v>
      </c>
      <c r="F1104">
        <v>1310.97</v>
      </c>
      <c r="G1104">
        <v>0</v>
      </c>
      <c r="H1104">
        <v>1193.75</v>
      </c>
      <c r="I1104">
        <v>6.3499899999999998E-2</v>
      </c>
      <c r="J1104">
        <v>0.95084199999999996</v>
      </c>
      <c r="K1104">
        <v>0</v>
      </c>
      <c r="L1104" t="s">
        <v>42</v>
      </c>
    </row>
    <row r="1105" spans="1:25" x14ac:dyDescent="0.25">
      <c r="A1105" t="s">
        <v>47</v>
      </c>
      <c r="B1105">
        <v>28848.2</v>
      </c>
      <c r="C1105">
        <v>28846.9</v>
      </c>
      <c r="D1105">
        <v>28834</v>
      </c>
      <c r="E1105">
        <v>28812.2</v>
      </c>
      <c r="F1105">
        <v>1376.73</v>
      </c>
      <c r="G1105">
        <v>0</v>
      </c>
      <c r="H1105">
        <v>1251.33</v>
      </c>
      <c r="I1105">
        <v>7.9299900000000006E-2</v>
      </c>
      <c r="J1105">
        <v>0.93121200000000004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27906</v>
      </c>
      <c r="C1106">
        <v>27904.799999999999</v>
      </c>
      <c r="D1106">
        <v>27892.1</v>
      </c>
      <c r="E1106">
        <v>27871.1</v>
      </c>
      <c r="F1106">
        <v>1329.75</v>
      </c>
      <c r="G1106">
        <v>0</v>
      </c>
      <c r="H1106">
        <v>1211.05</v>
      </c>
      <c r="I1106">
        <v>8.3259E-2</v>
      </c>
      <c r="J1106">
        <v>0.934199</v>
      </c>
      <c r="K1106">
        <v>0</v>
      </c>
      <c r="L1106" t="s">
        <v>42</v>
      </c>
    </row>
    <row r="1107" spans="1:25" x14ac:dyDescent="0.25">
      <c r="A1107" t="s">
        <v>47</v>
      </c>
      <c r="B1107">
        <v>27965.8</v>
      </c>
      <c r="C1107">
        <v>27964.799999999999</v>
      </c>
      <c r="D1107">
        <v>27952.2</v>
      </c>
      <c r="E1107">
        <v>27930.9</v>
      </c>
      <c r="F1107">
        <v>1331.83</v>
      </c>
      <c r="G1107">
        <v>0</v>
      </c>
      <c r="H1107">
        <v>1213.6400000000001</v>
      </c>
      <c r="I1107">
        <v>5.8590099999999999E-2</v>
      </c>
      <c r="J1107">
        <v>0.93141700000000005</v>
      </c>
      <c r="K1107">
        <v>0</v>
      </c>
      <c r="L1107" t="s">
        <v>42</v>
      </c>
    </row>
    <row r="1108" spans="1:25" x14ac:dyDescent="0.25">
      <c r="A1108" t="s">
        <v>47</v>
      </c>
      <c r="B1108">
        <v>27480.9</v>
      </c>
      <c r="C1108">
        <v>27479.9</v>
      </c>
      <c r="D1108">
        <v>27467.5</v>
      </c>
      <c r="E1108">
        <v>27446.5</v>
      </c>
      <c r="F1108">
        <v>1306.8499999999999</v>
      </c>
      <c r="G1108">
        <v>0</v>
      </c>
      <c r="H1108">
        <v>1192.49</v>
      </c>
      <c r="I1108">
        <v>5.6562500000000002E-2</v>
      </c>
      <c r="J1108">
        <v>0.93182699999999996</v>
      </c>
      <c r="K1108">
        <v>0</v>
      </c>
      <c r="L1108" t="s">
        <v>42</v>
      </c>
    </row>
    <row r="1109" spans="1:25" x14ac:dyDescent="0.25">
      <c r="A1109" t="s">
        <v>47</v>
      </c>
      <c r="B1109">
        <v>27432.1</v>
      </c>
      <c r="C1109">
        <v>27431.1</v>
      </c>
      <c r="D1109">
        <v>27418.7</v>
      </c>
      <c r="E1109">
        <v>27398</v>
      </c>
      <c r="F1109">
        <v>1307.02</v>
      </c>
      <c r="G1109">
        <v>0</v>
      </c>
      <c r="H1109">
        <v>1191.54</v>
      </c>
      <c r="I1109">
        <v>8.3255899999999994E-2</v>
      </c>
      <c r="J1109">
        <v>0.92946700000000004</v>
      </c>
      <c r="K1109">
        <v>0</v>
      </c>
      <c r="L1109" t="s">
        <v>42</v>
      </c>
    </row>
    <row r="1110" spans="1:25" x14ac:dyDescent="0.25">
      <c r="A1110" t="s">
        <v>47</v>
      </c>
      <c r="B1110">
        <v>27353.9</v>
      </c>
      <c r="C1110">
        <v>27352.799999999999</v>
      </c>
      <c r="D1110">
        <v>27340.5</v>
      </c>
      <c r="E1110">
        <v>27319.8</v>
      </c>
      <c r="F1110">
        <v>1302.6600000000001</v>
      </c>
      <c r="G1110">
        <v>0</v>
      </c>
      <c r="H1110">
        <v>1187.23</v>
      </c>
      <c r="I1110">
        <v>5.4040199999999997E-2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47</v>
      </c>
      <c r="B1111">
        <v>27653.4</v>
      </c>
      <c r="C1111">
        <v>27652.400000000001</v>
      </c>
      <c r="D1111">
        <v>27639.9</v>
      </c>
      <c r="E1111">
        <v>27618.799999999999</v>
      </c>
      <c r="F1111">
        <v>1315.58</v>
      </c>
      <c r="G1111">
        <v>0</v>
      </c>
      <c r="H1111">
        <v>1200.8699999999999</v>
      </c>
      <c r="I1111">
        <v>5.3963900000000002E-2</v>
      </c>
      <c r="J1111">
        <v>0.93172699999999997</v>
      </c>
      <c r="K1111">
        <v>0</v>
      </c>
      <c r="L1111" t="s">
        <v>42</v>
      </c>
    </row>
    <row r="1112" spans="1:25" x14ac:dyDescent="0.25">
      <c r="A1112" t="s">
        <v>47</v>
      </c>
      <c r="B1112">
        <v>28445.599999999999</v>
      </c>
      <c r="C1112">
        <v>28444.6</v>
      </c>
      <c r="D1112">
        <v>28431.8</v>
      </c>
      <c r="E1112">
        <v>28410.1</v>
      </c>
      <c r="F1112">
        <v>1352.63</v>
      </c>
      <c r="G1112">
        <v>0</v>
      </c>
      <c r="H1112">
        <v>1234.3900000000001</v>
      </c>
      <c r="I1112">
        <v>7.8693799999999994E-2</v>
      </c>
      <c r="J1112">
        <v>0.93178799999999995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27559.8</v>
      </c>
      <c r="C1113">
        <v>27558.6</v>
      </c>
      <c r="D1113">
        <v>27546.2</v>
      </c>
      <c r="E1113">
        <v>27525.200000000001</v>
      </c>
      <c r="F1113">
        <v>1312.27</v>
      </c>
      <c r="G1113">
        <v>0</v>
      </c>
      <c r="H1113">
        <v>1196</v>
      </c>
      <c r="I1113">
        <v>5.4659600000000003E-2</v>
      </c>
      <c r="J1113">
        <v>0.95404299999999997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27518.3</v>
      </c>
      <c r="C1114">
        <v>27517.200000000001</v>
      </c>
      <c r="D1114">
        <v>27504.799999999999</v>
      </c>
      <c r="E1114">
        <v>27484.1</v>
      </c>
      <c r="F1114">
        <v>1310.1600000000001</v>
      </c>
      <c r="G1114">
        <v>0</v>
      </c>
      <c r="H1114">
        <v>1194.0999999999999</v>
      </c>
      <c r="I1114">
        <v>6.1605600000000003E-2</v>
      </c>
      <c r="J1114">
        <v>0.931836</v>
      </c>
      <c r="K1114">
        <v>0</v>
      </c>
      <c r="L1114" t="s">
        <v>42</v>
      </c>
    </row>
    <row r="1115" spans="1:25" x14ac:dyDescent="0.25">
      <c r="A1115" t="s">
        <v>47</v>
      </c>
      <c r="B1115">
        <v>27153.4</v>
      </c>
      <c r="C1115">
        <v>27152.400000000001</v>
      </c>
      <c r="D1115">
        <v>27140.1</v>
      </c>
      <c r="E1115">
        <v>27119.599999999999</v>
      </c>
      <c r="F1115">
        <v>1292.08</v>
      </c>
      <c r="G1115">
        <v>0</v>
      </c>
      <c r="H1115">
        <v>1178.0899999999999</v>
      </c>
      <c r="I1115">
        <v>5.6663600000000001E-2</v>
      </c>
      <c r="J1115">
        <v>0.93156300000000003</v>
      </c>
      <c r="K1115">
        <v>0</v>
      </c>
      <c r="L1115" t="s">
        <v>42</v>
      </c>
    </row>
    <row r="1116" spans="1:25" x14ac:dyDescent="0.25">
      <c r="A1116" t="s">
        <v>47</v>
      </c>
      <c r="B1116">
        <v>26882.2</v>
      </c>
      <c r="C1116">
        <v>26881.200000000001</v>
      </c>
      <c r="D1116">
        <v>26869.1</v>
      </c>
      <c r="E1116">
        <v>26848.6</v>
      </c>
      <c r="F1116">
        <v>1278.3</v>
      </c>
      <c r="G1116">
        <v>0</v>
      </c>
      <c r="H1116">
        <v>1166.55</v>
      </c>
      <c r="I1116">
        <v>5.43895E-2</v>
      </c>
      <c r="J1116">
        <v>0.93174400000000002</v>
      </c>
      <c r="K1116">
        <v>0</v>
      </c>
      <c r="L1116" t="s">
        <v>42</v>
      </c>
    </row>
    <row r="1117" spans="1:25" x14ac:dyDescent="0.25">
      <c r="A1117" t="s">
        <v>47</v>
      </c>
      <c r="B1117">
        <v>27990.400000000001</v>
      </c>
      <c r="C1117">
        <v>27989.4</v>
      </c>
      <c r="D1117">
        <v>27976.6</v>
      </c>
      <c r="E1117">
        <v>27955.4</v>
      </c>
      <c r="F1117">
        <v>1332.95</v>
      </c>
      <c r="G1117">
        <v>0</v>
      </c>
      <c r="H1117">
        <v>1214.3399999999999</v>
      </c>
      <c r="I1117">
        <v>5.3914200000000002E-2</v>
      </c>
      <c r="J1117">
        <v>0.93169500000000005</v>
      </c>
      <c r="K1117">
        <v>0</v>
      </c>
      <c r="L1117" t="s">
        <v>42</v>
      </c>
    </row>
    <row r="1118" spans="1:25" x14ac:dyDescent="0.25">
      <c r="A1118" t="s">
        <v>47</v>
      </c>
      <c r="B1118">
        <v>26977.1</v>
      </c>
      <c r="C1118">
        <v>26975.9</v>
      </c>
      <c r="D1118">
        <v>26963.7</v>
      </c>
      <c r="E1118">
        <v>26943.5</v>
      </c>
      <c r="F1118">
        <v>1282.01</v>
      </c>
      <c r="G1118">
        <v>0</v>
      </c>
      <c r="H1118">
        <v>1170.44</v>
      </c>
      <c r="I1118">
        <v>6.9009399999999999E-2</v>
      </c>
      <c r="J1118">
        <v>0.93178899999999998</v>
      </c>
      <c r="K1118">
        <v>0</v>
      </c>
      <c r="L1118" t="s">
        <v>42</v>
      </c>
    </row>
    <row r="1119" spans="1:25" x14ac:dyDescent="0.25">
      <c r="A1119" t="s">
        <v>47</v>
      </c>
      <c r="B1119">
        <v>27654.7</v>
      </c>
      <c r="C1119">
        <v>27653.7</v>
      </c>
      <c r="D1119">
        <v>27641.200000000001</v>
      </c>
      <c r="E1119">
        <v>27620.400000000001</v>
      </c>
      <c r="F1119">
        <v>1316.15</v>
      </c>
      <c r="G1119">
        <v>0</v>
      </c>
      <c r="H1119">
        <v>1199.8900000000001</v>
      </c>
      <c r="I1119">
        <v>5.6696099999999999E-2</v>
      </c>
      <c r="J1119">
        <v>0.931755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26455.5</v>
      </c>
      <c r="C1120">
        <v>26454.6</v>
      </c>
      <c r="D1120">
        <v>26442.6</v>
      </c>
      <c r="E1120">
        <v>26422.5</v>
      </c>
      <c r="F1120">
        <v>1259.1300000000001</v>
      </c>
      <c r="G1120">
        <v>0</v>
      </c>
      <c r="H1120">
        <v>1148.3599999999999</v>
      </c>
      <c r="I1120">
        <v>8.3288399999999999E-2</v>
      </c>
      <c r="J1120">
        <v>0.931778</v>
      </c>
      <c r="K1120">
        <v>0</v>
      </c>
      <c r="L1120" t="s">
        <v>42</v>
      </c>
      <c r="R1120">
        <f>AVERAGE(B1071:B1120)</f>
        <v>27582.478000000003</v>
      </c>
      <c r="S1120">
        <f>AVERAGE(C1071:C1120)</f>
        <v>27581.426000000007</v>
      </c>
      <c r="U1120">
        <f>_xlfn.VAR.P(B1071:B1120)</f>
        <v>402410.25211599958</v>
      </c>
      <c r="V1120">
        <f>_xlfn.VAR.P(C1071:C1120)</f>
        <v>402391.89192400011</v>
      </c>
      <c r="X1120">
        <f>1.96*SQRT(U1120)/50</f>
        <v>24.866839160044638</v>
      </c>
      <c r="Y1120">
        <f>1.96*SQRT(V1120)/50</f>
        <v>24.866271871876883</v>
      </c>
    </row>
    <row r="1121" spans="1:12" x14ac:dyDescent="0.25">
      <c r="A1121" t="s">
        <v>48</v>
      </c>
      <c r="B1121">
        <v>1379129.0210899999</v>
      </c>
      <c r="C1121" t="s">
        <v>36</v>
      </c>
    </row>
    <row r="1122" spans="1:12" x14ac:dyDescent="0.25">
      <c r="A1122" t="s">
        <v>49</v>
      </c>
      <c r="B1122">
        <v>15098.3</v>
      </c>
      <c r="C1122">
        <v>14979.2</v>
      </c>
      <c r="D1122">
        <v>14978.7</v>
      </c>
      <c r="E1122">
        <v>14965.8</v>
      </c>
      <c r="F1122">
        <v>699.58799999999997</v>
      </c>
      <c r="G1122">
        <v>1290.58</v>
      </c>
      <c r="H1122">
        <v>408.89</v>
      </c>
      <c r="I1122">
        <v>5.4254900000000002E-2</v>
      </c>
      <c r="J1122">
        <v>0.93183499999999997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15593.1</v>
      </c>
      <c r="C1123">
        <v>15479.9</v>
      </c>
      <c r="D1123">
        <v>15479.4</v>
      </c>
      <c r="E1123">
        <v>15466.1</v>
      </c>
      <c r="F1123">
        <v>723.46</v>
      </c>
      <c r="G1123">
        <v>1369.23</v>
      </c>
      <c r="H1123">
        <v>420.637</v>
      </c>
      <c r="I1123">
        <v>5.7480400000000001E-2</v>
      </c>
      <c r="J1123">
        <v>0.94998099999999996</v>
      </c>
      <c r="K1123">
        <v>150</v>
      </c>
      <c r="L1123" t="s">
        <v>42</v>
      </c>
    </row>
    <row r="1124" spans="1:12" x14ac:dyDescent="0.25">
      <c r="A1124" t="s">
        <v>49</v>
      </c>
      <c r="B1124">
        <v>15595.9</v>
      </c>
      <c r="C1124">
        <v>15479.7</v>
      </c>
      <c r="D1124">
        <v>15479.2</v>
      </c>
      <c r="E1124">
        <v>15465.9</v>
      </c>
      <c r="F1124">
        <v>725.37</v>
      </c>
      <c r="G1124">
        <v>1333.1</v>
      </c>
      <c r="H1124">
        <v>422.07600000000002</v>
      </c>
      <c r="I1124">
        <v>7.7530000000000002E-2</v>
      </c>
      <c r="J1124">
        <v>0.93182500000000001</v>
      </c>
      <c r="K1124">
        <v>34</v>
      </c>
      <c r="L1124" t="s">
        <v>42</v>
      </c>
    </row>
    <row r="1125" spans="1:12" x14ac:dyDescent="0.25">
      <c r="A1125" t="s">
        <v>49</v>
      </c>
      <c r="B1125">
        <v>15939.6</v>
      </c>
      <c r="C1125">
        <v>15826.1</v>
      </c>
      <c r="D1125">
        <v>15825.6</v>
      </c>
      <c r="E1125">
        <v>15812</v>
      </c>
      <c r="F1125">
        <v>739.74400000000003</v>
      </c>
      <c r="G1125">
        <v>1359.43</v>
      </c>
      <c r="H1125">
        <v>431.19</v>
      </c>
      <c r="I1125">
        <v>5.5050599999999998E-2</v>
      </c>
      <c r="J1125">
        <v>0.93165200000000004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15642.1</v>
      </c>
      <c r="C1126">
        <v>15524</v>
      </c>
      <c r="D1126">
        <v>15523.5</v>
      </c>
      <c r="E1126">
        <v>15510.1</v>
      </c>
      <c r="F1126">
        <v>726.15899999999999</v>
      </c>
      <c r="G1126">
        <v>1335.26</v>
      </c>
      <c r="H1126">
        <v>423.33600000000001</v>
      </c>
      <c r="I1126">
        <v>5.4232599999999999E-2</v>
      </c>
      <c r="J1126">
        <v>0.93056000000000005</v>
      </c>
      <c r="K1126">
        <v>0</v>
      </c>
      <c r="L1126" t="s">
        <v>42</v>
      </c>
    </row>
    <row r="1127" spans="1:12" x14ac:dyDescent="0.25">
      <c r="A1127" t="s">
        <v>49</v>
      </c>
      <c r="B1127">
        <v>15958.6</v>
      </c>
      <c r="C1127">
        <v>15824.7</v>
      </c>
      <c r="D1127">
        <v>15824.1</v>
      </c>
      <c r="E1127">
        <v>15810.6</v>
      </c>
      <c r="F1127">
        <v>736.94600000000003</v>
      </c>
      <c r="G1127">
        <v>1397.09</v>
      </c>
      <c r="H1127">
        <v>429.839</v>
      </c>
      <c r="I1127">
        <v>5.7879100000000003E-2</v>
      </c>
      <c r="J1127">
        <v>0.94855400000000001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16450.7</v>
      </c>
      <c r="C1128">
        <v>16335.6</v>
      </c>
      <c r="D1128">
        <v>16335.1</v>
      </c>
      <c r="E1128">
        <v>16321</v>
      </c>
      <c r="F1128">
        <v>761.54899999999998</v>
      </c>
      <c r="G1128">
        <v>1401.65</v>
      </c>
      <c r="H1128">
        <v>445.21800000000002</v>
      </c>
      <c r="I1128">
        <v>5.99786E-2</v>
      </c>
      <c r="J1128">
        <v>0.95919699999999997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15729.1</v>
      </c>
      <c r="C1129">
        <v>15594.7</v>
      </c>
      <c r="D1129">
        <v>15594.2</v>
      </c>
      <c r="E1129">
        <v>15580.8</v>
      </c>
      <c r="F1129">
        <v>729.49900000000002</v>
      </c>
      <c r="G1129">
        <v>1340.71</v>
      </c>
      <c r="H1129">
        <v>425.12900000000002</v>
      </c>
      <c r="I1129">
        <v>5.6162299999999998E-2</v>
      </c>
      <c r="J1129">
        <v>0.93171999999999999</v>
      </c>
      <c r="K1129">
        <v>0</v>
      </c>
      <c r="L1129" t="s">
        <v>42</v>
      </c>
    </row>
    <row r="1130" spans="1:12" x14ac:dyDescent="0.25">
      <c r="A1130" t="s">
        <v>49</v>
      </c>
      <c r="B1130">
        <v>15828.1</v>
      </c>
      <c r="C1130">
        <v>15714.4</v>
      </c>
      <c r="D1130">
        <v>15713.9</v>
      </c>
      <c r="E1130">
        <v>15700.4</v>
      </c>
      <c r="F1130">
        <v>734.31600000000003</v>
      </c>
      <c r="G1130">
        <v>1350.49</v>
      </c>
      <c r="H1130">
        <v>428.45600000000002</v>
      </c>
      <c r="I1130">
        <v>5.4737099999999997E-2</v>
      </c>
      <c r="J1130">
        <v>0.93179900000000004</v>
      </c>
      <c r="K1130">
        <v>0</v>
      </c>
      <c r="L1130" t="s">
        <v>42</v>
      </c>
    </row>
    <row r="1131" spans="1:12" x14ac:dyDescent="0.25">
      <c r="A1131" t="s">
        <v>49</v>
      </c>
      <c r="B1131">
        <v>14846.5</v>
      </c>
      <c r="C1131">
        <v>14718.7</v>
      </c>
      <c r="D1131">
        <v>14718.2</v>
      </c>
      <c r="E1131">
        <v>14705.6</v>
      </c>
      <c r="F1131">
        <v>690.26499999999999</v>
      </c>
      <c r="G1131">
        <v>1306.97</v>
      </c>
      <c r="H1131">
        <v>400.589</v>
      </c>
      <c r="I1131">
        <v>8.1425200000000003E-2</v>
      </c>
      <c r="J1131">
        <v>0.93179999999999996</v>
      </c>
      <c r="K1131">
        <v>0</v>
      </c>
      <c r="L1131" t="s">
        <v>42</v>
      </c>
    </row>
    <row r="1132" spans="1:12" x14ac:dyDescent="0.25">
      <c r="A1132" t="s">
        <v>49</v>
      </c>
      <c r="B1132">
        <v>15521.3</v>
      </c>
      <c r="C1132">
        <v>15386.9</v>
      </c>
      <c r="D1132">
        <v>15386.4</v>
      </c>
      <c r="E1132">
        <v>15373.1</v>
      </c>
      <c r="F1132">
        <v>720.02700000000004</v>
      </c>
      <c r="G1132">
        <v>1322.74</v>
      </c>
      <c r="H1132">
        <v>419.40600000000001</v>
      </c>
      <c r="I1132">
        <v>5.4494000000000001E-2</v>
      </c>
      <c r="J1132">
        <v>0.93018299999999998</v>
      </c>
      <c r="K1132">
        <v>0</v>
      </c>
      <c r="L1132" t="s">
        <v>42</v>
      </c>
    </row>
    <row r="1133" spans="1:12" x14ac:dyDescent="0.25">
      <c r="A1133" t="s">
        <v>49</v>
      </c>
      <c r="B1133">
        <v>15153.3</v>
      </c>
      <c r="C1133">
        <v>15041</v>
      </c>
      <c r="D1133">
        <v>15040.5</v>
      </c>
      <c r="E1133">
        <v>15027.6</v>
      </c>
      <c r="F1133">
        <v>704.05200000000002</v>
      </c>
      <c r="G1133">
        <v>1295.1300000000001</v>
      </c>
      <c r="H1133">
        <v>410.48599999999999</v>
      </c>
      <c r="I1133">
        <v>5.4090600000000003E-2</v>
      </c>
      <c r="J1133">
        <v>0.93181199999999997</v>
      </c>
      <c r="K1133">
        <v>0</v>
      </c>
      <c r="L1133" t="s">
        <v>42</v>
      </c>
    </row>
    <row r="1134" spans="1:12" x14ac:dyDescent="0.25">
      <c r="A1134" t="s">
        <v>49</v>
      </c>
      <c r="B1134">
        <v>15146.9</v>
      </c>
      <c r="C1134">
        <v>15032.9</v>
      </c>
      <c r="D1134">
        <v>15032.4</v>
      </c>
      <c r="E1134">
        <v>15019.5</v>
      </c>
      <c r="F1134">
        <v>704.98599999999999</v>
      </c>
      <c r="G1134">
        <v>1293.32</v>
      </c>
      <c r="H1134">
        <v>410.024</v>
      </c>
      <c r="I1134">
        <v>5.4577000000000001E-2</v>
      </c>
      <c r="J1134">
        <v>0.93171700000000002</v>
      </c>
      <c r="K1134">
        <v>0</v>
      </c>
      <c r="L1134" t="s">
        <v>42</v>
      </c>
    </row>
    <row r="1135" spans="1:12" x14ac:dyDescent="0.25">
      <c r="A1135" t="s">
        <v>49</v>
      </c>
      <c r="B1135">
        <v>15269.4</v>
      </c>
      <c r="C1135">
        <v>15141.5</v>
      </c>
      <c r="D1135">
        <v>15141</v>
      </c>
      <c r="E1135">
        <v>15128.1</v>
      </c>
      <c r="F1135">
        <v>707.31600000000003</v>
      </c>
      <c r="G1135">
        <v>1343.18</v>
      </c>
      <c r="H1135">
        <v>411.68799999999999</v>
      </c>
      <c r="I1135">
        <v>6.0963200000000002E-2</v>
      </c>
      <c r="J1135">
        <v>0.93183499999999997</v>
      </c>
      <c r="K1135">
        <v>0</v>
      </c>
      <c r="L1135" t="s">
        <v>42</v>
      </c>
    </row>
    <row r="1136" spans="1:12" x14ac:dyDescent="0.25">
      <c r="A1136" t="s">
        <v>49</v>
      </c>
      <c r="B1136">
        <v>15291.7</v>
      </c>
      <c r="C1136">
        <v>15157.3</v>
      </c>
      <c r="D1136">
        <v>15156.8</v>
      </c>
      <c r="E1136">
        <v>15143.8</v>
      </c>
      <c r="F1136">
        <v>710.81899999999996</v>
      </c>
      <c r="G1136">
        <v>1304.56</v>
      </c>
      <c r="H1136">
        <v>413.24599999999998</v>
      </c>
      <c r="I1136">
        <v>5.5132300000000002E-2</v>
      </c>
      <c r="J1136">
        <v>0.93169900000000005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15495.9</v>
      </c>
      <c r="C1137">
        <v>15381</v>
      </c>
      <c r="D1137">
        <v>15380.5</v>
      </c>
      <c r="E1137">
        <v>15367.3</v>
      </c>
      <c r="F1137">
        <v>720.53399999999999</v>
      </c>
      <c r="G1137">
        <v>1322.75</v>
      </c>
      <c r="H1137">
        <v>419.238</v>
      </c>
      <c r="I1137">
        <v>5.6144100000000002E-2</v>
      </c>
      <c r="J1137">
        <v>0.931755</v>
      </c>
      <c r="K1137">
        <v>0</v>
      </c>
      <c r="L1137" t="s">
        <v>42</v>
      </c>
    </row>
    <row r="1138" spans="1:12" x14ac:dyDescent="0.25">
      <c r="A1138" t="s">
        <v>49</v>
      </c>
      <c r="B1138">
        <v>15268.1</v>
      </c>
      <c r="C1138">
        <v>15142.5</v>
      </c>
      <c r="D1138">
        <v>15142</v>
      </c>
      <c r="E1138">
        <v>15129</v>
      </c>
      <c r="F1138">
        <v>709.46799999999996</v>
      </c>
      <c r="G1138">
        <v>1303.55</v>
      </c>
      <c r="H1138">
        <v>413.12900000000002</v>
      </c>
      <c r="I1138">
        <v>8.1242200000000001E-2</v>
      </c>
      <c r="J1138">
        <v>0.93173300000000003</v>
      </c>
      <c r="K1138">
        <v>0</v>
      </c>
      <c r="L1138" t="s">
        <v>42</v>
      </c>
    </row>
    <row r="1139" spans="1:12" x14ac:dyDescent="0.25">
      <c r="A1139" t="s">
        <v>49</v>
      </c>
      <c r="B1139">
        <v>15496.2</v>
      </c>
      <c r="C1139">
        <v>15382.2</v>
      </c>
      <c r="D1139">
        <v>15381.7</v>
      </c>
      <c r="E1139">
        <v>15368.5</v>
      </c>
      <c r="F1139">
        <v>717.68200000000002</v>
      </c>
      <c r="G1139">
        <v>1361.86</v>
      </c>
      <c r="H1139">
        <v>418.10700000000003</v>
      </c>
      <c r="I1139">
        <v>5.4580400000000001E-2</v>
      </c>
      <c r="J1139">
        <v>0.93078300000000003</v>
      </c>
      <c r="K1139">
        <v>0</v>
      </c>
      <c r="L1139" t="s">
        <v>42</v>
      </c>
    </row>
    <row r="1140" spans="1:12" x14ac:dyDescent="0.25">
      <c r="A1140" t="s">
        <v>49</v>
      </c>
      <c r="B1140">
        <v>15365</v>
      </c>
      <c r="C1140">
        <v>15239.4</v>
      </c>
      <c r="D1140">
        <v>15238.9</v>
      </c>
      <c r="E1140">
        <v>15225.8</v>
      </c>
      <c r="F1140">
        <v>715.404</v>
      </c>
      <c r="G1140">
        <v>1311.37</v>
      </c>
      <c r="H1140">
        <v>415.37200000000001</v>
      </c>
      <c r="I1140">
        <v>8.3256499999999997E-2</v>
      </c>
      <c r="J1140">
        <v>0.93151399999999995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15228.3</v>
      </c>
      <c r="C1141">
        <v>15114.6</v>
      </c>
      <c r="D1141">
        <v>15114.1</v>
      </c>
      <c r="E1141">
        <v>15101.1</v>
      </c>
      <c r="F1141">
        <v>709.34100000000001</v>
      </c>
      <c r="G1141">
        <v>1300.28</v>
      </c>
      <c r="H1141">
        <v>412.214</v>
      </c>
      <c r="I1141">
        <v>8.3281999999999995E-2</v>
      </c>
      <c r="J1141">
        <v>0.93171099999999996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14766</v>
      </c>
      <c r="C1142">
        <v>14640.4</v>
      </c>
      <c r="D1142">
        <v>14639.9</v>
      </c>
      <c r="E1142">
        <v>14627.3</v>
      </c>
      <c r="F1142">
        <v>687.505</v>
      </c>
      <c r="G1142">
        <v>1261.79</v>
      </c>
      <c r="H1142">
        <v>399.4</v>
      </c>
      <c r="I1142">
        <v>8.3266499999999993E-2</v>
      </c>
      <c r="J1142">
        <v>0.95804</v>
      </c>
      <c r="K1142">
        <v>0</v>
      </c>
      <c r="L1142" t="s">
        <v>42</v>
      </c>
    </row>
    <row r="1143" spans="1:12" x14ac:dyDescent="0.25">
      <c r="A1143" t="s">
        <v>49</v>
      </c>
      <c r="B1143">
        <v>16320.1</v>
      </c>
      <c r="C1143">
        <v>16205.9</v>
      </c>
      <c r="D1143">
        <v>16205.3</v>
      </c>
      <c r="E1143">
        <v>16191.5</v>
      </c>
      <c r="F1143">
        <v>755.86199999999997</v>
      </c>
      <c r="G1143">
        <v>1430.53</v>
      </c>
      <c r="H1143">
        <v>440.14299999999997</v>
      </c>
      <c r="I1143">
        <v>5.4295999999999997E-2</v>
      </c>
      <c r="J1143">
        <v>0.93034799999999995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15354.8</v>
      </c>
      <c r="C1144">
        <v>15220.4</v>
      </c>
      <c r="D1144">
        <v>15219.9</v>
      </c>
      <c r="E1144">
        <v>15206.8</v>
      </c>
      <c r="F1144">
        <v>712.79399999999998</v>
      </c>
      <c r="G1144">
        <v>1310.05</v>
      </c>
      <c r="H1144">
        <v>415.12799999999999</v>
      </c>
      <c r="I1144">
        <v>6.0436700000000003E-2</v>
      </c>
      <c r="J1144">
        <v>0.93160399999999999</v>
      </c>
      <c r="K1144">
        <v>0</v>
      </c>
      <c r="L1144" t="s">
        <v>42</v>
      </c>
    </row>
    <row r="1145" spans="1:12" x14ac:dyDescent="0.25">
      <c r="A1145" t="s">
        <v>49</v>
      </c>
      <c r="B1145">
        <v>16243.9</v>
      </c>
      <c r="C1145">
        <v>16127.4</v>
      </c>
      <c r="D1145">
        <v>16126.9</v>
      </c>
      <c r="E1145">
        <v>16113</v>
      </c>
      <c r="F1145">
        <v>752.43499999999995</v>
      </c>
      <c r="G1145">
        <v>1384.41</v>
      </c>
      <c r="H1145">
        <v>439.40100000000001</v>
      </c>
      <c r="I1145">
        <v>5.4762199999999997E-2</v>
      </c>
      <c r="J1145">
        <v>0.931836</v>
      </c>
      <c r="K1145">
        <v>0</v>
      </c>
      <c r="L1145" t="s">
        <v>42</v>
      </c>
    </row>
    <row r="1146" spans="1:12" x14ac:dyDescent="0.25">
      <c r="A1146" t="s">
        <v>49</v>
      </c>
      <c r="B1146">
        <v>15799.7</v>
      </c>
      <c r="C1146">
        <v>15681.9</v>
      </c>
      <c r="D1146">
        <v>15681.4</v>
      </c>
      <c r="E1146">
        <v>15667.9</v>
      </c>
      <c r="F1146">
        <v>732.47400000000005</v>
      </c>
      <c r="G1146">
        <v>1374.03</v>
      </c>
      <c r="H1146">
        <v>426.48899999999998</v>
      </c>
      <c r="I1146">
        <v>5.6691600000000002E-2</v>
      </c>
      <c r="J1146">
        <v>0.95355699999999999</v>
      </c>
      <c r="K1146">
        <v>0</v>
      </c>
      <c r="L1146" t="s">
        <v>42</v>
      </c>
    </row>
    <row r="1147" spans="1:12" x14ac:dyDescent="0.25">
      <c r="A1147" t="s">
        <v>49</v>
      </c>
      <c r="B1147">
        <v>16050.4</v>
      </c>
      <c r="C1147">
        <v>15916</v>
      </c>
      <c r="D1147">
        <v>15915.5</v>
      </c>
      <c r="E1147">
        <v>15901.8</v>
      </c>
      <c r="F1147">
        <v>742.75400000000002</v>
      </c>
      <c r="G1147">
        <v>1367.08</v>
      </c>
      <c r="H1147">
        <v>433.77499999999998</v>
      </c>
      <c r="I1147">
        <v>5.4888100000000002E-2</v>
      </c>
      <c r="J1147">
        <v>0.94119699999999995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15656.9</v>
      </c>
      <c r="C1148">
        <v>15544</v>
      </c>
      <c r="D1148">
        <v>15543.5</v>
      </c>
      <c r="E1148">
        <v>15530.1</v>
      </c>
      <c r="F1148">
        <v>726.95600000000002</v>
      </c>
      <c r="G1148">
        <v>1335.62</v>
      </c>
      <c r="H1148">
        <v>423.50700000000001</v>
      </c>
      <c r="I1148">
        <v>5.5989299999999999E-2</v>
      </c>
      <c r="J1148">
        <v>0.93112399999999995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15175</v>
      </c>
      <c r="C1149">
        <v>15062.6</v>
      </c>
      <c r="D1149">
        <v>15062.1</v>
      </c>
      <c r="E1149">
        <v>15049.1</v>
      </c>
      <c r="F1149">
        <v>706.34900000000005</v>
      </c>
      <c r="G1149">
        <v>1297.1199999999999</v>
      </c>
      <c r="H1149">
        <v>410.75900000000001</v>
      </c>
      <c r="I1149">
        <v>5.4517099999999999E-2</v>
      </c>
      <c r="J1149">
        <v>0.95779700000000001</v>
      </c>
      <c r="K1149">
        <v>0</v>
      </c>
      <c r="L1149" t="s">
        <v>42</v>
      </c>
    </row>
    <row r="1150" spans="1:12" x14ac:dyDescent="0.25">
      <c r="A1150" t="s">
        <v>49</v>
      </c>
      <c r="B1150">
        <v>16301.4</v>
      </c>
      <c r="C1150">
        <v>16189</v>
      </c>
      <c r="D1150">
        <v>16188.5</v>
      </c>
      <c r="E1150">
        <v>16174.6</v>
      </c>
      <c r="F1150">
        <v>753.43700000000001</v>
      </c>
      <c r="G1150">
        <v>1425.5</v>
      </c>
      <c r="H1150">
        <v>439.74400000000003</v>
      </c>
      <c r="I1150">
        <v>5.8645799999999998E-2</v>
      </c>
      <c r="J1150">
        <v>0.93183000000000005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13988.1</v>
      </c>
      <c r="C1151">
        <v>13874.5</v>
      </c>
      <c r="D1151">
        <v>13874</v>
      </c>
      <c r="E1151">
        <v>13862</v>
      </c>
      <c r="F1151">
        <v>656.23199999999997</v>
      </c>
      <c r="G1151">
        <v>1198.79</v>
      </c>
      <c r="H1151">
        <v>379.31599999999997</v>
      </c>
      <c r="I1151">
        <v>8.3256899999999995E-2</v>
      </c>
      <c r="J1151">
        <v>0.93090700000000004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15388.5</v>
      </c>
      <c r="C1152">
        <v>15275.5</v>
      </c>
      <c r="D1152">
        <v>15275</v>
      </c>
      <c r="E1152">
        <v>15261.8</v>
      </c>
      <c r="F1152">
        <v>714.82799999999997</v>
      </c>
      <c r="G1152">
        <v>1313.82</v>
      </c>
      <c r="H1152">
        <v>416.46199999999999</v>
      </c>
      <c r="I1152">
        <v>7.1298600000000004E-2</v>
      </c>
      <c r="J1152">
        <v>0.93183000000000005</v>
      </c>
      <c r="K1152">
        <v>0</v>
      </c>
      <c r="L1152" t="s">
        <v>42</v>
      </c>
    </row>
    <row r="1153" spans="1:12" x14ac:dyDescent="0.25">
      <c r="A1153" t="s">
        <v>49</v>
      </c>
      <c r="B1153">
        <v>15273.9</v>
      </c>
      <c r="C1153">
        <v>15154.6</v>
      </c>
      <c r="D1153">
        <v>15154.1</v>
      </c>
      <c r="E1153">
        <v>15141.1</v>
      </c>
      <c r="F1153">
        <v>710.62</v>
      </c>
      <c r="G1153">
        <v>1304.74</v>
      </c>
      <c r="H1153">
        <v>413.358</v>
      </c>
      <c r="I1153">
        <v>5.87279E-2</v>
      </c>
      <c r="J1153">
        <v>0.95921699999999999</v>
      </c>
      <c r="K1153">
        <v>0</v>
      </c>
      <c r="L1153" t="s">
        <v>42</v>
      </c>
    </row>
    <row r="1154" spans="1:12" x14ac:dyDescent="0.25">
      <c r="A1154" t="s">
        <v>49</v>
      </c>
      <c r="B1154">
        <v>14589.5</v>
      </c>
      <c r="C1154">
        <v>14477.6</v>
      </c>
      <c r="D1154">
        <v>14477.2</v>
      </c>
      <c r="E1154">
        <v>14464.8</v>
      </c>
      <c r="F1154">
        <v>678.29</v>
      </c>
      <c r="G1154">
        <v>1282.78</v>
      </c>
      <c r="H1154">
        <v>394.05500000000001</v>
      </c>
      <c r="I1154">
        <v>5.3946800000000003E-2</v>
      </c>
      <c r="J1154">
        <v>0.95053799999999999</v>
      </c>
      <c r="K1154">
        <v>0</v>
      </c>
      <c r="L1154" t="s">
        <v>42</v>
      </c>
    </row>
    <row r="1155" spans="1:12" x14ac:dyDescent="0.25">
      <c r="A1155" t="s">
        <v>49</v>
      </c>
      <c r="B1155">
        <v>14836.2</v>
      </c>
      <c r="C1155">
        <v>14723.8</v>
      </c>
      <c r="D1155">
        <v>14723.3</v>
      </c>
      <c r="E1155">
        <v>14710.7</v>
      </c>
      <c r="F1155">
        <v>691.96500000000003</v>
      </c>
      <c r="G1155">
        <v>1268.67</v>
      </c>
      <c r="H1155">
        <v>401.95100000000002</v>
      </c>
      <c r="I1155">
        <v>5.3982500000000003E-2</v>
      </c>
      <c r="J1155">
        <v>0.931809</v>
      </c>
      <c r="K1155">
        <v>0</v>
      </c>
      <c r="L1155" t="s">
        <v>42</v>
      </c>
    </row>
    <row r="1156" spans="1:12" x14ac:dyDescent="0.25">
      <c r="A1156" t="s">
        <v>49</v>
      </c>
      <c r="B1156">
        <v>15968.4</v>
      </c>
      <c r="C1156">
        <v>15849</v>
      </c>
      <c r="D1156">
        <v>15848.5</v>
      </c>
      <c r="E1156">
        <v>15834.9</v>
      </c>
      <c r="F1156">
        <v>740.52599999999995</v>
      </c>
      <c r="G1156">
        <v>1361.2</v>
      </c>
      <c r="H1156">
        <v>432.00400000000002</v>
      </c>
      <c r="I1156">
        <v>5.5879999999999999E-2</v>
      </c>
      <c r="J1156">
        <v>0.93183300000000002</v>
      </c>
      <c r="K1156">
        <v>0</v>
      </c>
      <c r="L1156" t="s">
        <v>42</v>
      </c>
    </row>
    <row r="1157" spans="1:12" x14ac:dyDescent="0.25">
      <c r="A1157" t="s">
        <v>49</v>
      </c>
      <c r="B1157">
        <v>15423.8</v>
      </c>
      <c r="C1157">
        <v>15295.8</v>
      </c>
      <c r="D1157">
        <v>15295.3</v>
      </c>
      <c r="E1157">
        <v>15282.1</v>
      </c>
      <c r="F1157">
        <v>716.28899999999999</v>
      </c>
      <c r="G1157">
        <v>1316.3</v>
      </c>
      <c r="H1157">
        <v>416.92899999999997</v>
      </c>
      <c r="I1157">
        <v>6.1352999999999998E-2</v>
      </c>
      <c r="J1157">
        <v>0.93177299999999996</v>
      </c>
      <c r="K1157">
        <v>0</v>
      </c>
      <c r="L1157" t="s">
        <v>42</v>
      </c>
    </row>
    <row r="1158" spans="1:12" x14ac:dyDescent="0.25">
      <c r="A1158" t="s">
        <v>49</v>
      </c>
      <c r="B1158">
        <v>16055.1</v>
      </c>
      <c r="C1158">
        <v>15921.5</v>
      </c>
      <c r="D1158">
        <v>15921</v>
      </c>
      <c r="E1158">
        <v>15907.3</v>
      </c>
      <c r="F1158">
        <v>741.48299999999995</v>
      </c>
      <c r="G1158">
        <v>1406.07</v>
      </c>
      <c r="H1158">
        <v>432.738</v>
      </c>
      <c r="I1158">
        <v>8.3255899999999994E-2</v>
      </c>
      <c r="J1158">
        <v>0.95126900000000003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15481.7</v>
      </c>
      <c r="C1159">
        <v>15367.1</v>
      </c>
      <c r="D1159">
        <v>15366.6</v>
      </c>
      <c r="E1159">
        <v>15353.4</v>
      </c>
      <c r="F1159">
        <v>719.97699999999998</v>
      </c>
      <c r="G1159">
        <v>1321.11</v>
      </c>
      <c r="H1159">
        <v>418.97800000000001</v>
      </c>
      <c r="I1159">
        <v>5.3976299999999998E-2</v>
      </c>
      <c r="J1159">
        <v>0.95921100000000004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15118.7</v>
      </c>
      <c r="C1160">
        <v>14991.9</v>
      </c>
      <c r="D1160">
        <v>14991.4</v>
      </c>
      <c r="E1160">
        <v>14978.5</v>
      </c>
      <c r="F1160">
        <v>703.39</v>
      </c>
      <c r="G1160">
        <v>1291.32</v>
      </c>
      <c r="H1160">
        <v>409.03300000000002</v>
      </c>
      <c r="I1160">
        <v>5.9989199999999999E-2</v>
      </c>
      <c r="J1160">
        <v>0.93125999999999998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14856.6</v>
      </c>
      <c r="C1161">
        <v>14741.5</v>
      </c>
      <c r="D1161">
        <v>14741</v>
      </c>
      <c r="E1161">
        <v>14728.4</v>
      </c>
      <c r="F1161">
        <v>692.24699999999996</v>
      </c>
      <c r="G1161">
        <v>1269.1500000000001</v>
      </c>
      <c r="H1161">
        <v>402.12200000000001</v>
      </c>
      <c r="I1161">
        <v>5.77627E-2</v>
      </c>
      <c r="J1161">
        <v>0.94494500000000003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16018.2</v>
      </c>
      <c r="C1162">
        <v>15884.7</v>
      </c>
      <c r="D1162">
        <v>15884.2</v>
      </c>
      <c r="E1162">
        <v>15870.6</v>
      </c>
      <c r="F1162">
        <v>740.197</v>
      </c>
      <c r="G1162">
        <v>1404.98</v>
      </c>
      <c r="H1162">
        <v>431.49700000000001</v>
      </c>
      <c r="I1162">
        <v>7.0122599999999993E-2</v>
      </c>
      <c r="J1162">
        <v>0.93183300000000002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16349.3</v>
      </c>
      <c r="C1163">
        <v>16235.3</v>
      </c>
      <c r="D1163">
        <v>16234.8</v>
      </c>
      <c r="E1163">
        <v>16220.9</v>
      </c>
      <c r="F1163">
        <v>757.053</v>
      </c>
      <c r="G1163">
        <v>1393.63</v>
      </c>
      <c r="H1163">
        <v>442.00900000000001</v>
      </c>
      <c r="I1163">
        <v>8.3258299999999993E-2</v>
      </c>
      <c r="J1163">
        <v>0.931786</v>
      </c>
      <c r="K1163">
        <v>0</v>
      </c>
      <c r="L1163" t="s">
        <v>42</v>
      </c>
    </row>
    <row r="1164" spans="1:12" x14ac:dyDescent="0.25">
      <c r="A1164" t="s">
        <v>49</v>
      </c>
      <c r="B1164">
        <v>15776.5</v>
      </c>
      <c r="C1164">
        <v>15648</v>
      </c>
      <c r="D1164">
        <v>15647.5</v>
      </c>
      <c r="E1164">
        <v>15634</v>
      </c>
      <c r="F1164">
        <v>731.33699999999999</v>
      </c>
      <c r="G1164">
        <v>1345.96</v>
      </c>
      <c r="H1164">
        <v>426.56099999999998</v>
      </c>
      <c r="I1164">
        <v>5.62953E-2</v>
      </c>
      <c r="J1164">
        <v>0.93126600000000004</v>
      </c>
      <c r="K1164">
        <v>0</v>
      </c>
      <c r="L1164" t="s">
        <v>42</v>
      </c>
    </row>
    <row r="1165" spans="1:12" x14ac:dyDescent="0.25">
      <c r="A1165" t="s">
        <v>49</v>
      </c>
      <c r="B1165">
        <v>16344.5</v>
      </c>
      <c r="C1165">
        <v>16209.6</v>
      </c>
      <c r="D1165">
        <v>16209.1</v>
      </c>
      <c r="E1165">
        <v>16195.1</v>
      </c>
      <c r="F1165">
        <v>756.00599999999997</v>
      </c>
      <c r="G1165">
        <v>1390.3</v>
      </c>
      <c r="H1165">
        <v>441.53</v>
      </c>
      <c r="I1165">
        <v>7.37265E-2</v>
      </c>
      <c r="J1165">
        <v>0.93182100000000001</v>
      </c>
      <c r="K1165">
        <v>0</v>
      </c>
      <c r="L1165" t="s">
        <v>42</v>
      </c>
    </row>
    <row r="1166" spans="1:12" x14ac:dyDescent="0.25">
      <c r="A1166" t="s">
        <v>49</v>
      </c>
      <c r="B1166">
        <v>14920.9</v>
      </c>
      <c r="C1166">
        <v>14801.4</v>
      </c>
      <c r="D1166">
        <v>14800.9</v>
      </c>
      <c r="E1166">
        <v>14788.3</v>
      </c>
      <c r="F1166">
        <v>693.47500000000002</v>
      </c>
      <c r="G1166">
        <v>1315.45</v>
      </c>
      <c r="H1166">
        <v>402.83300000000003</v>
      </c>
      <c r="I1166">
        <v>6.2311199999999997E-2</v>
      </c>
      <c r="J1166">
        <v>0.93178399999999995</v>
      </c>
      <c r="K1166">
        <v>0</v>
      </c>
      <c r="L1166" t="s">
        <v>42</v>
      </c>
    </row>
    <row r="1167" spans="1:12" x14ac:dyDescent="0.25">
      <c r="A1167" t="s">
        <v>49</v>
      </c>
      <c r="B1167">
        <v>15918.9</v>
      </c>
      <c r="C1167">
        <v>15784.4</v>
      </c>
      <c r="D1167">
        <v>15783.9</v>
      </c>
      <c r="E1167">
        <v>15770.3</v>
      </c>
      <c r="F1167">
        <v>736.50699999999995</v>
      </c>
      <c r="G1167">
        <v>1356.31</v>
      </c>
      <c r="H1167">
        <v>429.95400000000001</v>
      </c>
      <c r="I1167">
        <v>5.4362000000000001E-2</v>
      </c>
      <c r="J1167">
        <v>0.93183499999999997</v>
      </c>
      <c r="K1167">
        <v>0</v>
      </c>
      <c r="L1167" t="s">
        <v>42</v>
      </c>
    </row>
    <row r="1168" spans="1:12" x14ac:dyDescent="0.25">
      <c r="A1168" t="s">
        <v>49</v>
      </c>
      <c r="B1168">
        <v>16227.5</v>
      </c>
      <c r="C1168">
        <v>16113.7</v>
      </c>
      <c r="D1168">
        <v>16113.2</v>
      </c>
      <c r="E1168">
        <v>16099.3</v>
      </c>
      <c r="F1168">
        <v>753.59400000000005</v>
      </c>
      <c r="G1168">
        <v>1382.7</v>
      </c>
      <c r="H1168">
        <v>439.00799999999998</v>
      </c>
      <c r="I1168">
        <v>5.6339399999999998E-2</v>
      </c>
      <c r="J1168">
        <v>0.93167599999999995</v>
      </c>
      <c r="K1168">
        <v>0</v>
      </c>
      <c r="L1168" t="s">
        <v>42</v>
      </c>
    </row>
    <row r="1169" spans="1:25" x14ac:dyDescent="0.25">
      <c r="A1169" t="s">
        <v>49</v>
      </c>
      <c r="B1169">
        <v>15423.6</v>
      </c>
      <c r="C1169">
        <v>15297.2</v>
      </c>
      <c r="D1169">
        <v>15296.7</v>
      </c>
      <c r="E1169">
        <v>15283.6</v>
      </c>
      <c r="F1169">
        <v>715.99900000000002</v>
      </c>
      <c r="G1169">
        <v>1316.64</v>
      </c>
      <c r="H1169">
        <v>417.226</v>
      </c>
      <c r="I1169">
        <v>5.5665100000000002E-2</v>
      </c>
      <c r="J1169">
        <v>0.93159700000000001</v>
      </c>
      <c r="K1169">
        <v>0</v>
      </c>
      <c r="L1169" t="s">
        <v>42</v>
      </c>
    </row>
    <row r="1170" spans="1:25" x14ac:dyDescent="0.25">
      <c r="A1170" t="s">
        <v>49</v>
      </c>
      <c r="B1170">
        <v>15958.4</v>
      </c>
      <c r="C1170">
        <v>15844.8</v>
      </c>
      <c r="D1170">
        <v>15844.3</v>
      </c>
      <c r="E1170">
        <v>15830.7</v>
      </c>
      <c r="F1170">
        <v>737.85799999999995</v>
      </c>
      <c r="G1170">
        <v>1402.69</v>
      </c>
      <c r="H1170">
        <v>430.44299999999998</v>
      </c>
      <c r="I1170">
        <v>6.7134600000000003E-2</v>
      </c>
      <c r="J1170">
        <v>0.93103899999999995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15193.6</v>
      </c>
      <c r="C1171">
        <v>15065</v>
      </c>
      <c r="D1171">
        <v>15064.5</v>
      </c>
      <c r="E1171">
        <v>15051.5</v>
      </c>
      <c r="F1171">
        <v>706.06799999999998</v>
      </c>
      <c r="G1171">
        <v>1297.7</v>
      </c>
      <c r="H1171">
        <v>411.14100000000002</v>
      </c>
      <c r="I1171">
        <v>5.3991400000000002E-2</v>
      </c>
      <c r="J1171">
        <v>0.93179100000000004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15500.2</v>
      </c>
      <c r="C1172">
        <v>15365.6</v>
      </c>
      <c r="D1172">
        <v>15365.1</v>
      </c>
      <c r="E1172">
        <v>15351.9</v>
      </c>
      <c r="F1172">
        <v>719.11099999999999</v>
      </c>
      <c r="G1172">
        <v>1322.15</v>
      </c>
      <c r="H1172">
        <v>419.16899999999998</v>
      </c>
      <c r="I1172">
        <v>8.2401299999999997E-2</v>
      </c>
      <c r="J1172">
        <v>0.93049999999999999</v>
      </c>
      <c r="K1172">
        <v>0</v>
      </c>
      <c r="L1172" t="s">
        <v>42</v>
      </c>
    </row>
    <row r="1173" spans="1:25" x14ac:dyDescent="0.25">
      <c r="A1173" t="s">
        <v>49</v>
      </c>
      <c r="B1173">
        <v>15152.4</v>
      </c>
      <c r="C1173">
        <v>15038.4</v>
      </c>
      <c r="D1173">
        <v>15037.9</v>
      </c>
      <c r="E1173">
        <v>15025</v>
      </c>
      <c r="F1173">
        <v>705.58399999999995</v>
      </c>
      <c r="G1173">
        <v>1302.69</v>
      </c>
      <c r="H1173">
        <v>410.02499999999998</v>
      </c>
      <c r="I1173">
        <v>6.5657800000000002E-2</v>
      </c>
      <c r="J1173">
        <v>0.931724</v>
      </c>
      <c r="K1173">
        <v>0</v>
      </c>
      <c r="L1173" t="s">
        <v>42</v>
      </c>
    </row>
    <row r="1174" spans="1:25" x14ac:dyDescent="0.25">
      <c r="A1174" t="s">
        <v>49</v>
      </c>
      <c r="B1174">
        <v>16002.6</v>
      </c>
      <c r="C1174">
        <v>15868</v>
      </c>
      <c r="D1174">
        <v>15867.4</v>
      </c>
      <c r="E1174">
        <v>15853.8</v>
      </c>
      <c r="F1174">
        <v>740.79399999999998</v>
      </c>
      <c r="G1174">
        <v>1363.05</v>
      </c>
      <c r="H1174">
        <v>432.61700000000002</v>
      </c>
      <c r="I1174">
        <v>5.7974600000000001E-2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15604.1</v>
      </c>
      <c r="C1175">
        <v>15488</v>
      </c>
      <c r="D1175">
        <v>15487.4</v>
      </c>
      <c r="E1175">
        <v>15474.1</v>
      </c>
      <c r="F1175">
        <v>725.41200000000003</v>
      </c>
      <c r="G1175">
        <v>1330.73</v>
      </c>
      <c r="H1175">
        <v>422.327</v>
      </c>
      <c r="I1175">
        <v>5.5450399999999997E-2</v>
      </c>
      <c r="J1175">
        <v>0.93182900000000002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15557.3</v>
      </c>
      <c r="C1176">
        <v>15422.8</v>
      </c>
      <c r="D1176">
        <v>15422.3</v>
      </c>
      <c r="E1176">
        <v>15409</v>
      </c>
      <c r="F1176">
        <v>714.01700000000005</v>
      </c>
      <c r="G1176">
        <v>1327.48</v>
      </c>
      <c r="H1176">
        <v>420.62700000000001</v>
      </c>
      <c r="I1176">
        <v>5.9805200000000003E-2</v>
      </c>
      <c r="J1176">
        <v>0.93168799999999996</v>
      </c>
      <c r="K1176">
        <v>0</v>
      </c>
      <c r="L1176" t="s">
        <v>42</v>
      </c>
      <c r="R1176">
        <f>AVERAGE(B1127:B1176)</f>
        <v>15532.916000000001</v>
      </c>
      <c r="S1176">
        <f>AVERAGE(C1127:C1176)</f>
        <v>15410.694</v>
      </c>
      <c r="U1176">
        <f>_xlfn.VAR.P(B1127:B1176)</f>
        <v>266299.79574399994</v>
      </c>
      <c r="V1176">
        <f>_xlfn.VAR.P(C1127:C1176)</f>
        <v>264937.87896400003</v>
      </c>
      <c r="X1176">
        <f>1.96*SQRT(U1176)/50</f>
        <v>20.22886349086523</v>
      </c>
      <c r="Y1176">
        <f>1.96*SQRT(V1176)/50</f>
        <v>20.177069716171399</v>
      </c>
    </row>
    <row r="1177" spans="1:25" x14ac:dyDescent="0.25">
      <c r="A1177" t="s">
        <v>49</v>
      </c>
      <c r="B1177">
        <v>776648.90873699996</v>
      </c>
      <c r="C1177" t="s">
        <v>36</v>
      </c>
    </row>
    <row r="1178" spans="1:25" x14ac:dyDescent="0.25">
      <c r="A1178" t="s">
        <v>68</v>
      </c>
      <c r="B1178">
        <v>14162.8</v>
      </c>
      <c r="C1178">
        <v>14162.2</v>
      </c>
      <c r="D1178">
        <v>14161.7</v>
      </c>
      <c r="E1178">
        <v>14148.7</v>
      </c>
      <c r="F1178">
        <v>697.80499999999995</v>
      </c>
      <c r="G1178">
        <v>0</v>
      </c>
      <c r="H1178">
        <v>417.19900000000001</v>
      </c>
      <c r="I1178">
        <v>7.3667499999999997E-2</v>
      </c>
      <c r="J1178">
        <v>0.95269999999999999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15146.1</v>
      </c>
      <c r="C1179">
        <v>15145.4</v>
      </c>
      <c r="D1179">
        <v>15144.8</v>
      </c>
      <c r="E1179">
        <v>15131</v>
      </c>
      <c r="F1179">
        <v>743.98800000000006</v>
      </c>
      <c r="G1179">
        <v>0</v>
      </c>
      <c r="H1179">
        <v>445.26</v>
      </c>
      <c r="I1179">
        <v>5.5374699999999999E-2</v>
      </c>
      <c r="J1179">
        <v>0.93180700000000005</v>
      </c>
      <c r="K1179">
        <v>0</v>
      </c>
      <c r="L1179" t="s">
        <v>42</v>
      </c>
    </row>
    <row r="1180" spans="1:25" x14ac:dyDescent="0.25">
      <c r="A1180" t="s">
        <v>68</v>
      </c>
      <c r="B1180">
        <v>14238.6</v>
      </c>
      <c r="C1180">
        <v>14237.9</v>
      </c>
      <c r="D1180">
        <v>14237.4</v>
      </c>
      <c r="E1180">
        <v>14224.4</v>
      </c>
      <c r="F1180">
        <v>702.41200000000003</v>
      </c>
      <c r="G1180">
        <v>0</v>
      </c>
      <c r="H1180">
        <v>419.57600000000002</v>
      </c>
      <c r="I1180">
        <v>5.5475200000000002E-2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14568.7</v>
      </c>
      <c r="C1181">
        <v>14568</v>
      </c>
      <c r="D1181">
        <v>14567.5</v>
      </c>
      <c r="E1181">
        <v>14554.2</v>
      </c>
      <c r="F1181">
        <v>716.322</v>
      </c>
      <c r="G1181">
        <v>0</v>
      </c>
      <c r="H1181">
        <v>428.88799999999998</v>
      </c>
      <c r="I1181">
        <v>5.8961800000000002E-2</v>
      </c>
      <c r="J1181">
        <v>0.93180600000000002</v>
      </c>
      <c r="K1181">
        <v>0</v>
      </c>
      <c r="L1181" t="s">
        <v>42</v>
      </c>
    </row>
    <row r="1182" spans="1:25" x14ac:dyDescent="0.25">
      <c r="A1182" t="s">
        <v>68</v>
      </c>
      <c r="B1182">
        <v>13729.1</v>
      </c>
      <c r="C1182">
        <v>13728.5</v>
      </c>
      <c r="D1182">
        <v>13727.9</v>
      </c>
      <c r="E1182">
        <v>13715.4</v>
      </c>
      <c r="F1182">
        <v>678.66899999999998</v>
      </c>
      <c r="G1182">
        <v>0</v>
      </c>
      <c r="H1182">
        <v>404.68099999999998</v>
      </c>
      <c r="I1182">
        <v>5.3973199999999999E-2</v>
      </c>
      <c r="J1182">
        <v>0.93115899999999996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15314.1</v>
      </c>
      <c r="C1183">
        <v>15313.5</v>
      </c>
      <c r="D1183">
        <v>15312.9</v>
      </c>
      <c r="E1183">
        <v>15298.9</v>
      </c>
      <c r="F1183">
        <v>752.00199999999995</v>
      </c>
      <c r="G1183">
        <v>0</v>
      </c>
      <c r="H1183">
        <v>450.43</v>
      </c>
      <c r="I1183">
        <v>5.4400200000000003E-2</v>
      </c>
      <c r="J1183">
        <v>0.93183400000000005</v>
      </c>
      <c r="K1183">
        <v>0</v>
      </c>
      <c r="L1183" t="s">
        <v>42</v>
      </c>
    </row>
    <row r="1184" spans="1:25" x14ac:dyDescent="0.25">
      <c r="A1184" t="s">
        <v>68</v>
      </c>
      <c r="B1184">
        <v>13792.1</v>
      </c>
      <c r="C1184">
        <v>13791.3</v>
      </c>
      <c r="D1184">
        <v>13790.8</v>
      </c>
      <c r="E1184">
        <v>13778.3</v>
      </c>
      <c r="F1184">
        <v>681.67700000000002</v>
      </c>
      <c r="G1184">
        <v>0</v>
      </c>
      <c r="H1184">
        <v>407.072</v>
      </c>
      <c r="I1184">
        <v>7.1254899999999996E-2</v>
      </c>
      <c r="J1184">
        <v>0.93160799999999999</v>
      </c>
      <c r="K1184">
        <v>0</v>
      </c>
      <c r="L1184" t="s">
        <v>42</v>
      </c>
    </row>
    <row r="1185" spans="1:12" x14ac:dyDescent="0.25">
      <c r="A1185" t="s">
        <v>68</v>
      </c>
      <c r="B1185">
        <v>15108.8</v>
      </c>
      <c r="C1185">
        <v>15108.1</v>
      </c>
      <c r="D1185">
        <v>15107.6</v>
      </c>
      <c r="E1185">
        <v>15093.8</v>
      </c>
      <c r="F1185">
        <v>742.05600000000004</v>
      </c>
      <c r="G1185">
        <v>0</v>
      </c>
      <c r="H1185">
        <v>444.75299999999999</v>
      </c>
      <c r="I1185">
        <v>5.5979899999999999E-2</v>
      </c>
      <c r="J1185">
        <v>0.93176800000000004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13774.3</v>
      </c>
      <c r="C1186">
        <v>13773.7</v>
      </c>
      <c r="D1186">
        <v>13773.2</v>
      </c>
      <c r="E1186">
        <v>13760.5</v>
      </c>
      <c r="F1186">
        <v>680.96799999999996</v>
      </c>
      <c r="G1186">
        <v>0</v>
      </c>
      <c r="H1186">
        <v>406.56799999999998</v>
      </c>
      <c r="I1186">
        <v>5.6882299999999997E-2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68</v>
      </c>
      <c r="B1187">
        <v>14357</v>
      </c>
      <c r="C1187">
        <v>14356.3</v>
      </c>
      <c r="D1187">
        <v>14355.8</v>
      </c>
      <c r="E1187">
        <v>14342.7</v>
      </c>
      <c r="F1187">
        <v>709.16099999999994</v>
      </c>
      <c r="G1187">
        <v>0</v>
      </c>
      <c r="H1187">
        <v>423.00099999999998</v>
      </c>
      <c r="I1187">
        <v>5.41839E-2</v>
      </c>
      <c r="J1187">
        <v>0.93375300000000006</v>
      </c>
      <c r="K1187">
        <v>0</v>
      </c>
      <c r="L1187" t="s">
        <v>42</v>
      </c>
    </row>
    <row r="1188" spans="1:12" x14ac:dyDescent="0.25">
      <c r="A1188" t="s">
        <v>68</v>
      </c>
      <c r="B1188">
        <v>14988.2</v>
      </c>
      <c r="C1188">
        <v>14987.5</v>
      </c>
      <c r="D1188">
        <v>14987</v>
      </c>
      <c r="E1188">
        <v>14973.3</v>
      </c>
      <c r="F1188">
        <v>736.15700000000004</v>
      </c>
      <c r="G1188">
        <v>0</v>
      </c>
      <c r="H1188">
        <v>440.78</v>
      </c>
      <c r="I1188">
        <v>5.3919300000000003E-2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14528.6</v>
      </c>
      <c r="C1189">
        <v>14527.9</v>
      </c>
      <c r="D1189">
        <v>14527.4</v>
      </c>
      <c r="E1189">
        <v>14514.2</v>
      </c>
      <c r="F1189">
        <v>714.64599999999996</v>
      </c>
      <c r="G1189">
        <v>0</v>
      </c>
      <c r="H1189">
        <v>427.529</v>
      </c>
      <c r="I1189">
        <v>5.5580600000000001E-2</v>
      </c>
      <c r="J1189">
        <v>0.95268799999999998</v>
      </c>
      <c r="K1189">
        <v>0</v>
      </c>
      <c r="L1189" t="s">
        <v>42</v>
      </c>
    </row>
    <row r="1190" spans="1:12" x14ac:dyDescent="0.25">
      <c r="A1190" t="s">
        <v>68</v>
      </c>
      <c r="B1190">
        <v>13271.8</v>
      </c>
      <c r="C1190">
        <v>13271.2</v>
      </c>
      <c r="D1190">
        <v>13270.7</v>
      </c>
      <c r="E1190">
        <v>13258.6</v>
      </c>
      <c r="F1190">
        <v>656.49099999999999</v>
      </c>
      <c r="G1190">
        <v>0</v>
      </c>
      <c r="H1190">
        <v>391.74700000000001</v>
      </c>
      <c r="I1190">
        <v>5.4478699999999998E-2</v>
      </c>
      <c r="J1190">
        <v>0.92933699999999997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14496.7</v>
      </c>
      <c r="C1191">
        <v>14496</v>
      </c>
      <c r="D1191">
        <v>14495.5</v>
      </c>
      <c r="E1191">
        <v>14482.3</v>
      </c>
      <c r="F1191">
        <v>714.44399999999996</v>
      </c>
      <c r="G1191">
        <v>0</v>
      </c>
      <c r="H1191">
        <v>426.68400000000003</v>
      </c>
      <c r="I1191">
        <v>5.4235999999999999E-2</v>
      </c>
      <c r="J1191">
        <v>0.93181000000000003</v>
      </c>
      <c r="K1191">
        <v>0</v>
      </c>
      <c r="L1191" t="s">
        <v>42</v>
      </c>
    </row>
    <row r="1192" spans="1:12" x14ac:dyDescent="0.25">
      <c r="A1192" t="s">
        <v>68</v>
      </c>
      <c r="B1192">
        <v>15657.5</v>
      </c>
      <c r="C1192">
        <v>15656.8</v>
      </c>
      <c r="D1192">
        <v>15656.3</v>
      </c>
      <c r="E1192">
        <v>15642</v>
      </c>
      <c r="F1192">
        <v>767.62300000000005</v>
      </c>
      <c r="G1192">
        <v>0</v>
      </c>
      <c r="H1192">
        <v>459.923</v>
      </c>
      <c r="I1192">
        <v>8.3279099999999995E-2</v>
      </c>
      <c r="J1192">
        <v>0.944434</v>
      </c>
      <c r="K1192">
        <v>0</v>
      </c>
      <c r="L1192" t="s">
        <v>42</v>
      </c>
    </row>
    <row r="1193" spans="1:12" x14ac:dyDescent="0.25">
      <c r="A1193" t="s">
        <v>68</v>
      </c>
      <c r="B1193">
        <v>14605.7</v>
      </c>
      <c r="C1193">
        <v>14605</v>
      </c>
      <c r="D1193">
        <v>14604.5</v>
      </c>
      <c r="E1193">
        <v>14591.2</v>
      </c>
      <c r="F1193">
        <v>718.94899999999996</v>
      </c>
      <c r="G1193">
        <v>0</v>
      </c>
      <c r="H1193">
        <v>430.16500000000002</v>
      </c>
      <c r="I1193">
        <v>6.2085799999999997E-2</v>
      </c>
      <c r="J1193">
        <v>0.93152400000000002</v>
      </c>
      <c r="K1193">
        <v>0</v>
      </c>
      <c r="L1193" t="s">
        <v>42</v>
      </c>
    </row>
    <row r="1194" spans="1:12" x14ac:dyDescent="0.25">
      <c r="A1194" t="s">
        <v>68</v>
      </c>
      <c r="B1194">
        <v>14768.8</v>
      </c>
      <c r="C1194">
        <v>14768</v>
      </c>
      <c r="D1194">
        <v>14767.5</v>
      </c>
      <c r="E1194">
        <v>14754</v>
      </c>
      <c r="F1194">
        <v>725.923</v>
      </c>
      <c r="G1194">
        <v>0</v>
      </c>
      <c r="H1194">
        <v>434.512</v>
      </c>
      <c r="I1194">
        <v>5.3948200000000002E-2</v>
      </c>
      <c r="J1194">
        <v>0.93176599999999998</v>
      </c>
      <c r="K1194">
        <v>0</v>
      </c>
      <c r="L1194" t="s">
        <v>42</v>
      </c>
    </row>
    <row r="1195" spans="1:12" x14ac:dyDescent="0.25">
      <c r="A1195" t="s">
        <v>68</v>
      </c>
      <c r="B1195">
        <v>14346.3</v>
      </c>
      <c r="C1195">
        <v>14345.6</v>
      </c>
      <c r="D1195">
        <v>14345.1</v>
      </c>
      <c r="E1195">
        <v>14332</v>
      </c>
      <c r="F1195">
        <v>707.31299999999999</v>
      </c>
      <c r="G1195">
        <v>0</v>
      </c>
      <c r="H1195">
        <v>422.30900000000003</v>
      </c>
      <c r="I1195">
        <v>5.4112899999999999E-2</v>
      </c>
      <c r="J1195">
        <v>0.93182500000000001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14831.2</v>
      </c>
      <c r="C1196">
        <v>14830.5</v>
      </c>
      <c r="D1196">
        <v>14830</v>
      </c>
      <c r="E1196">
        <v>14816.4</v>
      </c>
      <c r="F1196">
        <v>731.50300000000004</v>
      </c>
      <c r="G1196">
        <v>0</v>
      </c>
      <c r="H1196">
        <v>436.404</v>
      </c>
      <c r="I1196">
        <v>5.8696699999999997E-2</v>
      </c>
      <c r="J1196">
        <v>0.93038500000000002</v>
      </c>
      <c r="K1196">
        <v>0</v>
      </c>
      <c r="L1196" t="s">
        <v>42</v>
      </c>
    </row>
    <row r="1197" spans="1:12" x14ac:dyDescent="0.25">
      <c r="A1197" t="s">
        <v>68</v>
      </c>
      <c r="B1197">
        <v>13315.1</v>
      </c>
      <c r="C1197">
        <v>13314.4</v>
      </c>
      <c r="D1197">
        <v>13313.9</v>
      </c>
      <c r="E1197">
        <v>13301.7</v>
      </c>
      <c r="F1197">
        <v>659.19600000000003</v>
      </c>
      <c r="G1197">
        <v>0</v>
      </c>
      <c r="H1197">
        <v>392.76299999999998</v>
      </c>
      <c r="I1197">
        <v>5.9274599999999997E-2</v>
      </c>
      <c r="J1197">
        <v>0.93179999999999996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13133.7</v>
      </c>
      <c r="C1198">
        <v>13133.1</v>
      </c>
      <c r="D1198">
        <v>13132.6</v>
      </c>
      <c r="E1198">
        <v>13120.6</v>
      </c>
      <c r="F1198">
        <v>650.20100000000002</v>
      </c>
      <c r="G1198">
        <v>0</v>
      </c>
      <c r="H1198">
        <v>387.83</v>
      </c>
      <c r="I1198">
        <v>7.3830400000000004E-2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13843.4</v>
      </c>
      <c r="C1199">
        <v>13842.7</v>
      </c>
      <c r="D1199">
        <v>13842.2</v>
      </c>
      <c r="E1199">
        <v>13829.6</v>
      </c>
      <c r="F1199">
        <v>683.28700000000003</v>
      </c>
      <c r="G1199">
        <v>0</v>
      </c>
      <c r="H1199">
        <v>408.02199999999999</v>
      </c>
      <c r="I1199">
        <v>5.4284100000000002E-2</v>
      </c>
      <c r="J1199">
        <v>0.93183400000000005</v>
      </c>
      <c r="K1199">
        <v>0</v>
      </c>
      <c r="L1199" t="s">
        <v>42</v>
      </c>
    </row>
    <row r="1200" spans="1:12" x14ac:dyDescent="0.25">
      <c r="A1200" t="s">
        <v>68</v>
      </c>
      <c r="B1200">
        <v>14139.9</v>
      </c>
      <c r="C1200">
        <v>14139.2</v>
      </c>
      <c r="D1200">
        <v>14138.7</v>
      </c>
      <c r="E1200">
        <v>14125.8</v>
      </c>
      <c r="F1200">
        <v>696.89300000000003</v>
      </c>
      <c r="G1200">
        <v>0</v>
      </c>
      <c r="H1200">
        <v>416.41300000000001</v>
      </c>
      <c r="I1200">
        <v>5.6320200000000001E-2</v>
      </c>
      <c r="J1200">
        <v>0.95064199999999999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14581.4</v>
      </c>
      <c r="C1201">
        <v>14580.7</v>
      </c>
      <c r="D1201">
        <v>14580.2</v>
      </c>
      <c r="E1201">
        <v>14566.9</v>
      </c>
      <c r="F1201">
        <v>718.55799999999999</v>
      </c>
      <c r="G1201">
        <v>0</v>
      </c>
      <c r="H1201">
        <v>429.22800000000001</v>
      </c>
      <c r="I1201">
        <v>5.4541300000000001E-2</v>
      </c>
      <c r="J1201">
        <v>0.93137300000000001</v>
      </c>
      <c r="K1201">
        <v>0</v>
      </c>
      <c r="L1201" t="s">
        <v>42</v>
      </c>
    </row>
    <row r="1202" spans="1:12" x14ac:dyDescent="0.25">
      <c r="A1202" t="s">
        <v>68</v>
      </c>
      <c r="B1202">
        <v>14048.2</v>
      </c>
      <c r="C1202">
        <v>14047.6</v>
      </c>
      <c r="D1202">
        <v>14047.1</v>
      </c>
      <c r="E1202">
        <v>14034.2</v>
      </c>
      <c r="F1202">
        <v>694.41899999999998</v>
      </c>
      <c r="G1202">
        <v>0</v>
      </c>
      <c r="H1202">
        <v>413.90699999999998</v>
      </c>
      <c r="I1202">
        <v>5.3909600000000002E-2</v>
      </c>
      <c r="J1202">
        <v>0.95071700000000003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14905.2</v>
      </c>
      <c r="C1203">
        <v>14904.5</v>
      </c>
      <c r="D1203">
        <v>14904</v>
      </c>
      <c r="E1203">
        <v>14890.4</v>
      </c>
      <c r="F1203">
        <v>732.18700000000001</v>
      </c>
      <c r="G1203">
        <v>0</v>
      </c>
      <c r="H1203">
        <v>438.46800000000002</v>
      </c>
      <c r="I1203">
        <v>7.4691499999999994E-2</v>
      </c>
      <c r="J1203">
        <v>0.93183300000000002</v>
      </c>
      <c r="K1203">
        <v>0</v>
      </c>
      <c r="L1203" t="s">
        <v>42</v>
      </c>
    </row>
    <row r="1204" spans="1:12" x14ac:dyDescent="0.25">
      <c r="A1204" t="s">
        <v>68</v>
      </c>
      <c r="B1204">
        <v>14804</v>
      </c>
      <c r="C1204">
        <v>14803.4</v>
      </c>
      <c r="D1204">
        <v>14802.8</v>
      </c>
      <c r="E1204">
        <v>14789.4</v>
      </c>
      <c r="F1204">
        <v>728.07</v>
      </c>
      <c r="G1204">
        <v>0</v>
      </c>
      <c r="H1204">
        <v>435.68599999999998</v>
      </c>
      <c r="I1204">
        <v>8.3256499999999997E-2</v>
      </c>
      <c r="J1204">
        <v>0.95891499999999996</v>
      </c>
      <c r="K1204">
        <v>0</v>
      </c>
      <c r="L1204" t="s">
        <v>42</v>
      </c>
    </row>
    <row r="1205" spans="1:12" x14ac:dyDescent="0.25">
      <c r="A1205" t="s">
        <v>68</v>
      </c>
      <c r="B1205">
        <v>13691.1</v>
      </c>
      <c r="C1205">
        <v>13690.4</v>
      </c>
      <c r="D1205">
        <v>13690</v>
      </c>
      <c r="E1205">
        <v>13677.5</v>
      </c>
      <c r="F1205">
        <v>678.42100000000005</v>
      </c>
      <c r="G1205">
        <v>0</v>
      </c>
      <c r="H1205">
        <v>403.66500000000002</v>
      </c>
      <c r="I1205">
        <v>7.0413500000000004E-2</v>
      </c>
      <c r="J1205">
        <v>0.93108199999999997</v>
      </c>
      <c r="K1205">
        <v>0</v>
      </c>
      <c r="L1205" t="s">
        <v>42</v>
      </c>
    </row>
    <row r="1206" spans="1:12" x14ac:dyDescent="0.25">
      <c r="A1206" t="s">
        <v>68</v>
      </c>
      <c r="B1206">
        <v>14988.6</v>
      </c>
      <c r="C1206">
        <v>14987.8</v>
      </c>
      <c r="D1206">
        <v>14987.3</v>
      </c>
      <c r="E1206">
        <v>14973.7</v>
      </c>
      <c r="F1206">
        <v>736.75900000000001</v>
      </c>
      <c r="G1206">
        <v>0</v>
      </c>
      <c r="H1206">
        <v>440.67500000000001</v>
      </c>
      <c r="I1206">
        <v>5.4655000000000002E-2</v>
      </c>
      <c r="J1206">
        <v>0.93162699999999998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14387.6</v>
      </c>
      <c r="C1207">
        <v>14387</v>
      </c>
      <c r="D1207">
        <v>14386.5</v>
      </c>
      <c r="E1207">
        <v>14373.4</v>
      </c>
      <c r="F1207">
        <v>708.83799999999997</v>
      </c>
      <c r="G1207">
        <v>0</v>
      </c>
      <c r="H1207">
        <v>423.57400000000001</v>
      </c>
      <c r="I1207">
        <v>7.8556699999999993E-2</v>
      </c>
      <c r="J1207">
        <v>0.93182699999999996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15008.1</v>
      </c>
      <c r="C1208">
        <v>15007.4</v>
      </c>
      <c r="D1208">
        <v>15006.9</v>
      </c>
      <c r="E1208">
        <v>14993.2</v>
      </c>
      <c r="F1208">
        <v>738.31299999999999</v>
      </c>
      <c r="G1208">
        <v>0</v>
      </c>
      <c r="H1208">
        <v>441.41199999999998</v>
      </c>
      <c r="I1208">
        <v>8.3255700000000002E-2</v>
      </c>
      <c r="J1208">
        <v>0.93175799999999998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14274.3</v>
      </c>
      <c r="C1209">
        <v>14273.6</v>
      </c>
      <c r="D1209">
        <v>14273.1</v>
      </c>
      <c r="E1209">
        <v>14260.1</v>
      </c>
      <c r="F1209">
        <v>703.47500000000002</v>
      </c>
      <c r="G1209">
        <v>0</v>
      </c>
      <c r="H1209">
        <v>420.23399999999998</v>
      </c>
      <c r="I1209">
        <v>6.5444199999999994E-2</v>
      </c>
      <c r="J1209">
        <v>0.93150999999999995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14984.3</v>
      </c>
      <c r="C1210">
        <v>14983.6</v>
      </c>
      <c r="D1210">
        <v>14983.1</v>
      </c>
      <c r="E1210">
        <v>14969.4</v>
      </c>
      <c r="F1210">
        <v>737.36400000000003</v>
      </c>
      <c r="G1210">
        <v>0</v>
      </c>
      <c r="H1210">
        <v>440.72399999999999</v>
      </c>
      <c r="I1210">
        <v>6.2030500000000002E-2</v>
      </c>
      <c r="J1210">
        <v>0.93110099999999996</v>
      </c>
      <c r="K1210">
        <v>0</v>
      </c>
      <c r="L1210" t="s">
        <v>42</v>
      </c>
    </row>
    <row r="1211" spans="1:12" x14ac:dyDescent="0.25">
      <c r="A1211" t="s">
        <v>68</v>
      </c>
      <c r="B1211">
        <v>14631.5</v>
      </c>
      <c r="C1211">
        <v>14630.8</v>
      </c>
      <c r="D1211">
        <v>14630.3</v>
      </c>
      <c r="E1211">
        <v>14616.9</v>
      </c>
      <c r="F1211">
        <v>719.78700000000003</v>
      </c>
      <c r="G1211">
        <v>0</v>
      </c>
      <c r="H1211">
        <v>430.71199999999999</v>
      </c>
      <c r="I1211">
        <v>6.4097399999999999E-2</v>
      </c>
      <c r="J1211">
        <v>0.93125199999999997</v>
      </c>
      <c r="K1211">
        <v>0</v>
      </c>
      <c r="L1211" t="s">
        <v>42</v>
      </c>
    </row>
    <row r="1212" spans="1:12" x14ac:dyDescent="0.25">
      <c r="A1212" t="s">
        <v>68</v>
      </c>
      <c r="B1212">
        <v>14542.7</v>
      </c>
      <c r="C1212">
        <v>14542</v>
      </c>
      <c r="D1212">
        <v>14541.4</v>
      </c>
      <c r="E1212">
        <v>14528.2</v>
      </c>
      <c r="F1212">
        <v>717.28700000000003</v>
      </c>
      <c r="G1212">
        <v>0</v>
      </c>
      <c r="H1212">
        <v>428.15300000000002</v>
      </c>
      <c r="I1212">
        <v>6.9295700000000002E-2</v>
      </c>
      <c r="J1212">
        <v>0.93177399999999999</v>
      </c>
      <c r="K1212">
        <v>0</v>
      </c>
      <c r="L1212" t="s">
        <v>42</v>
      </c>
    </row>
    <row r="1213" spans="1:12" x14ac:dyDescent="0.25">
      <c r="A1213" t="s">
        <v>68</v>
      </c>
      <c r="B1213">
        <v>15016.8</v>
      </c>
      <c r="C1213">
        <v>15016.1</v>
      </c>
      <c r="D1213">
        <v>15015.6</v>
      </c>
      <c r="E1213">
        <v>15001.9</v>
      </c>
      <c r="F1213">
        <v>737.61</v>
      </c>
      <c r="G1213">
        <v>0</v>
      </c>
      <c r="H1213">
        <v>441.649</v>
      </c>
      <c r="I1213">
        <v>5.3917300000000001E-2</v>
      </c>
      <c r="J1213">
        <v>0.95140199999999997</v>
      </c>
      <c r="K1213">
        <v>0</v>
      </c>
      <c r="L1213" t="s">
        <v>42</v>
      </c>
    </row>
    <row r="1214" spans="1:12" x14ac:dyDescent="0.25">
      <c r="A1214" t="s">
        <v>68</v>
      </c>
      <c r="B1214">
        <v>15399.3</v>
      </c>
      <c r="C1214">
        <v>15398.6</v>
      </c>
      <c r="D1214">
        <v>15398.1</v>
      </c>
      <c r="E1214">
        <v>15384.1</v>
      </c>
      <c r="F1214">
        <v>754.41300000000001</v>
      </c>
      <c r="G1214">
        <v>0</v>
      </c>
      <c r="H1214">
        <v>452.74099999999999</v>
      </c>
      <c r="I1214">
        <v>5.6519100000000003E-2</v>
      </c>
      <c r="J1214">
        <v>0.93152000000000001</v>
      </c>
      <c r="K1214">
        <v>0</v>
      </c>
      <c r="L1214" t="s">
        <v>42</v>
      </c>
    </row>
    <row r="1215" spans="1:12" x14ac:dyDescent="0.25">
      <c r="A1215" t="s">
        <v>68</v>
      </c>
      <c r="B1215">
        <v>14967.3</v>
      </c>
      <c r="C1215">
        <v>14966.7</v>
      </c>
      <c r="D1215">
        <v>14966.1</v>
      </c>
      <c r="E1215">
        <v>14952.5</v>
      </c>
      <c r="F1215">
        <v>736.55899999999997</v>
      </c>
      <c r="G1215">
        <v>0</v>
      </c>
      <c r="H1215">
        <v>440.27300000000002</v>
      </c>
      <c r="I1215">
        <v>5.9044800000000001E-2</v>
      </c>
      <c r="J1215">
        <v>0.93159099999999995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14136.2</v>
      </c>
      <c r="C1216">
        <v>14135.6</v>
      </c>
      <c r="D1216">
        <v>14135</v>
      </c>
      <c r="E1216">
        <v>14122.2</v>
      </c>
      <c r="F1216">
        <v>697.95299999999997</v>
      </c>
      <c r="G1216">
        <v>0</v>
      </c>
      <c r="H1216">
        <v>416.45</v>
      </c>
      <c r="I1216">
        <v>5.4122000000000003E-2</v>
      </c>
      <c r="J1216">
        <v>0.93183499999999997</v>
      </c>
      <c r="K1216">
        <v>0</v>
      </c>
      <c r="L1216" t="s">
        <v>42</v>
      </c>
    </row>
    <row r="1217" spans="1:25" x14ac:dyDescent="0.25">
      <c r="A1217" t="s">
        <v>68</v>
      </c>
      <c r="B1217">
        <v>14329.6</v>
      </c>
      <c r="C1217">
        <v>14328.9</v>
      </c>
      <c r="D1217">
        <v>14328.4</v>
      </c>
      <c r="E1217">
        <v>14315.3</v>
      </c>
      <c r="F1217">
        <v>706.43799999999999</v>
      </c>
      <c r="G1217">
        <v>0</v>
      </c>
      <c r="H1217">
        <v>421.90899999999999</v>
      </c>
      <c r="I1217">
        <v>5.39614E-2</v>
      </c>
      <c r="J1217">
        <v>0.93181999999999998</v>
      </c>
      <c r="K1217">
        <v>0</v>
      </c>
      <c r="L1217" t="s">
        <v>42</v>
      </c>
    </row>
    <row r="1218" spans="1:25" x14ac:dyDescent="0.25">
      <c r="A1218" t="s">
        <v>68</v>
      </c>
      <c r="B1218">
        <v>14559.8</v>
      </c>
      <c r="C1218">
        <v>14559.1</v>
      </c>
      <c r="D1218">
        <v>14558.6</v>
      </c>
      <c r="E1218">
        <v>14545.2</v>
      </c>
      <c r="F1218">
        <v>718.303</v>
      </c>
      <c r="G1218">
        <v>0</v>
      </c>
      <c r="H1218">
        <v>428.42200000000003</v>
      </c>
      <c r="I1218">
        <v>5.8482800000000001E-2</v>
      </c>
      <c r="J1218">
        <v>0.93183300000000002</v>
      </c>
      <c r="K1218">
        <v>0</v>
      </c>
      <c r="L1218" t="s">
        <v>42</v>
      </c>
    </row>
    <row r="1219" spans="1:25" x14ac:dyDescent="0.25">
      <c r="A1219" t="s">
        <v>68</v>
      </c>
      <c r="B1219">
        <v>15509.6</v>
      </c>
      <c r="C1219">
        <v>15508.8</v>
      </c>
      <c r="D1219">
        <v>15508.3</v>
      </c>
      <c r="E1219">
        <v>15494.1</v>
      </c>
      <c r="F1219">
        <v>759.74199999999996</v>
      </c>
      <c r="G1219">
        <v>0</v>
      </c>
      <c r="H1219">
        <v>455.94200000000001</v>
      </c>
      <c r="I1219">
        <v>5.4013899999999997E-2</v>
      </c>
      <c r="J1219">
        <v>0.93148200000000003</v>
      </c>
      <c r="K1219">
        <v>0</v>
      </c>
      <c r="L1219" t="s">
        <v>42</v>
      </c>
    </row>
    <row r="1220" spans="1:25" x14ac:dyDescent="0.25">
      <c r="A1220" t="s">
        <v>68</v>
      </c>
      <c r="B1220">
        <v>14576.7</v>
      </c>
      <c r="C1220">
        <v>14576</v>
      </c>
      <c r="D1220">
        <v>14575.5</v>
      </c>
      <c r="E1220">
        <v>14562.2</v>
      </c>
      <c r="F1220">
        <v>718.96600000000001</v>
      </c>
      <c r="G1220">
        <v>0</v>
      </c>
      <c r="H1220">
        <v>429.23500000000001</v>
      </c>
      <c r="I1220">
        <v>5.8486700000000003E-2</v>
      </c>
      <c r="J1220">
        <v>0.93054999999999999</v>
      </c>
      <c r="K1220">
        <v>0</v>
      </c>
      <c r="L1220" t="s">
        <v>42</v>
      </c>
    </row>
    <row r="1221" spans="1:25" x14ac:dyDescent="0.25">
      <c r="A1221" t="s">
        <v>68</v>
      </c>
      <c r="B1221">
        <v>15651.8</v>
      </c>
      <c r="C1221">
        <v>15651</v>
      </c>
      <c r="D1221">
        <v>15650.5</v>
      </c>
      <c r="E1221">
        <v>15636.2</v>
      </c>
      <c r="F1221">
        <v>766.923</v>
      </c>
      <c r="G1221">
        <v>0</v>
      </c>
      <c r="H1221">
        <v>460.27300000000002</v>
      </c>
      <c r="I1221">
        <v>5.8729299999999998E-2</v>
      </c>
      <c r="J1221">
        <v>0.93183400000000005</v>
      </c>
      <c r="K1221">
        <v>0</v>
      </c>
      <c r="L1221" t="s">
        <v>42</v>
      </c>
    </row>
    <row r="1222" spans="1:25" x14ac:dyDescent="0.25">
      <c r="A1222" t="s">
        <v>68</v>
      </c>
      <c r="B1222">
        <v>14134.2</v>
      </c>
      <c r="C1222">
        <v>14133.5</v>
      </c>
      <c r="D1222">
        <v>14133</v>
      </c>
      <c r="E1222">
        <v>14120.2</v>
      </c>
      <c r="F1222">
        <v>696.34299999999996</v>
      </c>
      <c r="G1222">
        <v>0</v>
      </c>
      <c r="H1222">
        <v>416.75700000000001</v>
      </c>
      <c r="I1222">
        <v>7.3824899999999999E-2</v>
      </c>
      <c r="J1222">
        <v>0.93182299999999996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14901.3</v>
      </c>
      <c r="C1223">
        <v>14900.6</v>
      </c>
      <c r="D1223">
        <v>14900.1</v>
      </c>
      <c r="E1223">
        <v>14886.6</v>
      </c>
      <c r="F1223">
        <v>732.66600000000005</v>
      </c>
      <c r="G1223">
        <v>0</v>
      </c>
      <c r="H1223">
        <v>438.214</v>
      </c>
      <c r="I1223">
        <v>6.1625899999999997E-2</v>
      </c>
      <c r="J1223">
        <v>0.93182699999999996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14177.4</v>
      </c>
      <c r="C1224">
        <v>14176.6</v>
      </c>
      <c r="D1224">
        <v>14176.1</v>
      </c>
      <c r="E1224">
        <v>14163.2</v>
      </c>
      <c r="F1224">
        <v>699.80399999999997</v>
      </c>
      <c r="G1224">
        <v>0</v>
      </c>
      <c r="H1224">
        <v>417.31400000000002</v>
      </c>
      <c r="I1224">
        <v>8.3265800000000001E-2</v>
      </c>
      <c r="J1224">
        <v>0.94657000000000002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14311.7</v>
      </c>
      <c r="C1225">
        <v>14311</v>
      </c>
      <c r="D1225">
        <v>14310.5</v>
      </c>
      <c r="E1225">
        <v>14297.4</v>
      </c>
      <c r="F1225">
        <v>704.88699999999994</v>
      </c>
      <c r="G1225">
        <v>0</v>
      </c>
      <c r="H1225">
        <v>421.44499999999999</v>
      </c>
      <c r="I1225">
        <v>5.5183500000000003E-2</v>
      </c>
      <c r="J1225">
        <v>0.931751</v>
      </c>
      <c r="K1225">
        <v>0</v>
      </c>
      <c r="L1225" t="s">
        <v>42</v>
      </c>
    </row>
    <row r="1226" spans="1:25" x14ac:dyDescent="0.25">
      <c r="A1226" t="s">
        <v>68</v>
      </c>
      <c r="B1226">
        <v>14102.5</v>
      </c>
      <c r="C1226">
        <v>14101.8</v>
      </c>
      <c r="D1226">
        <v>14101.3</v>
      </c>
      <c r="E1226">
        <v>14088.5</v>
      </c>
      <c r="F1226">
        <v>694.84400000000005</v>
      </c>
      <c r="G1226">
        <v>0</v>
      </c>
      <c r="H1226">
        <v>415.27600000000001</v>
      </c>
      <c r="I1226">
        <v>5.4210899999999999E-2</v>
      </c>
      <c r="J1226">
        <v>0.93169500000000005</v>
      </c>
      <c r="K1226">
        <v>0</v>
      </c>
      <c r="L1226" t="s">
        <v>42</v>
      </c>
    </row>
    <row r="1227" spans="1:25" x14ac:dyDescent="0.25">
      <c r="A1227" t="s">
        <v>68</v>
      </c>
      <c r="B1227">
        <v>14499.7</v>
      </c>
      <c r="C1227">
        <v>14499</v>
      </c>
      <c r="D1227">
        <v>14498.4</v>
      </c>
      <c r="E1227">
        <v>14485.2</v>
      </c>
      <c r="F1227">
        <v>715.45500000000004</v>
      </c>
      <c r="G1227">
        <v>0</v>
      </c>
      <c r="H1227">
        <v>427.09500000000003</v>
      </c>
      <c r="I1227">
        <v>5.5937199999999999E-2</v>
      </c>
      <c r="J1227">
        <v>0.95800399999999997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15168</v>
      </c>
      <c r="C1228">
        <v>15167.2</v>
      </c>
      <c r="D1228">
        <v>15166.7</v>
      </c>
      <c r="E1228">
        <v>15152.8</v>
      </c>
      <c r="F1228">
        <v>744.63099999999997</v>
      </c>
      <c r="G1228">
        <v>0</v>
      </c>
      <c r="H1228">
        <v>446.274</v>
      </c>
      <c r="I1228">
        <v>5.8939800000000001E-2</v>
      </c>
      <c r="J1228">
        <v>0.931836</v>
      </c>
      <c r="K1228">
        <v>0</v>
      </c>
      <c r="L1228" t="s">
        <v>42</v>
      </c>
    </row>
    <row r="1229" spans="1:25" x14ac:dyDescent="0.25">
      <c r="A1229" t="s">
        <v>68</v>
      </c>
      <c r="B1229">
        <v>15257.9</v>
      </c>
      <c r="C1229">
        <v>15257.3</v>
      </c>
      <c r="D1229">
        <v>15256.7</v>
      </c>
      <c r="E1229">
        <v>15242.8</v>
      </c>
      <c r="F1229">
        <v>749.39800000000002</v>
      </c>
      <c r="G1229">
        <v>0</v>
      </c>
      <c r="H1229">
        <v>448.74900000000002</v>
      </c>
      <c r="I1229">
        <v>5.3948200000000002E-2</v>
      </c>
      <c r="J1229">
        <v>0.93181800000000004</v>
      </c>
      <c r="K1229">
        <v>0</v>
      </c>
      <c r="L1229" t="s">
        <v>42</v>
      </c>
    </row>
    <row r="1230" spans="1:25" x14ac:dyDescent="0.25">
      <c r="A1230" t="s">
        <v>68</v>
      </c>
      <c r="B1230">
        <v>14597</v>
      </c>
      <c r="C1230">
        <v>14596.4</v>
      </c>
      <c r="D1230">
        <v>14595.9</v>
      </c>
      <c r="E1230">
        <v>14582.5</v>
      </c>
      <c r="F1230">
        <v>718.673</v>
      </c>
      <c r="G1230">
        <v>0</v>
      </c>
      <c r="H1230">
        <v>430.05799999999999</v>
      </c>
      <c r="I1230">
        <v>5.7112700000000002E-2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14835</v>
      </c>
      <c r="C1231">
        <v>14834.3</v>
      </c>
      <c r="D1231">
        <v>14833.8</v>
      </c>
      <c r="E1231">
        <v>14820.3</v>
      </c>
      <c r="F1231">
        <v>729.01499999999999</v>
      </c>
      <c r="G1231">
        <v>0</v>
      </c>
      <c r="H1231">
        <v>437.05900000000003</v>
      </c>
      <c r="I1231">
        <v>5.6446400000000001E-2</v>
      </c>
      <c r="J1231">
        <v>0.93164100000000005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13021.7</v>
      </c>
      <c r="C1232">
        <v>13021</v>
      </c>
      <c r="D1232">
        <v>13020.6</v>
      </c>
      <c r="E1232">
        <v>13008.7</v>
      </c>
      <c r="F1232">
        <v>645.58000000000004</v>
      </c>
      <c r="G1232">
        <v>0</v>
      </c>
      <c r="H1232">
        <v>384.51499999999999</v>
      </c>
      <c r="I1232">
        <v>5.3921200000000002E-2</v>
      </c>
      <c r="J1232">
        <v>0.95271099999999997</v>
      </c>
      <c r="K1232">
        <v>0</v>
      </c>
      <c r="L1232" t="s">
        <v>42</v>
      </c>
      <c r="R1232">
        <f>AVERAGE(B1183:B1232)</f>
        <v>14525.473999999997</v>
      </c>
      <c r="S1232">
        <f>AVERAGE(C1183:C1232)</f>
        <v>14524.781999999999</v>
      </c>
      <c r="U1232">
        <f>_xlfn.VAR.P(B1183:B1232)</f>
        <v>377034.3339239998</v>
      </c>
      <c r="V1232">
        <f>_xlfn.VAR.P(C1183:C1232)</f>
        <v>377016.47307599994</v>
      </c>
      <c r="X1232">
        <f>1.96*SQRT(U1232)/50</f>
        <v>24.070023657673772</v>
      </c>
      <c r="Y1232">
        <f>1.96*SQRT(V1232)/50</f>
        <v>24.069453529058457</v>
      </c>
    </row>
    <row r="1233" spans="1:15" x14ac:dyDescent="0.25">
      <c r="A1233" t="s">
        <v>68</v>
      </c>
      <c r="B1233">
        <v>726276.70029900002</v>
      </c>
      <c r="C1233" t="s">
        <v>36</v>
      </c>
    </row>
    <row r="1234" spans="1:15" x14ac:dyDescent="0.25">
      <c r="A1234" t="s">
        <v>134</v>
      </c>
      <c r="B1234">
        <v>14918.2</v>
      </c>
      <c r="C1234">
        <v>14801.3</v>
      </c>
      <c r="D1234">
        <v>14800.8</v>
      </c>
      <c r="E1234">
        <v>14787.8</v>
      </c>
      <c r="F1234">
        <v>528.84400000000005</v>
      </c>
      <c r="G1234">
        <v>1721.1</v>
      </c>
      <c r="H1234">
        <v>384.13</v>
      </c>
      <c r="I1234">
        <v>387.93299999999999</v>
      </c>
      <c r="J1234">
        <v>421.34</v>
      </c>
      <c r="K1234">
        <v>12186.2</v>
      </c>
      <c r="L1234">
        <v>5.4749300000000001E-2</v>
      </c>
      <c r="M1234">
        <v>0.931836</v>
      </c>
      <c r="N1234">
        <v>0</v>
      </c>
      <c r="O1234" t="s">
        <v>42</v>
      </c>
    </row>
    <row r="1235" spans="1:15" x14ac:dyDescent="0.25">
      <c r="A1235" t="s">
        <v>134</v>
      </c>
      <c r="B1235">
        <v>15964.1</v>
      </c>
      <c r="C1235">
        <v>15828.9</v>
      </c>
      <c r="D1235">
        <v>15828.4</v>
      </c>
      <c r="E1235">
        <v>15814.6</v>
      </c>
      <c r="F1235">
        <v>564.79300000000001</v>
      </c>
      <c r="G1235">
        <v>1836.95</v>
      </c>
      <c r="H1235">
        <v>410.40499999999997</v>
      </c>
      <c r="I1235">
        <v>414.495</v>
      </c>
      <c r="J1235">
        <v>450.02300000000002</v>
      </c>
      <c r="K1235">
        <v>13038.9</v>
      </c>
      <c r="L1235">
        <v>5.47365E-2</v>
      </c>
      <c r="M1235">
        <v>0.93172699999999997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17033.5</v>
      </c>
      <c r="C1236">
        <v>16917.3</v>
      </c>
      <c r="D1236">
        <v>16916.8</v>
      </c>
      <c r="E1236">
        <v>16902.099999999999</v>
      </c>
      <c r="F1236">
        <v>603.63499999999999</v>
      </c>
      <c r="G1236">
        <v>1958.1</v>
      </c>
      <c r="H1236">
        <v>438.27699999999999</v>
      </c>
      <c r="I1236">
        <v>442.42500000000001</v>
      </c>
      <c r="J1236">
        <v>478.81599999999997</v>
      </c>
      <c r="K1236">
        <v>13934.4</v>
      </c>
      <c r="L1236">
        <v>8.0861600000000006E-2</v>
      </c>
      <c r="M1236">
        <v>0.93176400000000004</v>
      </c>
      <c r="N1236">
        <v>0</v>
      </c>
      <c r="O1236" t="s">
        <v>42</v>
      </c>
    </row>
    <row r="1237" spans="1:15" x14ac:dyDescent="0.25">
      <c r="A1237" t="s">
        <v>134</v>
      </c>
      <c r="B1237">
        <v>16782</v>
      </c>
      <c r="C1237">
        <v>16645.8</v>
      </c>
      <c r="D1237">
        <v>16645.3</v>
      </c>
      <c r="E1237">
        <v>16630.7</v>
      </c>
      <c r="F1237">
        <v>593.00599999999997</v>
      </c>
      <c r="G1237">
        <v>1966.41</v>
      </c>
      <c r="H1237">
        <v>430.375</v>
      </c>
      <c r="I1237">
        <v>434.25599999999997</v>
      </c>
      <c r="J1237">
        <v>514.42200000000003</v>
      </c>
      <c r="K1237">
        <v>13680.2</v>
      </c>
      <c r="L1237">
        <v>5.5020399999999997E-2</v>
      </c>
      <c r="M1237">
        <v>0.93182799999999999</v>
      </c>
      <c r="N1237">
        <v>0</v>
      </c>
      <c r="O1237" t="s">
        <v>42</v>
      </c>
    </row>
    <row r="1238" spans="1:15" x14ac:dyDescent="0.25">
      <c r="A1238" t="s">
        <v>134</v>
      </c>
      <c r="B1238">
        <v>16135.9</v>
      </c>
      <c r="C1238">
        <v>16001.5</v>
      </c>
      <c r="D1238">
        <v>16001</v>
      </c>
      <c r="E1238">
        <v>15987</v>
      </c>
      <c r="F1238">
        <v>571.71400000000006</v>
      </c>
      <c r="G1238">
        <v>1856.31</v>
      </c>
      <c r="H1238">
        <v>415.08</v>
      </c>
      <c r="I1238">
        <v>418.97699999999998</v>
      </c>
      <c r="J1238">
        <v>454.858</v>
      </c>
      <c r="K1238">
        <v>13175.7</v>
      </c>
      <c r="L1238">
        <v>7.4564699999999998E-2</v>
      </c>
      <c r="M1238">
        <v>0.93178499999999997</v>
      </c>
      <c r="N1238">
        <v>0</v>
      </c>
      <c r="O1238" t="s">
        <v>42</v>
      </c>
    </row>
    <row r="1239" spans="1:15" x14ac:dyDescent="0.25">
      <c r="A1239" t="s">
        <v>134</v>
      </c>
      <c r="B1239">
        <v>17368.900000000001</v>
      </c>
      <c r="C1239">
        <v>17252.5</v>
      </c>
      <c r="D1239">
        <v>17252</v>
      </c>
      <c r="E1239">
        <v>17236.900000000001</v>
      </c>
      <c r="F1239">
        <v>615.755</v>
      </c>
      <c r="G1239">
        <v>1994.68</v>
      </c>
      <c r="H1239">
        <v>446.916</v>
      </c>
      <c r="I1239">
        <v>450.93400000000003</v>
      </c>
      <c r="J1239">
        <v>487.351</v>
      </c>
      <c r="K1239">
        <v>14213.8</v>
      </c>
      <c r="L1239">
        <v>5.3929499999999998E-2</v>
      </c>
      <c r="M1239">
        <v>0.931836</v>
      </c>
      <c r="N1239">
        <v>0</v>
      </c>
      <c r="O1239" t="s">
        <v>42</v>
      </c>
    </row>
    <row r="1240" spans="1:15" x14ac:dyDescent="0.25">
      <c r="A1240" t="s">
        <v>134</v>
      </c>
      <c r="B1240">
        <v>16735.5</v>
      </c>
      <c r="C1240">
        <v>16598.8</v>
      </c>
      <c r="D1240">
        <v>16598.3</v>
      </c>
      <c r="E1240">
        <v>16583.8</v>
      </c>
      <c r="F1240">
        <v>591.81700000000001</v>
      </c>
      <c r="G1240">
        <v>1921.77</v>
      </c>
      <c r="H1240">
        <v>430.23200000000003</v>
      </c>
      <c r="I1240">
        <v>434.197</v>
      </c>
      <c r="J1240">
        <v>469.85899999999998</v>
      </c>
      <c r="K1240">
        <v>13674.3</v>
      </c>
      <c r="L1240">
        <v>5.4186199999999997E-2</v>
      </c>
      <c r="M1240">
        <v>0.931755</v>
      </c>
      <c r="N1240">
        <v>0</v>
      </c>
      <c r="O1240" t="s">
        <v>42</v>
      </c>
    </row>
    <row r="1241" spans="1:15" x14ac:dyDescent="0.25">
      <c r="A1241" t="s">
        <v>134</v>
      </c>
      <c r="B1241">
        <v>16685.7</v>
      </c>
      <c r="C1241">
        <v>16551.3</v>
      </c>
      <c r="D1241">
        <v>16550.8</v>
      </c>
      <c r="E1241">
        <v>16536.3</v>
      </c>
      <c r="F1241">
        <v>590.49900000000002</v>
      </c>
      <c r="G1241">
        <v>1954.18</v>
      </c>
      <c r="H1241">
        <v>428.02800000000002</v>
      </c>
      <c r="I1241">
        <v>432.25200000000001</v>
      </c>
      <c r="J1241">
        <v>509.09399999999999</v>
      </c>
      <c r="K1241">
        <v>13590.8</v>
      </c>
      <c r="L1241">
        <v>5.4888300000000001E-2</v>
      </c>
      <c r="M1241">
        <v>0.95291800000000004</v>
      </c>
      <c r="N1241">
        <v>0</v>
      </c>
      <c r="O1241" t="s">
        <v>42</v>
      </c>
    </row>
    <row r="1242" spans="1:15" x14ac:dyDescent="0.25">
      <c r="A1242" t="s">
        <v>134</v>
      </c>
      <c r="B1242">
        <v>15763</v>
      </c>
      <c r="C1242">
        <v>15649.1</v>
      </c>
      <c r="D1242">
        <v>15648.7</v>
      </c>
      <c r="E1242">
        <v>15635</v>
      </c>
      <c r="F1242">
        <v>559.14200000000005</v>
      </c>
      <c r="G1242">
        <v>1816.91</v>
      </c>
      <c r="H1242">
        <v>406.02</v>
      </c>
      <c r="I1242">
        <v>409.67399999999998</v>
      </c>
      <c r="J1242">
        <v>445.12400000000002</v>
      </c>
      <c r="K1242">
        <v>12884.2</v>
      </c>
      <c r="L1242">
        <v>5.8647999999999999E-2</v>
      </c>
      <c r="M1242">
        <v>0.92882799999999999</v>
      </c>
      <c r="N1242">
        <v>0</v>
      </c>
      <c r="O1242" t="s">
        <v>42</v>
      </c>
    </row>
    <row r="1243" spans="1:15" x14ac:dyDescent="0.25">
      <c r="A1243" t="s">
        <v>134</v>
      </c>
      <c r="B1243">
        <v>15606</v>
      </c>
      <c r="C1243">
        <v>15493.2</v>
      </c>
      <c r="D1243">
        <v>15492.7</v>
      </c>
      <c r="E1243">
        <v>15479.2</v>
      </c>
      <c r="F1243">
        <v>552.87300000000005</v>
      </c>
      <c r="G1243">
        <v>1798.6</v>
      </c>
      <c r="H1243">
        <v>401.97</v>
      </c>
      <c r="I1243">
        <v>405.88400000000001</v>
      </c>
      <c r="J1243">
        <v>440.846</v>
      </c>
      <c r="K1243">
        <v>12762.2</v>
      </c>
      <c r="L1243">
        <v>5.9314499999999999E-2</v>
      </c>
      <c r="M1243">
        <v>0.93177399999999999</v>
      </c>
      <c r="N1243">
        <v>0</v>
      </c>
      <c r="O1243" t="s">
        <v>42</v>
      </c>
    </row>
    <row r="1244" spans="1:15" x14ac:dyDescent="0.25">
      <c r="A1244" t="s">
        <v>134</v>
      </c>
      <c r="B1244">
        <v>16037.4</v>
      </c>
      <c r="C1244">
        <v>15924.4</v>
      </c>
      <c r="D1244">
        <v>15923.9</v>
      </c>
      <c r="E1244">
        <v>15910</v>
      </c>
      <c r="F1244">
        <v>567.90499999999997</v>
      </c>
      <c r="G1244">
        <v>1871.6</v>
      </c>
      <c r="H1244">
        <v>412.44499999999999</v>
      </c>
      <c r="I1244">
        <v>416.25200000000001</v>
      </c>
      <c r="J1244">
        <v>475.52</v>
      </c>
      <c r="K1244">
        <v>13104.4</v>
      </c>
      <c r="L1244">
        <v>5.40787E-2</v>
      </c>
      <c r="M1244">
        <v>0.93137300000000001</v>
      </c>
      <c r="N1244">
        <v>67</v>
      </c>
      <c r="O1244" t="s">
        <v>42</v>
      </c>
    </row>
    <row r="1245" spans="1:15" x14ac:dyDescent="0.25">
      <c r="A1245" t="s">
        <v>134</v>
      </c>
      <c r="B1245">
        <v>15774</v>
      </c>
      <c r="C1245">
        <v>15659.3</v>
      </c>
      <c r="D1245">
        <v>15658.8</v>
      </c>
      <c r="E1245">
        <v>15645.1</v>
      </c>
      <c r="F1245">
        <v>558.6</v>
      </c>
      <c r="G1245">
        <v>1818.9</v>
      </c>
      <c r="H1245">
        <v>406.42099999999999</v>
      </c>
      <c r="I1245">
        <v>410.27100000000002</v>
      </c>
      <c r="J1245">
        <v>445.77199999999999</v>
      </c>
      <c r="K1245">
        <v>12895.6</v>
      </c>
      <c r="L1245">
        <v>7.8115199999999996E-2</v>
      </c>
      <c r="M1245">
        <v>0.93182799999999999</v>
      </c>
      <c r="N1245">
        <v>0</v>
      </c>
      <c r="O1245" t="s">
        <v>42</v>
      </c>
    </row>
    <row r="1246" spans="1:15" x14ac:dyDescent="0.25">
      <c r="A1246" t="s">
        <v>134</v>
      </c>
      <c r="B1246">
        <v>16624</v>
      </c>
      <c r="C1246">
        <v>16489.599999999999</v>
      </c>
      <c r="D1246">
        <v>16489.099999999999</v>
      </c>
      <c r="E1246">
        <v>16474.7</v>
      </c>
      <c r="F1246">
        <v>588.30100000000004</v>
      </c>
      <c r="G1246">
        <v>1910.07</v>
      </c>
      <c r="H1246">
        <v>427.28300000000002</v>
      </c>
      <c r="I1246">
        <v>431.45</v>
      </c>
      <c r="J1246">
        <v>467.72</v>
      </c>
      <c r="K1246">
        <v>13578.5</v>
      </c>
      <c r="L1246">
        <v>5.8899E-2</v>
      </c>
      <c r="M1246">
        <v>0.93183499999999997</v>
      </c>
      <c r="N1246">
        <v>0</v>
      </c>
      <c r="O1246" t="s">
        <v>42</v>
      </c>
    </row>
    <row r="1247" spans="1:15" x14ac:dyDescent="0.25">
      <c r="A1247" t="s">
        <v>134</v>
      </c>
      <c r="B1247">
        <v>16898.3</v>
      </c>
      <c r="C1247">
        <v>16782.3</v>
      </c>
      <c r="D1247">
        <v>16781.7</v>
      </c>
      <c r="E1247">
        <v>16767.099999999999</v>
      </c>
      <c r="F1247">
        <v>598.67200000000003</v>
      </c>
      <c r="G1247">
        <v>1943.19</v>
      </c>
      <c r="H1247">
        <v>434.85300000000001</v>
      </c>
      <c r="I1247">
        <v>438.91899999999998</v>
      </c>
      <c r="J1247">
        <v>475.25799999999998</v>
      </c>
      <c r="K1247">
        <v>13821.5</v>
      </c>
      <c r="L1247">
        <v>5.3946800000000003E-2</v>
      </c>
      <c r="M1247">
        <v>0.93182600000000004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15983.1</v>
      </c>
      <c r="C1248">
        <v>15847.2</v>
      </c>
      <c r="D1248">
        <v>15846.7</v>
      </c>
      <c r="E1248">
        <v>15832.8</v>
      </c>
      <c r="F1248">
        <v>564.62599999999998</v>
      </c>
      <c r="G1248">
        <v>1875.02</v>
      </c>
      <c r="H1248">
        <v>410.14299999999997</v>
      </c>
      <c r="I1248">
        <v>415.44499999999999</v>
      </c>
      <c r="J1248">
        <v>488.39699999999999</v>
      </c>
      <c r="K1248">
        <v>13025</v>
      </c>
      <c r="L1248">
        <v>5.4205700000000002E-2</v>
      </c>
      <c r="M1248">
        <v>0.93183099999999996</v>
      </c>
      <c r="N1248">
        <v>0</v>
      </c>
      <c r="O1248" t="s">
        <v>42</v>
      </c>
    </row>
    <row r="1249" spans="1:15" x14ac:dyDescent="0.25">
      <c r="A1249" t="s">
        <v>134</v>
      </c>
      <c r="B1249">
        <v>16698.3</v>
      </c>
      <c r="C1249">
        <v>16563.8</v>
      </c>
      <c r="D1249">
        <v>16563.3</v>
      </c>
      <c r="E1249">
        <v>16548.8</v>
      </c>
      <c r="F1249">
        <v>591.49400000000003</v>
      </c>
      <c r="G1249">
        <v>1916.87</v>
      </c>
      <c r="H1249">
        <v>429.22300000000001</v>
      </c>
      <c r="I1249">
        <v>433.06299999999999</v>
      </c>
      <c r="J1249">
        <v>469.21</v>
      </c>
      <c r="K1249">
        <v>13644.2</v>
      </c>
      <c r="L1249">
        <v>7.0544200000000001E-2</v>
      </c>
      <c r="M1249">
        <v>0.93082200000000004</v>
      </c>
      <c r="N1249">
        <v>0</v>
      </c>
      <c r="O1249" t="s">
        <v>42</v>
      </c>
    </row>
    <row r="1250" spans="1:15" x14ac:dyDescent="0.25">
      <c r="A1250" t="s">
        <v>134</v>
      </c>
      <c r="B1250">
        <v>16430.2</v>
      </c>
      <c r="C1250">
        <v>16315.3</v>
      </c>
      <c r="D1250">
        <v>16314.8</v>
      </c>
      <c r="E1250">
        <v>16300.5</v>
      </c>
      <c r="F1250">
        <v>583.26</v>
      </c>
      <c r="G1250">
        <v>1889.59</v>
      </c>
      <c r="H1250">
        <v>423.09100000000001</v>
      </c>
      <c r="I1250">
        <v>426.98899999999998</v>
      </c>
      <c r="J1250">
        <v>462.36700000000002</v>
      </c>
      <c r="K1250">
        <v>13441</v>
      </c>
      <c r="L1250">
        <v>5.8347700000000002E-2</v>
      </c>
      <c r="M1250">
        <v>0.95849499999999999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15673.2</v>
      </c>
      <c r="C1251">
        <v>15547.1</v>
      </c>
      <c r="D1251">
        <v>15546.6</v>
      </c>
      <c r="E1251">
        <v>15533</v>
      </c>
      <c r="F1251">
        <v>554.24300000000005</v>
      </c>
      <c r="G1251">
        <v>1806.15</v>
      </c>
      <c r="H1251">
        <v>403.589</v>
      </c>
      <c r="I1251">
        <v>406.96300000000002</v>
      </c>
      <c r="J1251">
        <v>443.28899999999999</v>
      </c>
      <c r="K1251">
        <v>12798.6</v>
      </c>
      <c r="L1251">
        <v>5.7522999999999998E-2</v>
      </c>
      <c r="M1251">
        <v>0.93157900000000005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16526.5</v>
      </c>
      <c r="C1252">
        <v>16412.2</v>
      </c>
      <c r="D1252">
        <v>16411.599999999999</v>
      </c>
      <c r="E1252">
        <v>16397.3</v>
      </c>
      <c r="F1252">
        <v>584.904</v>
      </c>
      <c r="G1252">
        <v>1937.74</v>
      </c>
      <c r="H1252">
        <v>424.565</v>
      </c>
      <c r="I1252">
        <v>428.36099999999999</v>
      </c>
      <c r="J1252">
        <v>506.28699999999998</v>
      </c>
      <c r="K1252">
        <v>13479.7</v>
      </c>
      <c r="L1252">
        <v>5.8449800000000003E-2</v>
      </c>
      <c r="M1252">
        <v>0.94156700000000004</v>
      </c>
      <c r="N1252">
        <v>0</v>
      </c>
      <c r="O1252" t="s">
        <v>42</v>
      </c>
    </row>
    <row r="1253" spans="1:15" x14ac:dyDescent="0.25">
      <c r="A1253" t="s">
        <v>134</v>
      </c>
      <c r="B1253">
        <v>14942.6</v>
      </c>
      <c r="C1253">
        <v>14815.3</v>
      </c>
      <c r="D1253">
        <v>14814.9</v>
      </c>
      <c r="E1253">
        <v>14801.9</v>
      </c>
      <c r="F1253">
        <v>528.93899999999996</v>
      </c>
      <c r="G1253">
        <v>1723.67</v>
      </c>
      <c r="H1253">
        <v>384.755</v>
      </c>
      <c r="I1253">
        <v>388.27499999999998</v>
      </c>
      <c r="J1253">
        <v>423.46300000000002</v>
      </c>
      <c r="K1253">
        <v>12198.5</v>
      </c>
      <c r="L1253">
        <v>8.3256499999999997E-2</v>
      </c>
      <c r="M1253">
        <v>0.93131200000000003</v>
      </c>
      <c r="N1253">
        <v>0</v>
      </c>
      <c r="O1253" t="s">
        <v>42</v>
      </c>
    </row>
    <row r="1254" spans="1:15" x14ac:dyDescent="0.25">
      <c r="A1254" t="s">
        <v>134</v>
      </c>
      <c r="B1254">
        <v>15765</v>
      </c>
      <c r="C1254">
        <v>15639.1</v>
      </c>
      <c r="D1254">
        <v>15638.6</v>
      </c>
      <c r="E1254">
        <v>15624.9</v>
      </c>
      <c r="F1254">
        <v>558.37599999999998</v>
      </c>
      <c r="G1254">
        <v>1815.28</v>
      </c>
      <c r="H1254">
        <v>405.78800000000001</v>
      </c>
      <c r="I1254">
        <v>409.47899999999998</v>
      </c>
      <c r="J1254">
        <v>444.99</v>
      </c>
      <c r="K1254">
        <v>12870.4</v>
      </c>
      <c r="L1254">
        <v>5.5055399999999997E-2</v>
      </c>
      <c r="M1254">
        <v>0.93093199999999998</v>
      </c>
      <c r="N1254">
        <v>0</v>
      </c>
      <c r="O1254" t="s">
        <v>42</v>
      </c>
    </row>
    <row r="1255" spans="1:15" x14ac:dyDescent="0.25">
      <c r="A1255" t="s">
        <v>134</v>
      </c>
      <c r="B1255">
        <v>17130.900000000001</v>
      </c>
      <c r="C1255">
        <v>17016.2</v>
      </c>
      <c r="D1255">
        <v>17015.599999999999</v>
      </c>
      <c r="E1255">
        <v>17000.8</v>
      </c>
      <c r="F1255">
        <v>607.61099999999999</v>
      </c>
      <c r="G1255">
        <v>1994.52</v>
      </c>
      <c r="H1255">
        <v>440.15499999999997</v>
      </c>
      <c r="I1255">
        <v>444.32799999999997</v>
      </c>
      <c r="J1255">
        <v>484.75400000000002</v>
      </c>
      <c r="K1255">
        <v>14019</v>
      </c>
      <c r="L1255">
        <v>5.57502E-2</v>
      </c>
      <c r="M1255">
        <v>0.93103999999999998</v>
      </c>
      <c r="N1255">
        <v>376</v>
      </c>
      <c r="O1255" t="s">
        <v>42</v>
      </c>
    </row>
    <row r="1256" spans="1:15" x14ac:dyDescent="0.25">
      <c r="A1256" t="s">
        <v>134</v>
      </c>
      <c r="B1256">
        <v>15319.1</v>
      </c>
      <c r="C1256">
        <v>15184.7</v>
      </c>
      <c r="D1256">
        <v>15184.2</v>
      </c>
      <c r="E1256">
        <v>15171</v>
      </c>
      <c r="F1256">
        <v>541.51599999999996</v>
      </c>
      <c r="G1256">
        <v>1767.91</v>
      </c>
      <c r="H1256">
        <v>394.12400000000002</v>
      </c>
      <c r="I1256">
        <v>397.88200000000001</v>
      </c>
      <c r="J1256">
        <v>433.37700000000001</v>
      </c>
      <c r="K1256">
        <v>12498.8</v>
      </c>
      <c r="L1256">
        <v>5.59044E-2</v>
      </c>
      <c r="M1256">
        <v>0.93182900000000002</v>
      </c>
      <c r="N1256">
        <v>41</v>
      </c>
      <c r="O1256" t="s">
        <v>42</v>
      </c>
    </row>
    <row r="1257" spans="1:15" x14ac:dyDescent="0.25">
      <c r="A1257" t="s">
        <v>134</v>
      </c>
      <c r="B1257">
        <v>16312.4</v>
      </c>
      <c r="C1257">
        <v>16198.1</v>
      </c>
      <c r="D1257">
        <v>16197.6</v>
      </c>
      <c r="E1257">
        <v>16183.5</v>
      </c>
      <c r="F1257">
        <v>578.54499999999996</v>
      </c>
      <c r="G1257">
        <v>1877.29</v>
      </c>
      <c r="H1257">
        <v>419.98200000000003</v>
      </c>
      <c r="I1257">
        <v>423.88400000000001</v>
      </c>
      <c r="J1257">
        <v>459.88600000000002</v>
      </c>
      <c r="K1257">
        <v>13335.3</v>
      </c>
      <c r="L1257">
        <v>5.5018600000000001E-2</v>
      </c>
      <c r="M1257">
        <v>0.94301299999999999</v>
      </c>
      <c r="N1257">
        <v>0</v>
      </c>
      <c r="O1257" t="s">
        <v>42</v>
      </c>
    </row>
    <row r="1258" spans="1:15" x14ac:dyDescent="0.25">
      <c r="A1258" t="s">
        <v>134</v>
      </c>
      <c r="B1258">
        <v>15863.6</v>
      </c>
      <c r="C1258">
        <v>15737.4</v>
      </c>
      <c r="D1258">
        <v>15736.9</v>
      </c>
      <c r="E1258">
        <v>15723.1</v>
      </c>
      <c r="F1258">
        <v>562.09</v>
      </c>
      <c r="G1258">
        <v>1826.78</v>
      </c>
      <c r="H1258">
        <v>408.19499999999999</v>
      </c>
      <c r="I1258">
        <v>412.202</v>
      </c>
      <c r="J1258">
        <v>448.053</v>
      </c>
      <c r="K1258">
        <v>12968.2</v>
      </c>
      <c r="L1258">
        <v>5.7621600000000002E-2</v>
      </c>
      <c r="M1258">
        <v>0.93181899999999995</v>
      </c>
      <c r="N1258">
        <v>0</v>
      </c>
      <c r="O1258" t="s">
        <v>42</v>
      </c>
    </row>
    <row r="1259" spans="1:15" x14ac:dyDescent="0.25">
      <c r="A1259" t="s">
        <v>134</v>
      </c>
      <c r="B1259">
        <v>15582.7</v>
      </c>
      <c r="C1259">
        <v>15470.6</v>
      </c>
      <c r="D1259">
        <v>15470.1</v>
      </c>
      <c r="E1259">
        <v>15456.5</v>
      </c>
      <c r="F1259">
        <v>552.62699999999995</v>
      </c>
      <c r="G1259">
        <v>1832.91</v>
      </c>
      <c r="H1259">
        <v>400.51100000000002</v>
      </c>
      <c r="I1259">
        <v>404.00400000000002</v>
      </c>
      <c r="J1259">
        <v>469.6</v>
      </c>
      <c r="K1259">
        <v>12712.4</v>
      </c>
      <c r="L1259">
        <v>5.5104800000000002E-2</v>
      </c>
      <c r="M1259">
        <v>0.93172500000000003</v>
      </c>
      <c r="N1259">
        <v>227</v>
      </c>
      <c r="O1259" t="s">
        <v>42</v>
      </c>
    </row>
    <row r="1260" spans="1:15" x14ac:dyDescent="0.25">
      <c r="A1260" t="s">
        <v>134</v>
      </c>
      <c r="B1260">
        <v>16184.7</v>
      </c>
      <c r="C1260">
        <v>16070.6</v>
      </c>
      <c r="D1260">
        <v>16070.1</v>
      </c>
      <c r="E1260">
        <v>16056.1</v>
      </c>
      <c r="F1260">
        <v>574.35</v>
      </c>
      <c r="G1260">
        <v>1863.51</v>
      </c>
      <c r="H1260">
        <v>416.66199999999998</v>
      </c>
      <c r="I1260">
        <v>420.73700000000002</v>
      </c>
      <c r="J1260">
        <v>456.55200000000002</v>
      </c>
      <c r="K1260">
        <v>13237.9</v>
      </c>
      <c r="L1260">
        <v>5.47886E-2</v>
      </c>
      <c r="M1260">
        <v>0.93183499999999997</v>
      </c>
      <c r="N1260">
        <v>0</v>
      </c>
      <c r="O1260" t="s">
        <v>42</v>
      </c>
    </row>
    <row r="1261" spans="1:15" x14ac:dyDescent="0.25">
      <c r="A1261" t="s">
        <v>134</v>
      </c>
      <c r="B1261">
        <v>15800</v>
      </c>
      <c r="C1261">
        <v>15674.1</v>
      </c>
      <c r="D1261">
        <v>15673.6</v>
      </c>
      <c r="E1261">
        <v>15659.9</v>
      </c>
      <c r="F1261">
        <v>559.01599999999996</v>
      </c>
      <c r="G1261">
        <v>1818.88</v>
      </c>
      <c r="H1261">
        <v>406.92700000000002</v>
      </c>
      <c r="I1261">
        <v>410.37</v>
      </c>
      <c r="J1261">
        <v>445.61599999999999</v>
      </c>
      <c r="K1261">
        <v>12913.5</v>
      </c>
      <c r="L1261">
        <v>8.3270399999999994E-2</v>
      </c>
      <c r="M1261">
        <v>0.93163600000000002</v>
      </c>
      <c r="N1261">
        <v>0</v>
      </c>
      <c r="O1261" t="s">
        <v>42</v>
      </c>
    </row>
    <row r="1262" spans="1:15" x14ac:dyDescent="0.25">
      <c r="A1262" t="s">
        <v>134</v>
      </c>
      <c r="B1262">
        <v>16608.3</v>
      </c>
      <c r="C1262">
        <v>16495.5</v>
      </c>
      <c r="D1262">
        <v>16495</v>
      </c>
      <c r="E1262">
        <v>16480.599999999999</v>
      </c>
      <c r="F1262">
        <v>589.23400000000004</v>
      </c>
      <c r="G1262">
        <v>1911.7</v>
      </c>
      <c r="H1262">
        <v>427.74</v>
      </c>
      <c r="I1262">
        <v>431.67200000000003</v>
      </c>
      <c r="J1262">
        <v>467.86200000000002</v>
      </c>
      <c r="K1262">
        <v>13589.7</v>
      </c>
      <c r="L1262">
        <v>5.4720999999999999E-2</v>
      </c>
      <c r="M1262">
        <v>0.93161099999999997</v>
      </c>
      <c r="N1262">
        <v>0</v>
      </c>
      <c r="O1262" t="s">
        <v>42</v>
      </c>
    </row>
    <row r="1263" spans="1:15" x14ac:dyDescent="0.25">
      <c r="A1263" t="s">
        <v>134</v>
      </c>
      <c r="B1263">
        <v>15957.1</v>
      </c>
      <c r="C1263">
        <v>15842.7</v>
      </c>
      <c r="D1263">
        <v>15842.2</v>
      </c>
      <c r="E1263">
        <v>15828.4</v>
      </c>
      <c r="F1263">
        <v>563.66899999999998</v>
      </c>
      <c r="G1263">
        <v>1872.7</v>
      </c>
      <c r="H1263">
        <v>410.18599999999998</v>
      </c>
      <c r="I1263">
        <v>413.73200000000003</v>
      </c>
      <c r="J1263">
        <v>489.02800000000002</v>
      </c>
      <c r="K1263">
        <v>13020.7</v>
      </c>
      <c r="L1263">
        <v>8.3257999999999999E-2</v>
      </c>
      <c r="M1263">
        <v>0.93161799999999995</v>
      </c>
      <c r="N1263">
        <v>0</v>
      </c>
      <c r="O1263" t="s">
        <v>42</v>
      </c>
    </row>
    <row r="1264" spans="1:15" x14ac:dyDescent="0.25">
      <c r="A1264" t="s">
        <v>134</v>
      </c>
      <c r="B1264">
        <v>16422.099999999999</v>
      </c>
      <c r="C1264">
        <v>16290.1</v>
      </c>
      <c r="D1264">
        <v>16289.6</v>
      </c>
      <c r="E1264">
        <v>16275.3</v>
      </c>
      <c r="F1264">
        <v>582.13499999999999</v>
      </c>
      <c r="G1264">
        <v>1887.4</v>
      </c>
      <c r="H1264">
        <v>422.279</v>
      </c>
      <c r="I1264">
        <v>426.27199999999999</v>
      </c>
      <c r="J1264">
        <v>462.27</v>
      </c>
      <c r="K1264">
        <v>13417.8</v>
      </c>
      <c r="L1264">
        <v>5.3909600000000002E-2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16342.4</v>
      </c>
      <c r="C1265">
        <v>16229.1</v>
      </c>
      <c r="D1265">
        <v>16228.5</v>
      </c>
      <c r="E1265">
        <v>16214.3</v>
      </c>
      <c r="F1265">
        <v>579.25599999999997</v>
      </c>
      <c r="G1265">
        <v>1881.59</v>
      </c>
      <c r="H1265">
        <v>420.77100000000002</v>
      </c>
      <c r="I1265">
        <v>424.93</v>
      </c>
      <c r="J1265">
        <v>460.73700000000002</v>
      </c>
      <c r="K1265">
        <v>13371.9</v>
      </c>
      <c r="L1265">
        <v>8.33092E-2</v>
      </c>
      <c r="M1265">
        <v>0.93181999999999998</v>
      </c>
      <c r="N1265">
        <v>0</v>
      </c>
      <c r="O1265" t="s">
        <v>42</v>
      </c>
    </row>
    <row r="1266" spans="1:15" x14ac:dyDescent="0.25">
      <c r="A1266" t="s">
        <v>134</v>
      </c>
      <c r="B1266">
        <v>16465.2</v>
      </c>
      <c r="C1266">
        <v>16350.4</v>
      </c>
      <c r="D1266">
        <v>16349.9</v>
      </c>
      <c r="E1266">
        <v>16335.7</v>
      </c>
      <c r="F1266">
        <v>583.05200000000002</v>
      </c>
      <c r="G1266">
        <v>1895.13</v>
      </c>
      <c r="H1266">
        <v>423.803</v>
      </c>
      <c r="I1266">
        <v>427.863</v>
      </c>
      <c r="J1266">
        <v>463.988</v>
      </c>
      <c r="K1266">
        <v>13468.2</v>
      </c>
      <c r="L1266">
        <v>5.4501599999999997E-2</v>
      </c>
      <c r="M1266">
        <v>0.93159999999999998</v>
      </c>
      <c r="N1266">
        <v>0</v>
      </c>
      <c r="O1266" t="s">
        <v>42</v>
      </c>
    </row>
    <row r="1267" spans="1:15" x14ac:dyDescent="0.25">
      <c r="A1267" t="s">
        <v>134</v>
      </c>
      <c r="B1267">
        <v>17451.5</v>
      </c>
      <c r="C1267">
        <v>17316.3</v>
      </c>
      <c r="D1267">
        <v>17315.7</v>
      </c>
      <c r="E1267">
        <v>17300.599999999999</v>
      </c>
      <c r="F1267">
        <v>617.221</v>
      </c>
      <c r="G1267">
        <v>2041.48</v>
      </c>
      <c r="H1267">
        <v>447.625</v>
      </c>
      <c r="I1267">
        <v>451.55399999999997</v>
      </c>
      <c r="J1267">
        <v>532.08900000000006</v>
      </c>
      <c r="K1267">
        <v>14222.9</v>
      </c>
      <c r="L1267">
        <v>5.5801799999999999E-2</v>
      </c>
      <c r="M1267">
        <v>0.93087600000000004</v>
      </c>
      <c r="N1267">
        <v>0</v>
      </c>
      <c r="O1267" t="s">
        <v>42</v>
      </c>
    </row>
    <row r="1268" spans="1:15" x14ac:dyDescent="0.25">
      <c r="A1268" t="s">
        <v>134</v>
      </c>
      <c r="B1268">
        <v>16652.400000000001</v>
      </c>
      <c r="C1268">
        <v>16530.900000000001</v>
      </c>
      <c r="D1268">
        <v>16530.3</v>
      </c>
      <c r="E1268">
        <v>16515.900000000001</v>
      </c>
      <c r="F1268">
        <v>589.98199999999997</v>
      </c>
      <c r="G1268">
        <v>1914.12</v>
      </c>
      <c r="H1268">
        <v>428.685</v>
      </c>
      <c r="I1268">
        <v>432.33499999999998</v>
      </c>
      <c r="J1268">
        <v>468.04300000000001</v>
      </c>
      <c r="K1268">
        <v>13612.5</v>
      </c>
      <c r="L1268">
        <v>5.3939800000000003E-2</v>
      </c>
      <c r="M1268">
        <v>0.93167500000000003</v>
      </c>
      <c r="N1268">
        <v>0</v>
      </c>
      <c r="O1268" t="s">
        <v>42</v>
      </c>
    </row>
    <row r="1269" spans="1:15" x14ac:dyDescent="0.25">
      <c r="A1269" t="s">
        <v>134</v>
      </c>
      <c r="B1269">
        <v>16524</v>
      </c>
      <c r="C1269">
        <v>16387.8</v>
      </c>
      <c r="D1269">
        <v>16387.2</v>
      </c>
      <c r="E1269">
        <v>16372.9</v>
      </c>
      <c r="F1269">
        <v>584.15899999999999</v>
      </c>
      <c r="G1269">
        <v>1898.48</v>
      </c>
      <c r="H1269">
        <v>424.89499999999998</v>
      </c>
      <c r="I1269">
        <v>428.94099999999997</v>
      </c>
      <c r="J1269">
        <v>464.72699999999998</v>
      </c>
      <c r="K1269">
        <v>13507.3</v>
      </c>
      <c r="L1269">
        <v>5.5499899999999998E-2</v>
      </c>
      <c r="M1269">
        <v>0.95893499999999998</v>
      </c>
      <c r="N1269">
        <v>0</v>
      </c>
      <c r="O1269" t="s">
        <v>42</v>
      </c>
    </row>
    <row r="1270" spans="1:15" x14ac:dyDescent="0.25">
      <c r="A1270" t="s">
        <v>134</v>
      </c>
      <c r="B1270">
        <v>15954.6</v>
      </c>
      <c r="C1270">
        <v>15829.4</v>
      </c>
      <c r="D1270">
        <v>15828.9</v>
      </c>
      <c r="E1270">
        <v>15815</v>
      </c>
      <c r="F1270">
        <v>564.07799999999997</v>
      </c>
      <c r="G1270">
        <v>1864.07</v>
      </c>
      <c r="H1270">
        <v>410.077</v>
      </c>
      <c r="I1270">
        <v>413.721</v>
      </c>
      <c r="J1270">
        <v>480.06099999999998</v>
      </c>
      <c r="K1270">
        <v>13008.9</v>
      </c>
      <c r="L1270">
        <v>5.4350900000000001E-2</v>
      </c>
      <c r="M1270">
        <v>0.93110199999999999</v>
      </c>
      <c r="N1270">
        <v>0</v>
      </c>
      <c r="O1270" t="s">
        <v>42</v>
      </c>
    </row>
    <row r="1271" spans="1:15" x14ac:dyDescent="0.25">
      <c r="A1271" t="s">
        <v>134</v>
      </c>
      <c r="B1271">
        <v>17185.5</v>
      </c>
      <c r="C1271">
        <v>17069.599999999999</v>
      </c>
      <c r="D1271">
        <v>17069.099999999999</v>
      </c>
      <c r="E1271">
        <v>17054.2</v>
      </c>
      <c r="F1271">
        <v>609.81100000000004</v>
      </c>
      <c r="G1271">
        <v>1974.57</v>
      </c>
      <c r="H1271">
        <v>442.339</v>
      </c>
      <c r="I1271">
        <v>446.12700000000001</v>
      </c>
      <c r="J1271">
        <v>482.77300000000002</v>
      </c>
      <c r="K1271">
        <v>14061.4</v>
      </c>
      <c r="L1271">
        <v>8.3257200000000003E-2</v>
      </c>
      <c r="M1271">
        <v>0.93171599999999999</v>
      </c>
      <c r="N1271">
        <v>0</v>
      </c>
      <c r="O1271" t="s">
        <v>42</v>
      </c>
    </row>
    <row r="1272" spans="1:15" x14ac:dyDescent="0.25">
      <c r="A1272" t="s">
        <v>134</v>
      </c>
      <c r="B1272">
        <v>15332.7</v>
      </c>
      <c r="C1272">
        <v>15198</v>
      </c>
      <c r="D1272">
        <v>15197.5</v>
      </c>
      <c r="E1272">
        <v>15184.2</v>
      </c>
      <c r="F1272">
        <v>542.92399999999998</v>
      </c>
      <c r="G1272">
        <v>1767.48</v>
      </c>
      <c r="H1272">
        <v>394.64600000000002</v>
      </c>
      <c r="I1272">
        <v>398.29599999999999</v>
      </c>
      <c r="J1272">
        <v>433.84199999999998</v>
      </c>
      <c r="K1272">
        <v>12519.8</v>
      </c>
      <c r="L1272">
        <v>5.4321300000000003E-2</v>
      </c>
      <c r="M1272">
        <v>0.93178300000000003</v>
      </c>
      <c r="N1272">
        <v>0</v>
      </c>
      <c r="O1272" t="s">
        <v>42</v>
      </c>
    </row>
    <row r="1273" spans="1:15" x14ac:dyDescent="0.25">
      <c r="A1273" t="s">
        <v>134</v>
      </c>
      <c r="B1273">
        <v>16588.3</v>
      </c>
      <c r="C1273">
        <v>16473.3</v>
      </c>
      <c r="D1273">
        <v>16472.8</v>
      </c>
      <c r="E1273">
        <v>16458.400000000001</v>
      </c>
      <c r="F1273">
        <v>588.51800000000003</v>
      </c>
      <c r="G1273">
        <v>1909.97</v>
      </c>
      <c r="H1273">
        <v>427.33100000000002</v>
      </c>
      <c r="I1273">
        <v>431.19600000000003</v>
      </c>
      <c r="J1273">
        <v>467.66899999999998</v>
      </c>
      <c r="K1273">
        <v>13555.9</v>
      </c>
      <c r="L1273">
        <v>5.6038499999999998E-2</v>
      </c>
      <c r="M1273">
        <v>0.95690500000000001</v>
      </c>
      <c r="N1273">
        <v>0</v>
      </c>
      <c r="O1273" t="s">
        <v>42</v>
      </c>
    </row>
    <row r="1274" spans="1:15" x14ac:dyDescent="0.25">
      <c r="A1274" t="s">
        <v>134</v>
      </c>
      <c r="B1274">
        <v>15914</v>
      </c>
      <c r="C1274">
        <v>15787.6</v>
      </c>
      <c r="D1274">
        <v>15787.1</v>
      </c>
      <c r="E1274">
        <v>15773.3</v>
      </c>
      <c r="F1274">
        <v>562.11199999999997</v>
      </c>
      <c r="G1274">
        <v>1866.23</v>
      </c>
      <c r="H1274">
        <v>408.5</v>
      </c>
      <c r="I1274">
        <v>412.34</v>
      </c>
      <c r="J1274">
        <v>486.97300000000001</v>
      </c>
      <c r="K1274">
        <v>12976.8</v>
      </c>
      <c r="L1274">
        <v>5.5424099999999997E-2</v>
      </c>
      <c r="M1274">
        <v>0.93129200000000001</v>
      </c>
      <c r="N1274">
        <v>1</v>
      </c>
      <c r="O1274" t="s">
        <v>42</v>
      </c>
    </row>
    <row r="1275" spans="1:15" x14ac:dyDescent="0.25">
      <c r="A1275" t="s">
        <v>134</v>
      </c>
      <c r="B1275">
        <v>16157.2</v>
      </c>
      <c r="C1275">
        <v>16038.9</v>
      </c>
      <c r="D1275">
        <v>16038.4</v>
      </c>
      <c r="E1275">
        <v>16024.4</v>
      </c>
      <c r="F1275">
        <v>572.57299999999998</v>
      </c>
      <c r="G1275">
        <v>1860.34</v>
      </c>
      <c r="H1275">
        <v>415.95600000000002</v>
      </c>
      <c r="I1275">
        <v>419.64299999999997</v>
      </c>
      <c r="J1275">
        <v>455.92399999999998</v>
      </c>
      <c r="K1275">
        <v>13209</v>
      </c>
      <c r="L1275">
        <v>4.6738599999999998E-2</v>
      </c>
      <c r="M1275">
        <v>0.93181599999999998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16507.900000000001</v>
      </c>
      <c r="C1276">
        <v>16394.400000000001</v>
      </c>
      <c r="D1276">
        <v>16393.900000000001</v>
      </c>
      <c r="E1276">
        <v>16379.5</v>
      </c>
      <c r="F1276">
        <v>586.18799999999999</v>
      </c>
      <c r="G1276">
        <v>1899.91</v>
      </c>
      <c r="H1276">
        <v>424.76900000000001</v>
      </c>
      <c r="I1276">
        <v>428.88</v>
      </c>
      <c r="J1276">
        <v>465.26400000000001</v>
      </c>
      <c r="K1276">
        <v>13496.5</v>
      </c>
      <c r="L1276">
        <v>5.3909800000000001E-2</v>
      </c>
      <c r="M1276">
        <v>0.94260999999999995</v>
      </c>
      <c r="N1276">
        <v>0</v>
      </c>
      <c r="O1276" t="s">
        <v>42</v>
      </c>
    </row>
    <row r="1277" spans="1:15" x14ac:dyDescent="0.25">
      <c r="A1277" t="s">
        <v>134</v>
      </c>
      <c r="B1277">
        <v>15619.7</v>
      </c>
      <c r="C1277">
        <v>15502.7</v>
      </c>
      <c r="D1277">
        <v>15502.2</v>
      </c>
      <c r="E1277">
        <v>15488.6</v>
      </c>
      <c r="F1277">
        <v>553.10299999999995</v>
      </c>
      <c r="G1277">
        <v>1800.71</v>
      </c>
      <c r="H1277">
        <v>402.29700000000003</v>
      </c>
      <c r="I1277">
        <v>405.892</v>
      </c>
      <c r="J1277">
        <v>441.73500000000001</v>
      </c>
      <c r="K1277">
        <v>12769.1</v>
      </c>
      <c r="L1277">
        <v>8.3365499999999995E-2</v>
      </c>
      <c r="M1277">
        <v>0.93172600000000005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16954.099999999999</v>
      </c>
      <c r="C1278">
        <v>16831.400000000001</v>
      </c>
      <c r="D1278">
        <v>16830.900000000001</v>
      </c>
      <c r="E1278">
        <v>16816.2</v>
      </c>
      <c r="F1278">
        <v>599.97500000000002</v>
      </c>
      <c r="G1278">
        <v>1983.74</v>
      </c>
      <c r="H1278">
        <v>434.95100000000002</v>
      </c>
      <c r="I1278">
        <v>438.947</v>
      </c>
      <c r="J1278">
        <v>516.36599999999999</v>
      </c>
      <c r="K1278">
        <v>13822.1</v>
      </c>
      <c r="L1278">
        <v>8.3256300000000005E-2</v>
      </c>
      <c r="M1278">
        <v>0.931809</v>
      </c>
      <c r="N1278">
        <v>0</v>
      </c>
      <c r="O1278" t="s">
        <v>42</v>
      </c>
    </row>
    <row r="1279" spans="1:15" x14ac:dyDescent="0.25">
      <c r="A1279" t="s">
        <v>134</v>
      </c>
      <c r="B1279">
        <v>16630.900000000001</v>
      </c>
      <c r="C1279">
        <v>16517.5</v>
      </c>
      <c r="D1279">
        <v>16517</v>
      </c>
      <c r="E1279">
        <v>16502.599999999999</v>
      </c>
      <c r="F1279">
        <v>590.68899999999996</v>
      </c>
      <c r="G1279">
        <v>1913.95</v>
      </c>
      <c r="H1279">
        <v>428.17500000000001</v>
      </c>
      <c r="I1279">
        <v>432.37900000000002</v>
      </c>
      <c r="J1279">
        <v>468.42700000000002</v>
      </c>
      <c r="K1279">
        <v>13604.7</v>
      </c>
      <c r="L1279">
        <v>5.4791399999999997E-2</v>
      </c>
      <c r="M1279">
        <v>0.93183199999999999</v>
      </c>
      <c r="N1279">
        <v>0</v>
      </c>
      <c r="O1279" t="s">
        <v>42</v>
      </c>
    </row>
    <row r="1280" spans="1:15" x14ac:dyDescent="0.25">
      <c r="A1280" t="s">
        <v>134</v>
      </c>
      <c r="B1280">
        <v>15622.1</v>
      </c>
      <c r="C1280">
        <v>15509.2</v>
      </c>
      <c r="D1280">
        <v>15508.7</v>
      </c>
      <c r="E1280">
        <v>15495.1</v>
      </c>
      <c r="F1280">
        <v>553.88199999999995</v>
      </c>
      <c r="G1280">
        <v>1801.18</v>
      </c>
      <c r="H1280">
        <v>402.54500000000002</v>
      </c>
      <c r="I1280">
        <v>406.12</v>
      </c>
      <c r="J1280">
        <v>441.73099999999999</v>
      </c>
      <c r="K1280">
        <v>12776.6</v>
      </c>
      <c r="L1280">
        <v>5.5301500000000003E-2</v>
      </c>
      <c r="M1280">
        <v>0.93179400000000001</v>
      </c>
      <c r="N1280">
        <v>0</v>
      </c>
      <c r="O1280" t="s">
        <v>42</v>
      </c>
    </row>
    <row r="1281" spans="1:25" x14ac:dyDescent="0.25">
      <c r="A1281" t="s">
        <v>134</v>
      </c>
      <c r="B1281">
        <v>16291.6</v>
      </c>
      <c r="C1281">
        <v>16179.4</v>
      </c>
      <c r="D1281">
        <v>16178.9</v>
      </c>
      <c r="E1281">
        <v>16164.8</v>
      </c>
      <c r="F1281">
        <v>578.32299999999998</v>
      </c>
      <c r="G1281">
        <v>1889.77</v>
      </c>
      <c r="H1281">
        <v>419.08300000000003</v>
      </c>
      <c r="I1281">
        <v>422.87700000000001</v>
      </c>
      <c r="J1281">
        <v>475.06799999999998</v>
      </c>
      <c r="K1281">
        <v>13308.2</v>
      </c>
      <c r="L1281">
        <v>5.6769800000000002E-2</v>
      </c>
      <c r="M1281">
        <v>0.93183499999999997</v>
      </c>
      <c r="N1281">
        <v>0</v>
      </c>
      <c r="O1281" t="s">
        <v>42</v>
      </c>
    </row>
    <row r="1282" spans="1:25" x14ac:dyDescent="0.25">
      <c r="A1282" t="s">
        <v>134</v>
      </c>
      <c r="B1282">
        <v>16664</v>
      </c>
      <c r="C1282">
        <v>16547</v>
      </c>
      <c r="D1282">
        <v>16546.5</v>
      </c>
      <c r="E1282">
        <v>16532</v>
      </c>
      <c r="F1282">
        <v>589.67899999999997</v>
      </c>
      <c r="G1282">
        <v>1916.89</v>
      </c>
      <c r="H1282">
        <v>429.178</v>
      </c>
      <c r="I1282">
        <v>432.69</v>
      </c>
      <c r="J1282">
        <v>469.65199999999999</v>
      </c>
      <c r="K1282">
        <v>13631.9</v>
      </c>
      <c r="L1282">
        <v>8.3256300000000005E-2</v>
      </c>
      <c r="M1282">
        <v>0.93149000000000004</v>
      </c>
      <c r="N1282">
        <v>0</v>
      </c>
      <c r="O1282" t="s">
        <v>42</v>
      </c>
    </row>
    <row r="1283" spans="1:25" x14ac:dyDescent="0.25">
      <c r="A1283" t="s">
        <v>134</v>
      </c>
      <c r="B1283">
        <v>16404.599999999999</v>
      </c>
      <c r="C1283">
        <v>16277.7</v>
      </c>
      <c r="D1283">
        <v>16277.2</v>
      </c>
      <c r="E1283">
        <v>16262.9</v>
      </c>
      <c r="F1283">
        <v>580.78399999999999</v>
      </c>
      <c r="G1283">
        <v>1886.04</v>
      </c>
      <c r="H1283">
        <v>422.29599999999999</v>
      </c>
      <c r="I1283">
        <v>425.971</v>
      </c>
      <c r="J1283">
        <v>461.61900000000003</v>
      </c>
      <c r="K1283">
        <v>13409.1</v>
      </c>
      <c r="L1283">
        <v>5.4462200000000002E-2</v>
      </c>
      <c r="M1283">
        <v>0.93176999999999999</v>
      </c>
      <c r="N1283">
        <v>0</v>
      </c>
      <c r="O1283" t="s">
        <v>42</v>
      </c>
    </row>
    <row r="1284" spans="1:25" x14ac:dyDescent="0.25">
      <c r="A1284" t="s">
        <v>134</v>
      </c>
      <c r="B1284">
        <v>16266.1</v>
      </c>
      <c r="C1284">
        <v>16153.2</v>
      </c>
      <c r="D1284">
        <v>16152.7</v>
      </c>
      <c r="E1284">
        <v>16138.6</v>
      </c>
      <c r="F1284">
        <v>576.99400000000003</v>
      </c>
      <c r="G1284">
        <v>1873.16</v>
      </c>
      <c r="H1284">
        <v>418.98099999999999</v>
      </c>
      <c r="I1284">
        <v>422.73200000000003</v>
      </c>
      <c r="J1284">
        <v>458.77600000000001</v>
      </c>
      <c r="K1284">
        <v>13300.6</v>
      </c>
      <c r="L1284">
        <v>5.48605E-2</v>
      </c>
      <c r="M1284">
        <v>0.93179800000000002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16066.1</v>
      </c>
      <c r="C1285">
        <v>15951.8</v>
      </c>
      <c r="D1285">
        <v>15951.3</v>
      </c>
      <c r="E1285">
        <v>15937.3</v>
      </c>
      <c r="F1285">
        <v>568.33100000000002</v>
      </c>
      <c r="G1285">
        <v>1883.21</v>
      </c>
      <c r="H1285">
        <v>412.64699999999999</v>
      </c>
      <c r="I1285">
        <v>416.577</v>
      </c>
      <c r="J1285">
        <v>489.86900000000003</v>
      </c>
      <c r="K1285">
        <v>13112.3</v>
      </c>
      <c r="L1285">
        <v>5.3915100000000001E-2</v>
      </c>
      <c r="M1285">
        <v>0.931728</v>
      </c>
      <c r="N1285">
        <v>0</v>
      </c>
      <c r="O1285" t="s">
        <v>42</v>
      </c>
    </row>
    <row r="1286" spans="1:25" x14ac:dyDescent="0.25">
      <c r="A1286" t="s">
        <v>134</v>
      </c>
      <c r="B1286">
        <v>16848.400000000001</v>
      </c>
      <c r="C1286">
        <v>16713.7</v>
      </c>
      <c r="D1286">
        <v>16713.2</v>
      </c>
      <c r="E1286">
        <v>16698.599999999999</v>
      </c>
      <c r="F1286">
        <v>597.91600000000005</v>
      </c>
      <c r="G1286">
        <v>1935.7</v>
      </c>
      <c r="H1286">
        <v>433.27600000000001</v>
      </c>
      <c r="I1286">
        <v>437.26799999999997</v>
      </c>
      <c r="J1286">
        <v>473.90600000000001</v>
      </c>
      <c r="K1286">
        <v>13768.4</v>
      </c>
      <c r="L1286">
        <v>7.0246900000000001E-2</v>
      </c>
      <c r="M1286">
        <v>0.93145299999999998</v>
      </c>
      <c r="N1286">
        <v>0</v>
      </c>
      <c r="O1286" t="s">
        <v>42</v>
      </c>
    </row>
    <row r="1287" spans="1:25" x14ac:dyDescent="0.25">
      <c r="A1287" t="s">
        <v>134</v>
      </c>
      <c r="B1287">
        <v>16830.2</v>
      </c>
      <c r="C1287">
        <v>16716</v>
      </c>
      <c r="D1287">
        <v>16715.400000000001</v>
      </c>
      <c r="E1287">
        <v>16700.900000000001</v>
      </c>
      <c r="F1287">
        <v>596.50599999999997</v>
      </c>
      <c r="G1287">
        <v>1934.6</v>
      </c>
      <c r="H1287">
        <v>433.113</v>
      </c>
      <c r="I1287">
        <v>437.387</v>
      </c>
      <c r="J1287">
        <v>473.36500000000001</v>
      </c>
      <c r="K1287">
        <v>13770</v>
      </c>
      <c r="L1287">
        <v>5.7385899999999997E-2</v>
      </c>
      <c r="M1287">
        <v>0.93125800000000003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15295</v>
      </c>
      <c r="C1288">
        <v>15167.7</v>
      </c>
      <c r="D1288">
        <v>15167.2</v>
      </c>
      <c r="E1288">
        <v>15153.9</v>
      </c>
      <c r="F1288">
        <v>541.18499999999995</v>
      </c>
      <c r="G1288">
        <v>1763.44</v>
      </c>
      <c r="H1288">
        <v>393.81400000000002</v>
      </c>
      <c r="I1288">
        <v>397.54899999999998</v>
      </c>
      <c r="J1288">
        <v>432.67599999999999</v>
      </c>
      <c r="K1288">
        <v>12492</v>
      </c>
      <c r="L1288">
        <v>5.4806399999999998E-2</v>
      </c>
      <c r="M1288">
        <v>0.93168099999999998</v>
      </c>
      <c r="N1288">
        <v>0</v>
      </c>
      <c r="O1288" t="s">
        <v>42</v>
      </c>
      <c r="R1288">
        <f>AVERAGE(B1239:B1288)</f>
        <v>16265.221999999994</v>
      </c>
      <c r="S1288">
        <f>AVERAGE(C1239:C1288)</f>
        <v>16143.869999999997</v>
      </c>
      <c r="U1288">
        <f>_xlfn.VAR.P(B1239:B1288)</f>
        <v>312233.99731599994</v>
      </c>
      <c r="V1288">
        <f>_xlfn.VAR.P(C1239:C1288)</f>
        <v>312592.97369999986</v>
      </c>
      <c r="X1288">
        <f>1.96*SQRT(U1288)/50</f>
        <v>21.904137728649765</v>
      </c>
      <c r="Y1288">
        <f>1.96*SQRT(V1288)/50</f>
        <v>21.916725738722192</v>
      </c>
    </row>
    <row r="1289" spans="1:25" x14ac:dyDescent="0.25">
      <c r="A1289" t="s">
        <v>135</v>
      </c>
      <c r="B1289">
        <v>813264.67525099998</v>
      </c>
      <c r="C1289" t="s">
        <v>36</v>
      </c>
    </row>
    <row r="1290" spans="1:25" x14ac:dyDescent="0.25">
      <c r="A1290" t="s">
        <v>136</v>
      </c>
      <c r="B1290">
        <v>15839.6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8.3262000000000003E-2</v>
      </c>
      <c r="L1290">
        <v>0.95518000000000003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14350.4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5.4074400000000002E-2</v>
      </c>
      <c r="L1291">
        <v>0.93183099999999996</v>
      </c>
      <c r="M1291">
        <v>0</v>
      </c>
      <c r="N1291" t="s">
        <v>42</v>
      </c>
    </row>
    <row r="1292" spans="1:25" x14ac:dyDescent="0.25">
      <c r="A1292" t="s">
        <v>136</v>
      </c>
      <c r="B1292">
        <v>15755.9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5.3909899999999997E-2</v>
      </c>
      <c r="L1292">
        <v>0.931481</v>
      </c>
      <c r="M1292">
        <v>0</v>
      </c>
      <c r="N1292" t="s">
        <v>42</v>
      </c>
    </row>
    <row r="1293" spans="1:25" x14ac:dyDescent="0.25">
      <c r="A1293" t="s">
        <v>136</v>
      </c>
      <c r="B1293">
        <v>15197.9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5.4969999999999998E-2</v>
      </c>
      <c r="L1293">
        <v>0.932697</v>
      </c>
      <c r="M1293">
        <v>0</v>
      </c>
      <c r="N1293" t="s">
        <v>42</v>
      </c>
    </row>
    <row r="1294" spans="1:25" x14ac:dyDescent="0.25">
      <c r="A1294" t="s">
        <v>136</v>
      </c>
      <c r="B1294">
        <v>14665.8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5.8580699999999999E-2</v>
      </c>
      <c r="L1294">
        <v>0.93163300000000004</v>
      </c>
      <c r="M1294">
        <v>0</v>
      </c>
      <c r="N1294" t="s">
        <v>42</v>
      </c>
    </row>
    <row r="1295" spans="1:25" x14ac:dyDescent="0.25">
      <c r="A1295" t="s">
        <v>136</v>
      </c>
      <c r="B1295">
        <v>14356.4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5.4190599999999998E-2</v>
      </c>
      <c r="L1295">
        <v>0.94267000000000001</v>
      </c>
      <c r="M1295">
        <v>0</v>
      </c>
      <c r="N1295" t="s">
        <v>42</v>
      </c>
    </row>
    <row r="1296" spans="1:25" x14ac:dyDescent="0.25">
      <c r="A1296" t="s">
        <v>136</v>
      </c>
      <c r="B1296">
        <v>15172.8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5.6743500000000002E-2</v>
      </c>
      <c r="L1296">
        <v>0.94045000000000001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14333.1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8.3256200000000002E-2</v>
      </c>
      <c r="L1297">
        <v>0.93178300000000003</v>
      </c>
      <c r="M1297">
        <v>0</v>
      </c>
      <c r="N1297" t="s">
        <v>42</v>
      </c>
    </row>
    <row r="1298" spans="1:14" x14ac:dyDescent="0.25">
      <c r="A1298" t="s">
        <v>136</v>
      </c>
      <c r="B1298">
        <v>14751.3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7.1781899999999996E-2</v>
      </c>
      <c r="L1298">
        <v>0.93174999999999997</v>
      </c>
      <c r="M1298">
        <v>0</v>
      </c>
      <c r="N1298" t="s">
        <v>42</v>
      </c>
    </row>
    <row r="1299" spans="1:14" x14ac:dyDescent="0.25">
      <c r="A1299" t="s">
        <v>136</v>
      </c>
      <c r="B1299">
        <v>14013.4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6.2023300000000003E-2</v>
      </c>
      <c r="L1299">
        <v>0.95862400000000003</v>
      </c>
      <c r="M1299">
        <v>0</v>
      </c>
      <c r="N1299" t="s">
        <v>42</v>
      </c>
    </row>
    <row r="1300" spans="1:14" x14ac:dyDescent="0.25">
      <c r="A1300" t="s">
        <v>136</v>
      </c>
      <c r="B1300">
        <v>13950.6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5.5169599999999999E-2</v>
      </c>
      <c r="L1300">
        <v>0.95411699999999999</v>
      </c>
      <c r="M1300">
        <v>0</v>
      </c>
      <c r="N1300" t="s">
        <v>42</v>
      </c>
    </row>
    <row r="1301" spans="1:14" x14ac:dyDescent="0.25">
      <c r="A1301" t="s">
        <v>136</v>
      </c>
      <c r="B1301">
        <v>13176.2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3.8623200000000003E-2</v>
      </c>
      <c r="L1301">
        <v>0.93155699999999997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14044.3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7.8245200000000001E-2</v>
      </c>
      <c r="L1302">
        <v>0.93168200000000001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15543.7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5.4443999999999999E-2</v>
      </c>
      <c r="L1303">
        <v>0.93182299999999996</v>
      </c>
      <c r="M1303">
        <v>0</v>
      </c>
      <c r="N1303" t="s">
        <v>42</v>
      </c>
    </row>
    <row r="1304" spans="1:14" x14ac:dyDescent="0.25">
      <c r="A1304" t="s">
        <v>136</v>
      </c>
      <c r="B1304">
        <v>14940.3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5.9620100000000002E-2</v>
      </c>
      <c r="L1304">
        <v>0.93137099999999995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15029.6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5.39122E-2</v>
      </c>
      <c r="L1305">
        <v>0.931836</v>
      </c>
      <c r="M1305">
        <v>0</v>
      </c>
      <c r="N1305" t="s">
        <v>42</v>
      </c>
    </row>
    <row r="1306" spans="1:14" x14ac:dyDescent="0.25">
      <c r="A1306" t="s">
        <v>136</v>
      </c>
      <c r="B1306">
        <v>14466.8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8.3256300000000005E-2</v>
      </c>
      <c r="L1306">
        <v>0.93182500000000001</v>
      </c>
      <c r="M1306">
        <v>0</v>
      </c>
      <c r="N1306" t="s">
        <v>42</v>
      </c>
    </row>
    <row r="1307" spans="1:14" x14ac:dyDescent="0.25">
      <c r="A1307" t="s">
        <v>136</v>
      </c>
      <c r="B1307">
        <v>15994.4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5.3919799999999997E-2</v>
      </c>
      <c r="L1307">
        <v>0.93042000000000002</v>
      </c>
      <c r="M1307">
        <v>0</v>
      </c>
      <c r="N1307" t="s">
        <v>42</v>
      </c>
    </row>
    <row r="1308" spans="1:14" x14ac:dyDescent="0.25">
      <c r="A1308" t="s">
        <v>136</v>
      </c>
      <c r="B1308">
        <v>14586.3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5.8517E-2</v>
      </c>
      <c r="L1308">
        <v>0.93171099999999996</v>
      </c>
      <c r="M1308">
        <v>0</v>
      </c>
      <c r="N1308" t="s">
        <v>42</v>
      </c>
    </row>
    <row r="1309" spans="1:14" x14ac:dyDescent="0.25">
      <c r="A1309" t="s">
        <v>136</v>
      </c>
      <c r="B1309">
        <v>15257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5.5101799999999999E-2</v>
      </c>
      <c r="L1309">
        <v>0.93170600000000003</v>
      </c>
      <c r="M1309">
        <v>0</v>
      </c>
      <c r="N1309" t="s">
        <v>42</v>
      </c>
    </row>
    <row r="1310" spans="1:14" x14ac:dyDescent="0.25">
      <c r="A1310" t="s">
        <v>136</v>
      </c>
      <c r="B1310">
        <v>14230.7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6.5181699999999995E-2</v>
      </c>
      <c r="L1310">
        <v>0.93151499999999998</v>
      </c>
      <c r="M1310">
        <v>0</v>
      </c>
      <c r="N1310" t="s">
        <v>42</v>
      </c>
    </row>
    <row r="1311" spans="1:14" x14ac:dyDescent="0.25">
      <c r="A1311" t="s">
        <v>136</v>
      </c>
      <c r="B1311">
        <v>15284.9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5.3974300000000003E-2</v>
      </c>
      <c r="L1311">
        <v>0.93172299999999997</v>
      </c>
      <c r="M1311">
        <v>0</v>
      </c>
      <c r="N1311" t="s">
        <v>42</v>
      </c>
    </row>
    <row r="1312" spans="1:14" x14ac:dyDescent="0.25">
      <c r="A1312" t="s">
        <v>136</v>
      </c>
      <c r="B1312">
        <v>14793.1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5.6396399999999999E-2</v>
      </c>
      <c r="L1312">
        <v>0.93182699999999996</v>
      </c>
      <c r="M1312">
        <v>16</v>
      </c>
      <c r="N1312" t="s">
        <v>42</v>
      </c>
    </row>
    <row r="1313" spans="1:14" x14ac:dyDescent="0.25">
      <c r="A1313" t="s">
        <v>136</v>
      </c>
      <c r="B1313">
        <v>15812.9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7.9792299999999997E-2</v>
      </c>
      <c r="L1313">
        <v>0.94445999999999997</v>
      </c>
      <c r="M1313">
        <v>0</v>
      </c>
      <c r="N1313" t="s">
        <v>42</v>
      </c>
    </row>
    <row r="1314" spans="1:14" x14ac:dyDescent="0.25">
      <c r="A1314" t="s">
        <v>136</v>
      </c>
      <c r="B1314">
        <v>14919.3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6.8567699999999995E-2</v>
      </c>
      <c r="L1314">
        <v>0.95543699999999998</v>
      </c>
      <c r="M1314">
        <v>0</v>
      </c>
      <c r="N1314" t="s">
        <v>42</v>
      </c>
    </row>
    <row r="1315" spans="1:14" x14ac:dyDescent="0.25">
      <c r="A1315" t="s">
        <v>136</v>
      </c>
      <c r="B1315">
        <v>15781.2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5.8372199999999999E-2</v>
      </c>
      <c r="L1315">
        <v>0.93180099999999999</v>
      </c>
      <c r="M1315">
        <v>0</v>
      </c>
      <c r="N1315" t="s">
        <v>42</v>
      </c>
    </row>
    <row r="1316" spans="1:14" x14ac:dyDescent="0.25">
      <c r="A1316" t="s">
        <v>136</v>
      </c>
      <c r="B1316">
        <v>15178.9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5.3953399999999999E-2</v>
      </c>
      <c r="L1316">
        <v>0.93167199999999994</v>
      </c>
      <c r="M1316">
        <v>0</v>
      </c>
      <c r="N1316" t="s">
        <v>42</v>
      </c>
    </row>
    <row r="1317" spans="1:14" x14ac:dyDescent="0.25">
      <c r="A1317" t="s">
        <v>136</v>
      </c>
      <c r="B1317">
        <v>14736.7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5.80238E-2</v>
      </c>
      <c r="L1317">
        <v>0.931836</v>
      </c>
      <c r="M1317">
        <v>0</v>
      </c>
      <c r="N1317" t="s">
        <v>42</v>
      </c>
    </row>
    <row r="1318" spans="1:14" x14ac:dyDescent="0.25">
      <c r="A1318" t="s">
        <v>136</v>
      </c>
      <c r="B1318">
        <v>13736.4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5.4064500000000001E-2</v>
      </c>
      <c r="L1318">
        <v>0.93099799999999999</v>
      </c>
      <c r="M1318">
        <v>0</v>
      </c>
      <c r="N1318" t="s">
        <v>42</v>
      </c>
    </row>
    <row r="1319" spans="1:14" x14ac:dyDescent="0.25">
      <c r="A1319" t="s">
        <v>136</v>
      </c>
      <c r="B1319">
        <v>15941.6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5.5248100000000001E-2</v>
      </c>
      <c r="L1319">
        <v>0.93374599999999996</v>
      </c>
      <c r="M1319">
        <v>0</v>
      </c>
      <c r="N1319" t="s">
        <v>42</v>
      </c>
    </row>
    <row r="1320" spans="1:14" x14ac:dyDescent="0.25">
      <c r="A1320" t="s">
        <v>136</v>
      </c>
      <c r="B1320">
        <v>13764.6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5.4463400000000002E-2</v>
      </c>
      <c r="L1320">
        <v>0.93183499999999997</v>
      </c>
      <c r="M1320">
        <v>44</v>
      </c>
      <c r="N1320" t="s">
        <v>42</v>
      </c>
    </row>
    <row r="1321" spans="1:14" x14ac:dyDescent="0.25">
      <c r="A1321" t="s">
        <v>136</v>
      </c>
      <c r="B1321">
        <v>15775.1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5.3918500000000001E-2</v>
      </c>
      <c r="L1321">
        <v>0.95655400000000002</v>
      </c>
      <c r="M1321">
        <v>0</v>
      </c>
      <c r="N1321" t="s">
        <v>42</v>
      </c>
    </row>
    <row r="1322" spans="1:14" x14ac:dyDescent="0.25">
      <c r="A1322" t="s">
        <v>136</v>
      </c>
      <c r="B1322">
        <v>14687.4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5.8370600000000002E-2</v>
      </c>
      <c r="L1322">
        <v>0.93116500000000002</v>
      </c>
      <c r="M1322">
        <v>157</v>
      </c>
      <c r="N1322" t="s">
        <v>42</v>
      </c>
    </row>
    <row r="1323" spans="1:14" x14ac:dyDescent="0.25">
      <c r="A1323" t="s">
        <v>136</v>
      </c>
      <c r="B1323">
        <v>13955.9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6.06779E-2</v>
      </c>
      <c r="L1323">
        <v>0.93183400000000005</v>
      </c>
      <c r="M1323">
        <v>0</v>
      </c>
      <c r="N1323" t="s">
        <v>42</v>
      </c>
    </row>
    <row r="1324" spans="1:14" x14ac:dyDescent="0.25">
      <c r="A1324" t="s">
        <v>136</v>
      </c>
      <c r="B1324">
        <v>14240.6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5.3909899999999997E-2</v>
      </c>
      <c r="L1324">
        <v>0.94601100000000005</v>
      </c>
      <c r="M1324">
        <v>0</v>
      </c>
      <c r="N1324" t="s">
        <v>42</v>
      </c>
    </row>
    <row r="1325" spans="1:14" x14ac:dyDescent="0.25">
      <c r="A1325" t="s">
        <v>136</v>
      </c>
      <c r="B1325">
        <v>15047.5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5.5152399999999997E-2</v>
      </c>
      <c r="L1325">
        <v>0.93182900000000002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13637.2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5.46863E-2</v>
      </c>
      <c r="L1326">
        <v>0.93129600000000001</v>
      </c>
      <c r="M1326">
        <v>0</v>
      </c>
      <c r="N1326" t="s">
        <v>42</v>
      </c>
    </row>
    <row r="1327" spans="1:14" x14ac:dyDescent="0.25">
      <c r="A1327" t="s">
        <v>136</v>
      </c>
      <c r="B1327">
        <v>15129.4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8.0857299999999993E-2</v>
      </c>
      <c r="L1327">
        <v>0.934334</v>
      </c>
      <c r="M1327">
        <v>0</v>
      </c>
      <c r="N1327" t="s">
        <v>42</v>
      </c>
    </row>
    <row r="1328" spans="1:14" x14ac:dyDescent="0.25">
      <c r="A1328" t="s">
        <v>136</v>
      </c>
      <c r="B1328">
        <v>15119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5.8215599999999999E-2</v>
      </c>
      <c r="L1328">
        <v>0.93142400000000003</v>
      </c>
      <c r="M1328">
        <v>0</v>
      </c>
      <c r="N1328" t="s">
        <v>42</v>
      </c>
    </row>
    <row r="1329" spans="1:25" x14ac:dyDescent="0.25">
      <c r="A1329" t="s">
        <v>136</v>
      </c>
      <c r="B1329">
        <v>14346.6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8.3257499999999998E-2</v>
      </c>
      <c r="L1329">
        <v>0.95372599999999996</v>
      </c>
      <c r="M1329">
        <v>0</v>
      </c>
      <c r="N1329" t="s">
        <v>42</v>
      </c>
    </row>
    <row r="1330" spans="1:25" x14ac:dyDescent="0.25">
      <c r="A1330" t="s">
        <v>136</v>
      </c>
      <c r="B1330">
        <v>15535.6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5.52314E-2</v>
      </c>
      <c r="L1330">
        <v>0.931732</v>
      </c>
      <c r="M1330">
        <v>0</v>
      </c>
      <c r="N1330" t="s">
        <v>42</v>
      </c>
    </row>
    <row r="1331" spans="1:25" x14ac:dyDescent="0.25">
      <c r="A1331" t="s">
        <v>136</v>
      </c>
      <c r="B1331">
        <v>15487.8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5.6505699999999999E-2</v>
      </c>
      <c r="L1331">
        <v>0.931446</v>
      </c>
      <c r="M1331">
        <v>0</v>
      </c>
      <c r="N1331" t="s">
        <v>42</v>
      </c>
    </row>
    <row r="1332" spans="1:25" x14ac:dyDescent="0.25">
      <c r="A1332" t="s">
        <v>136</v>
      </c>
      <c r="B1332">
        <v>15198.4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5.4026100000000001E-2</v>
      </c>
      <c r="L1332">
        <v>0.93180600000000002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15136.1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5.4540199999999997E-2</v>
      </c>
      <c r="L1333">
        <v>0.93586100000000005</v>
      </c>
      <c r="M1333">
        <v>0</v>
      </c>
      <c r="N1333" t="s">
        <v>42</v>
      </c>
    </row>
    <row r="1334" spans="1:25" x14ac:dyDescent="0.25">
      <c r="A1334" t="s">
        <v>136</v>
      </c>
      <c r="B1334">
        <v>15264.8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8.0326700000000001E-2</v>
      </c>
      <c r="L1334">
        <v>0.95494999999999997</v>
      </c>
      <c r="M1334">
        <v>0</v>
      </c>
      <c r="N1334" t="s">
        <v>42</v>
      </c>
    </row>
    <row r="1335" spans="1:25" x14ac:dyDescent="0.25">
      <c r="A1335" t="s">
        <v>136</v>
      </c>
      <c r="B1335">
        <v>14096.3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6.0899500000000002E-2</v>
      </c>
      <c r="L1335">
        <v>0.93161799999999995</v>
      </c>
      <c r="M1335">
        <v>0</v>
      </c>
      <c r="N1335" t="s">
        <v>42</v>
      </c>
    </row>
    <row r="1336" spans="1:25" x14ac:dyDescent="0.25">
      <c r="A1336" t="s">
        <v>136</v>
      </c>
      <c r="B1336">
        <v>14822.5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5.4712799999999999E-2</v>
      </c>
      <c r="L1336">
        <v>0.93183499999999997</v>
      </c>
      <c r="M1336">
        <v>0</v>
      </c>
      <c r="N1336" t="s">
        <v>42</v>
      </c>
    </row>
    <row r="1337" spans="1:25" x14ac:dyDescent="0.25">
      <c r="A1337" t="s">
        <v>136</v>
      </c>
      <c r="B1337">
        <v>14319.6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5.3930199999999998E-2</v>
      </c>
      <c r="L1337">
        <v>0.93182699999999996</v>
      </c>
      <c r="M1337">
        <v>0</v>
      </c>
      <c r="N1337" t="s">
        <v>42</v>
      </c>
    </row>
    <row r="1338" spans="1:25" x14ac:dyDescent="0.25">
      <c r="A1338" t="s">
        <v>136</v>
      </c>
      <c r="B1338">
        <v>13782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5.5083800000000002E-2</v>
      </c>
      <c r="L1338">
        <v>0.93182600000000004</v>
      </c>
      <c r="M1338">
        <v>0</v>
      </c>
      <c r="N1338" t="s">
        <v>42</v>
      </c>
    </row>
    <row r="1339" spans="1:25" x14ac:dyDescent="0.25">
      <c r="A1339" t="s">
        <v>136</v>
      </c>
      <c r="B1339">
        <v>15016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5.3910199999999998E-2</v>
      </c>
      <c r="L1339">
        <v>0.93176400000000004</v>
      </c>
      <c r="M1339">
        <v>0</v>
      </c>
      <c r="N1339" t="s">
        <v>42</v>
      </c>
    </row>
    <row r="1340" spans="1:25" x14ac:dyDescent="0.25">
      <c r="A1340" t="s">
        <v>136</v>
      </c>
      <c r="B1340">
        <v>15061.8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5.4245000000000002E-2</v>
      </c>
      <c r="L1340">
        <v>0.93180499999999999</v>
      </c>
      <c r="M1340">
        <v>0</v>
      </c>
      <c r="N1340" t="s">
        <v>42</v>
      </c>
    </row>
    <row r="1341" spans="1:25" x14ac:dyDescent="0.25">
      <c r="A1341" t="s">
        <v>136</v>
      </c>
      <c r="B1341">
        <v>14150.8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5.6349799999999999E-2</v>
      </c>
      <c r="L1341">
        <v>0.93176700000000001</v>
      </c>
      <c r="M1341">
        <v>0</v>
      </c>
      <c r="N1341" t="s">
        <v>42</v>
      </c>
    </row>
    <row r="1342" spans="1:25" x14ac:dyDescent="0.25">
      <c r="A1342" t="s">
        <v>136</v>
      </c>
      <c r="B1342">
        <v>13819.2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5.58535E-2</v>
      </c>
      <c r="L1342">
        <v>0.94566799999999995</v>
      </c>
      <c r="M1342">
        <v>0</v>
      </c>
      <c r="N1342" t="s">
        <v>42</v>
      </c>
    </row>
    <row r="1343" spans="1:25" x14ac:dyDescent="0.25">
      <c r="A1343" t="s">
        <v>136</v>
      </c>
      <c r="B1343">
        <v>14899.7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5.5395300000000001E-2</v>
      </c>
      <c r="L1343">
        <v>0.93176000000000003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14809.4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5.4617499999999999E-2</v>
      </c>
      <c r="L1344">
        <v>0.93135900000000005</v>
      </c>
      <c r="M1344">
        <v>0</v>
      </c>
      <c r="N1344" t="s">
        <v>42</v>
      </c>
      <c r="R1344">
        <f>AVERAGE(B1295:B1344)</f>
        <v>14742.704000000003</v>
      </c>
      <c r="S1344">
        <f>AVERAGE(C1295:C1344)</f>
        <v>0</v>
      </c>
      <c r="U1344">
        <f>_xlfn.VAR.P(B1295:B1344)</f>
        <v>443309.5571839998</v>
      </c>
      <c r="V1344">
        <f>_xlfn.VAR.P(C1295:C1344)</f>
        <v>0</v>
      </c>
      <c r="X1344">
        <f>1.96*SQRT(U1344)/50</f>
        <v>26.099946320849426</v>
      </c>
      <c r="Y1344">
        <f>1.96*SQRT(V1344)/50</f>
        <v>0</v>
      </c>
    </row>
    <row r="1345" spans="1:13" x14ac:dyDescent="0.25">
      <c r="A1345" t="s">
        <v>137</v>
      </c>
      <c r="B1345">
        <v>737138.44891299994</v>
      </c>
      <c r="C1345" t="s">
        <v>36</v>
      </c>
    </row>
    <row r="1346" spans="1:13" x14ac:dyDescent="0.25">
      <c r="A1346" t="s">
        <v>138</v>
      </c>
      <c r="B1346">
        <v>14557.2</v>
      </c>
      <c r="C1346">
        <v>14556.5</v>
      </c>
      <c r="D1346">
        <v>14556</v>
      </c>
      <c r="E1346">
        <v>14541.7</v>
      </c>
      <c r="F1346">
        <v>587.01800000000003</v>
      </c>
      <c r="G1346">
        <v>0</v>
      </c>
      <c r="H1346">
        <v>433.68099999999998</v>
      </c>
      <c r="I1346">
        <v>0</v>
      </c>
      <c r="J1346">
        <v>5.5102400000000003E-2</v>
      </c>
      <c r="K1346">
        <v>0.93177900000000002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14513.7</v>
      </c>
      <c r="C1347">
        <v>14513</v>
      </c>
      <c r="D1347">
        <v>14512.5</v>
      </c>
      <c r="E1347">
        <v>14498.2</v>
      </c>
      <c r="F1347">
        <v>584.02599999999995</v>
      </c>
      <c r="G1347">
        <v>0</v>
      </c>
      <c r="H1347">
        <v>432.43</v>
      </c>
      <c r="I1347">
        <v>0</v>
      </c>
      <c r="J1347">
        <v>6.6947900000000005E-2</v>
      </c>
      <c r="K1347">
        <v>0.93173799999999996</v>
      </c>
      <c r="L1347">
        <v>0</v>
      </c>
      <c r="M1347" t="s">
        <v>42</v>
      </c>
    </row>
    <row r="1348" spans="1:13" x14ac:dyDescent="0.25">
      <c r="A1348" t="s">
        <v>138</v>
      </c>
      <c r="B1348">
        <v>14588.2</v>
      </c>
      <c r="C1348">
        <v>14587.5</v>
      </c>
      <c r="D1348">
        <v>14587</v>
      </c>
      <c r="E1348">
        <v>14572.6</v>
      </c>
      <c r="F1348">
        <v>587.62400000000002</v>
      </c>
      <c r="G1348">
        <v>0</v>
      </c>
      <c r="H1348">
        <v>434.68200000000002</v>
      </c>
      <c r="I1348">
        <v>0</v>
      </c>
      <c r="J1348">
        <v>6.0038899999999999E-2</v>
      </c>
      <c r="K1348">
        <v>0.93158399999999997</v>
      </c>
      <c r="L1348">
        <v>0</v>
      </c>
      <c r="M1348" t="s">
        <v>42</v>
      </c>
    </row>
    <row r="1349" spans="1:13" x14ac:dyDescent="0.25">
      <c r="A1349" t="s">
        <v>138</v>
      </c>
      <c r="B1349">
        <v>13611</v>
      </c>
      <c r="C1349">
        <v>13610.3</v>
      </c>
      <c r="D1349">
        <v>13609.8</v>
      </c>
      <c r="E1349">
        <v>13596.4</v>
      </c>
      <c r="F1349">
        <v>549.80899999999997</v>
      </c>
      <c r="G1349">
        <v>0</v>
      </c>
      <c r="H1349">
        <v>406.654</v>
      </c>
      <c r="I1349">
        <v>0</v>
      </c>
      <c r="J1349">
        <v>5.4052799999999998E-2</v>
      </c>
      <c r="K1349">
        <v>0.93182699999999996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14989.4</v>
      </c>
      <c r="C1350">
        <v>14988.6</v>
      </c>
      <c r="D1350">
        <v>14988.1</v>
      </c>
      <c r="E1350">
        <v>14973.4</v>
      </c>
      <c r="F1350">
        <v>603.20500000000004</v>
      </c>
      <c r="G1350">
        <v>0</v>
      </c>
      <c r="H1350">
        <v>446.49700000000001</v>
      </c>
      <c r="I1350">
        <v>0</v>
      </c>
      <c r="J1350">
        <v>5.8945499999999998E-2</v>
      </c>
      <c r="K1350">
        <v>0.93162400000000001</v>
      </c>
      <c r="L1350">
        <v>0</v>
      </c>
      <c r="M1350" t="s">
        <v>42</v>
      </c>
    </row>
    <row r="1351" spans="1:13" x14ac:dyDescent="0.25">
      <c r="A1351" t="s">
        <v>138</v>
      </c>
      <c r="B1351">
        <v>12919.3</v>
      </c>
      <c r="C1351">
        <v>12918.6</v>
      </c>
      <c r="D1351">
        <v>12918.1</v>
      </c>
      <c r="E1351">
        <v>12905.4</v>
      </c>
      <c r="F1351">
        <v>520.69799999999998</v>
      </c>
      <c r="G1351">
        <v>0</v>
      </c>
      <c r="H1351">
        <v>386.36200000000002</v>
      </c>
      <c r="I1351">
        <v>0</v>
      </c>
      <c r="J1351">
        <v>5.5131899999999998E-2</v>
      </c>
      <c r="K1351">
        <v>0.93175799999999998</v>
      </c>
      <c r="L1351">
        <v>0</v>
      </c>
      <c r="M1351" t="s">
        <v>42</v>
      </c>
    </row>
    <row r="1352" spans="1:13" x14ac:dyDescent="0.25">
      <c r="A1352" t="s">
        <v>138</v>
      </c>
      <c r="B1352">
        <v>14522.4</v>
      </c>
      <c r="C1352">
        <v>14521.8</v>
      </c>
      <c r="D1352">
        <v>14521.2</v>
      </c>
      <c r="E1352">
        <v>14506.9</v>
      </c>
      <c r="F1352">
        <v>585.01</v>
      </c>
      <c r="G1352">
        <v>0</v>
      </c>
      <c r="H1352">
        <v>432.738</v>
      </c>
      <c r="I1352">
        <v>0</v>
      </c>
      <c r="J1352">
        <v>5.5866499999999999E-2</v>
      </c>
      <c r="K1352">
        <v>0.93181800000000004</v>
      </c>
      <c r="L1352">
        <v>0</v>
      </c>
      <c r="M1352" t="s">
        <v>42</v>
      </c>
    </row>
    <row r="1353" spans="1:13" x14ac:dyDescent="0.25">
      <c r="A1353" t="s">
        <v>138</v>
      </c>
      <c r="B1353">
        <v>14377.4</v>
      </c>
      <c r="C1353">
        <v>14376.7</v>
      </c>
      <c r="D1353">
        <v>14376.2</v>
      </c>
      <c r="E1353">
        <v>14362</v>
      </c>
      <c r="F1353">
        <v>578.77499999999998</v>
      </c>
      <c r="G1353">
        <v>0</v>
      </c>
      <c r="H1353">
        <v>428.86599999999999</v>
      </c>
      <c r="I1353">
        <v>0</v>
      </c>
      <c r="J1353">
        <v>3.9263300000000001E-2</v>
      </c>
      <c r="K1353">
        <v>0.93182500000000001</v>
      </c>
      <c r="L1353">
        <v>0</v>
      </c>
      <c r="M1353" t="s">
        <v>42</v>
      </c>
    </row>
    <row r="1354" spans="1:13" x14ac:dyDescent="0.25">
      <c r="A1354" t="s">
        <v>138</v>
      </c>
      <c r="B1354">
        <v>14578.4</v>
      </c>
      <c r="C1354">
        <v>14577.7</v>
      </c>
      <c r="D1354">
        <v>14577.2</v>
      </c>
      <c r="E1354">
        <v>14562.9</v>
      </c>
      <c r="F1354">
        <v>588.93600000000004</v>
      </c>
      <c r="G1354">
        <v>0</v>
      </c>
      <c r="H1354">
        <v>434.471</v>
      </c>
      <c r="I1354">
        <v>0</v>
      </c>
      <c r="J1354">
        <v>5.9374799999999998E-2</v>
      </c>
      <c r="K1354">
        <v>0.93135500000000004</v>
      </c>
      <c r="L1354">
        <v>0</v>
      </c>
      <c r="M1354" t="s">
        <v>42</v>
      </c>
    </row>
    <row r="1355" spans="1:13" x14ac:dyDescent="0.25">
      <c r="A1355" t="s">
        <v>138</v>
      </c>
      <c r="B1355">
        <v>14049.6</v>
      </c>
      <c r="C1355">
        <v>14048.9</v>
      </c>
      <c r="D1355">
        <v>14048.4</v>
      </c>
      <c r="E1355">
        <v>14034.6</v>
      </c>
      <c r="F1355">
        <v>567.39700000000005</v>
      </c>
      <c r="G1355">
        <v>0</v>
      </c>
      <c r="H1355">
        <v>419.142</v>
      </c>
      <c r="I1355">
        <v>0</v>
      </c>
      <c r="J1355">
        <v>8.3255899999999994E-2</v>
      </c>
      <c r="K1355">
        <v>0.93181899999999995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12911.9</v>
      </c>
      <c r="C1356">
        <v>12911.3</v>
      </c>
      <c r="D1356">
        <v>12910.8</v>
      </c>
      <c r="E1356">
        <v>12898.1</v>
      </c>
      <c r="F1356">
        <v>519.65800000000002</v>
      </c>
      <c r="G1356">
        <v>0</v>
      </c>
      <c r="H1356">
        <v>386.11399999999998</v>
      </c>
      <c r="I1356">
        <v>0</v>
      </c>
      <c r="J1356">
        <v>5.4199499999999998E-2</v>
      </c>
      <c r="K1356">
        <v>0.931836</v>
      </c>
      <c r="L1356">
        <v>0</v>
      </c>
      <c r="M1356" t="s">
        <v>42</v>
      </c>
    </row>
    <row r="1357" spans="1:13" x14ac:dyDescent="0.25">
      <c r="A1357" t="s">
        <v>138</v>
      </c>
      <c r="B1357">
        <v>14805.4</v>
      </c>
      <c r="C1357">
        <v>14804.7</v>
      </c>
      <c r="D1357">
        <v>14804.2</v>
      </c>
      <c r="E1357">
        <v>14789.6</v>
      </c>
      <c r="F1357">
        <v>595.83299999999997</v>
      </c>
      <c r="G1357">
        <v>0</v>
      </c>
      <c r="H1357">
        <v>441.08699999999999</v>
      </c>
      <c r="I1357">
        <v>0</v>
      </c>
      <c r="J1357">
        <v>5.4610499999999999E-2</v>
      </c>
      <c r="K1357">
        <v>0.93161899999999997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14309.2</v>
      </c>
      <c r="C1358">
        <v>14308.5</v>
      </c>
      <c r="D1358">
        <v>14308</v>
      </c>
      <c r="E1358">
        <v>14293.9</v>
      </c>
      <c r="F1358">
        <v>575.83399999999995</v>
      </c>
      <c r="G1358">
        <v>0</v>
      </c>
      <c r="H1358">
        <v>426.64699999999999</v>
      </c>
      <c r="I1358">
        <v>0</v>
      </c>
      <c r="J1358">
        <v>7.6838100000000006E-2</v>
      </c>
      <c r="K1358">
        <v>0.93183499999999997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13106.6</v>
      </c>
      <c r="C1359">
        <v>13105.9</v>
      </c>
      <c r="D1359">
        <v>13105.4</v>
      </c>
      <c r="E1359">
        <v>13092.5</v>
      </c>
      <c r="F1359">
        <v>527.93399999999997</v>
      </c>
      <c r="G1359">
        <v>0</v>
      </c>
      <c r="H1359">
        <v>391.774</v>
      </c>
      <c r="I1359">
        <v>0</v>
      </c>
      <c r="J1359">
        <v>8.3268599999999998E-2</v>
      </c>
      <c r="K1359">
        <v>0.93168700000000004</v>
      </c>
      <c r="L1359">
        <v>0</v>
      </c>
      <c r="M1359" t="s">
        <v>42</v>
      </c>
    </row>
    <row r="1360" spans="1:13" x14ac:dyDescent="0.25">
      <c r="A1360" t="s">
        <v>138</v>
      </c>
      <c r="B1360">
        <v>14706.7</v>
      </c>
      <c r="C1360">
        <v>14706</v>
      </c>
      <c r="D1360">
        <v>14705.4</v>
      </c>
      <c r="E1360">
        <v>14691</v>
      </c>
      <c r="F1360">
        <v>592.69899999999996</v>
      </c>
      <c r="G1360">
        <v>0</v>
      </c>
      <c r="H1360">
        <v>437.86799999999999</v>
      </c>
      <c r="I1360">
        <v>0</v>
      </c>
      <c r="J1360">
        <v>5.3975500000000003E-2</v>
      </c>
      <c r="K1360">
        <v>0.931732</v>
      </c>
      <c r="L1360">
        <v>0</v>
      </c>
      <c r="M1360" t="s">
        <v>42</v>
      </c>
    </row>
    <row r="1361" spans="1:13" x14ac:dyDescent="0.25">
      <c r="A1361" t="s">
        <v>138</v>
      </c>
      <c r="B1361">
        <v>14421.3</v>
      </c>
      <c r="C1361">
        <v>14420.7</v>
      </c>
      <c r="D1361">
        <v>14420.1</v>
      </c>
      <c r="E1361">
        <v>14406</v>
      </c>
      <c r="F1361">
        <v>579.74900000000002</v>
      </c>
      <c r="G1361">
        <v>0</v>
      </c>
      <c r="H1361">
        <v>429.86500000000001</v>
      </c>
      <c r="I1361">
        <v>0</v>
      </c>
      <c r="J1361">
        <v>5.7789300000000002E-2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14308.5</v>
      </c>
      <c r="C1362">
        <v>14307.7</v>
      </c>
      <c r="D1362">
        <v>14307.2</v>
      </c>
      <c r="E1362">
        <v>14293.1</v>
      </c>
      <c r="F1362">
        <v>576.25300000000004</v>
      </c>
      <c r="G1362">
        <v>0</v>
      </c>
      <c r="H1362">
        <v>426.72899999999998</v>
      </c>
      <c r="I1362">
        <v>0</v>
      </c>
      <c r="J1362">
        <v>6.8783700000000003E-2</v>
      </c>
      <c r="K1362">
        <v>0.931836</v>
      </c>
      <c r="L1362">
        <v>0</v>
      </c>
      <c r="M1362" t="s">
        <v>42</v>
      </c>
    </row>
    <row r="1363" spans="1:13" x14ac:dyDescent="0.25">
      <c r="A1363" t="s">
        <v>138</v>
      </c>
      <c r="B1363">
        <v>13891.7</v>
      </c>
      <c r="C1363">
        <v>13891.1</v>
      </c>
      <c r="D1363">
        <v>13890.6</v>
      </c>
      <c r="E1363">
        <v>13876.9</v>
      </c>
      <c r="F1363">
        <v>559.65499999999997</v>
      </c>
      <c r="G1363">
        <v>0</v>
      </c>
      <c r="H1363">
        <v>414.464</v>
      </c>
      <c r="I1363">
        <v>0</v>
      </c>
      <c r="J1363">
        <v>5.4823200000000002E-2</v>
      </c>
      <c r="K1363">
        <v>0.93169800000000003</v>
      </c>
      <c r="L1363">
        <v>0</v>
      </c>
      <c r="M1363" t="s">
        <v>42</v>
      </c>
    </row>
    <row r="1364" spans="1:13" x14ac:dyDescent="0.25">
      <c r="A1364" t="s">
        <v>138</v>
      </c>
      <c r="B1364">
        <v>14742.5</v>
      </c>
      <c r="C1364">
        <v>14741.8</v>
      </c>
      <c r="D1364">
        <v>14741.3</v>
      </c>
      <c r="E1364">
        <v>14726.8</v>
      </c>
      <c r="F1364">
        <v>594.35199999999998</v>
      </c>
      <c r="G1364">
        <v>0</v>
      </c>
      <c r="H1364">
        <v>439.13499999999999</v>
      </c>
      <c r="I1364">
        <v>0</v>
      </c>
      <c r="J1364">
        <v>6.8686899999999995E-2</v>
      </c>
      <c r="K1364">
        <v>0.93159499999999995</v>
      </c>
      <c r="L1364">
        <v>0</v>
      </c>
      <c r="M1364" t="s">
        <v>42</v>
      </c>
    </row>
    <row r="1365" spans="1:13" x14ac:dyDescent="0.25">
      <c r="A1365" t="s">
        <v>138</v>
      </c>
      <c r="B1365">
        <v>14477.1</v>
      </c>
      <c r="C1365">
        <v>14476.4</v>
      </c>
      <c r="D1365">
        <v>14475.9</v>
      </c>
      <c r="E1365">
        <v>14461.6</v>
      </c>
      <c r="F1365">
        <v>583.25099999999998</v>
      </c>
      <c r="G1365">
        <v>0</v>
      </c>
      <c r="H1365">
        <v>431.57100000000003</v>
      </c>
      <c r="I1365">
        <v>0</v>
      </c>
      <c r="J1365">
        <v>5.6890799999999998E-2</v>
      </c>
      <c r="K1365">
        <v>0.93164100000000005</v>
      </c>
      <c r="L1365">
        <v>0</v>
      </c>
      <c r="M1365" t="s">
        <v>42</v>
      </c>
    </row>
    <row r="1366" spans="1:13" x14ac:dyDescent="0.25">
      <c r="A1366" t="s">
        <v>138</v>
      </c>
      <c r="B1366">
        <v>13789.5</v>
      </c>
      <c r="C1366">
        <v>13788.9</v>
      </c>
      <c r="D1366">
        <v>13788.4</v>
      </c>
      <c r="E1366">
        <v>13774.8</v>
      </c>
      <c r="F1366">
        <v>555.73299999999995</v>
      </c>
      <c r="G1366">
        <v>0</v>
      </c>
      <c r="H1366">
        <v>411.68099999999998</v>
      </c>
      <c r="I1366">
        <v>0</v>
      </c>
      <c r="J1366">
        <v>7.1101300000000006E-2</v>
      </c>
      <c r="K1366">
        <v>0.93106500000000003</v>
      </c>
      <c r="L1366">
        <v>0</v>
      </c>
      <c r="M1366" t="s">
        <v>42</v>
      </c>
    </row>
    <row r="1367" spans="1:13" x14ac:dyDescent="0.25">
      <c r="A1367" t="s">
        <v>138</v>
      </c>
      <c r="B1367">
        <v>13964.5</v>
      </c>
      <c r="C1367">
        <v>13963.9</v>
      </c>
      <c r="D1367">
        <v>13963.4</v>
      </c>
      <c r="E1367">
        <v>13949.7</v>
      </c>
      <c r="F1367">
        <v>561.92200000000003</v>
      </c>
      <c r="G1367">
        <v>0</v>
      </c>
      <c r="H1367">
        <v>416.834</v>
      </c>
      <c r="I1367">
        <v>0</v>
      </c>
      <c r="J1367">
        <v>5.48943E-2</v>
      </c>
      <c r="K1367">
        <v>0.94817300000000004</v>
      </c>
      <c r="L1367">
        <v>0</v>
      </c>
      <c r="M1367" t="s">
        <v>42</v>
      </c>
    </row>
    <row r="1368" spans="1:13" x14ac:dyDescent="0.25">
      <c r="A1368" t="s">
        <v>138</v>
      </c>
      <c r="B1368">
        <v>14251.2</v>
      </c>
      <c r="C1368">
        <v>14250.6</v>
      </c>
      <c r="D1368">
        <v>14250</v>
      </c>
      <c r="E1368">
        <v>14236</v>
      </c>
      <c r="F1368">
        <v>573.63199999999995</v>
      </c>
      <c r="G1368">
        <v>0</v>
      </c>
      <c r="H1368">
        <v>425.04399999999998</v>
      </c>
      <c r="I1368">
        <v>0</v>
      </c>
      <c r="J1368">
        <v>5.4017999999999997E-2</v>
      </c>
      <c r="K1368">
        <v>0.93126299999999995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14548.6</v>
      </c>
      <c r="C1369">
        <v>14548</v>
      </c>
      <c r="D1369">
        <v>14547.4</v>
      </c>
      <c r="E1369">
        <v>14533.1</v>
      </c>
      <c r="F1369">
        <v>586.88699999999994</v>
      </c>
      <c r="G1369">
        <v>0</v>
      </c>
      <c r="H1369">
        <v>433.78399999999999</v>
      </c>
      <c r="I1369">
        <v>0</v>
      </c>
      <c r="J1369">
        <v>5.6814999999999997E-2</v>
      </c>
      <c r="K1369">
        <v>0.93170200000000003</v>
      </c>
      <c r="L1369">
        <v>0</v>
      </c>
      <c r="M1369" t="s">
        <v>42</v>
      </c>
    </row>
    <row r="1370" spans="1:13" x14ac:dyDescent="0.25">
      <c r="A1370" t="s">
        <v>138</v>
      </c>
      <c r="B1370">
        <v>13919.8</v>
      </c>
      <c r="C1370">
        <v>13919.1</v>
      </c>
      <c r="D1370">
        <v>13918.6</v>
      </c>
      <c r="E1370">
        <v>13904.9</v>
      </c>
      <c r="F1370">
        <v>561.01400000000001</v>
      </c>
      <c r="G1370">
        <v>0</v>
      </c>
      <c r="H1370">
        <v>415.24599999999998</v>
      </c>
      <c r="I1370">
        <v>0</v>
      </c>
      <c r="J1370">
        <v>5.4500399999999997E-2</v>
      </c>
      <c r="K1370">
        <v>0.93153900000000001</v>
      </c>
      <c r="L1370">
        <v>0</v>
      </c>
      <c r="M1370" t="s">
        <v>42</v>
      </c>
    </row>
    <row r="1371" spans="1:13" x14ac:dyDescent="0.25">
      <c r="A1371" t="s">
        <v>138</v>
      </c>
      <c r="B1371">
        <v>14451.8</v>
      </c>
      <c r="C1371">
        <v>14451.1</v>
      </c>
      <c r="D1371">
        <v>14450.6</v>
      </c>
      <c r="E1371">
        <v>14436.4</v>
      </c>
      <c r="F1371">
        <v>582.22500000000002</v>
      </c>
      <c r="G1371">
        <v>0</v>
      </c>
      <c r="H1371">
        <v>430.875</v>
      </c>
      <c r="I1371">
        <v>0</v>
      </c>
      <c r="J1371">
        <v>5.7987999999999998E-2</v>
      </c>
      <c r="K1371">
        <v>0.931755</v>
      </c>
      <c r="L1371">
        <v>0</v>
      </c>
      <c r="M1371" t="s">
        <v>42</v>
      </c>
    </row>
    <row r="1372" spans="1:13" x14ac:dyDescent="0.25">
      <c r="A1372" t="s">
        <v>138</v>
      </c>
      <c r="B1372">
        <v>14355.4</v>
      </c>
      <c r="C1372">
        <v>14354.8</v>
      </c>
      <c r="D1372">
        <v>14354.2</v>
      </c>
      <c r="E1372">
        <v>14340.2</v>
      </c>
      <c r="F1372">
        <v>577.98800000000006</v>
      </c>
      <c r="G1372">
        <v>0</v>
      </c>
      <c r="H1372">
        <v>427.887</v>
      </c>
      <c r="I1372">
        <v>0</v>
      </c>
      <c r="J1372">
        <v>5.4732799999999998E-2</v>
      </c>
      <c r="K1372">
        <v>0.93164999999999998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14107</v>
      </c>
      <c r="C1373">
        <v>14106.3</v>
      </c>
      <c r="D1373">
        <v>14105.8</v>
      </c>
      <c r="E1373">
        <v>14091.9</v>
      </c>
      <c r="F1373">
        <v>569.04100000000005</v>
      </c>
      <c r="G1373">
        <v>0</v>
      </c>
      <c r="H1373">
        <v>420.81599999999997</v>
      </c>
      <c r="I1373">
        <v>0</v>
      </c>
      <c r="J1373">
        <v>5.6652800000000003E-2</v>
      </c>
      <c r="K1373">
        <v>0.93183300000000002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14816.4</v>
      </c>
      <c r="C1374">
        <v>14815.7</v>
      </c>
      <c r="D1374">
        <v>14815.1</v>
      </c>
      <c r="E1374">
        <v>14800.6</v>
      </c>
      <c r="F1374">
        <v>596.61599999999999</v>
      </c>
      <c r="G1374">
        <v>0</v>
      </c>
      <c r="H1374">
        <v>441.33699999999999</v>
      </c>
      <c r="I1374">
        <v>0</v>
      </c>
      <c r="J1374">
        <v>6.3251600000000005E-2</v>
      </c>
      <c r="K1374">
        <v>0.931836</v>
      </c>
      <c r="L1374">
        <v>0</v>
      </c>
      <c r="M1374" t="s">
        <v>42</v>
      </c>
    </row>
    <row r="1375" spans="1:13" x14ac:dyDescent="0.25">
      <c r="A1375" t="s">
        <v>138</v>
      </c>
      <c r="B1375">
        <v>14137.3</v>
      </c>
      <c r="C1375">
        <v>14136.7</v>
      </c>
      <c r="D1375">
        <v>14136.2</v>
      </c>
      <c r="E1375">
        <v>14122.3</v>
      </c>
      <c r="F1375">
        <v>569.95500000000004</v>
      </c>
      <c r="G1375">
        <v>0</v>
      </c>
      <c r="H1375">
        <v>421.68200000000002</v>
      </c>
      <c r="I1375">
        <v>0</v>
      </c>
      <c r="J1375">
        <v>8.3256800000000006E-2</v>
      </c>
      <c r="K1375">
        <v>0.93171800000000005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14243.2</v>
      </c>
      <c r="C1376">
        <v>14242.5</v>
      </c>
      <c r="D1376">
        <v>14242</v>
      </c>
      <c r="E1376">
        <v>14228</v>
      </c>
      <c r="F1376">
        <v>574.25400000000002</v>
      </c>
      <c r="G1376">
        <v>0</v>
      </c>
      <c r="H1376">
        <v>424.59100000000001</v>
      </c>
      <c r="I1376">
        <v>0</v>
      </c>
      <c r="J1376">
        <v>6.4362299999999997E-2</v>
      </c>
      <c r="K1376">
        <v>0.93122099999999997</v>
      </c>
      <c r="L1376">
        <v>0</v>
      </c>
      <c r="M1376" t="s">
        <v>42</v>
      </c>
    </row>
    <row r="1377" spans="1:13" x14ac:dyDescent="0.25">
      <c r="A1377" t="s">
        <v>138</v>
      </c>
      <c r="B1377">
        <v>14179.5</v>
      </c>
      <c r="C1377">
        <v>14178.7</v>
      </c>
      <c r="D1377">
        <v>14178.2</v>
      </c>
      <c r="E1377">
        <v>14164.3</v>
      </c>
      <c r="F1377">
        <v>570.51</v>
      </c>
      <c r="G1377">
        <v>0</v>
      </c>
      <c r="H1377">
        <v>422.87900000000002</v>
      </c>
      <c r="I1377">
        <v>0</v>
      </c>
      <c r="J1377">
        <v>7.9166700000000007E-2</v>
      </c>
      <c r="K1377">
        <v>0.93168499999999999</v>
      </c>
      <c r="L1377">
        <v>0</v>
      </c>
      <c r="M1377" t="s">
        <v>42</v>
      </c>
    </row>
    <row r="1378" spans="1:13" x14ac:dyDescent="0.25">
      <c r="A1378" t="s">
        <v>138</v>
      </c>
      <c r="B1378">
        <v>15033.5</v>
      </c>
      <c r="C1378">
        <v>15032.8</v>
      </c>
      <c r="D1378">
        <v>15032.3</v>
      </c>
      <c r="E1378">
        <v>15017.6</v>
      </c>
      <c r="F1378">
        <v>605.79999999999995</v>
      </c>
      <c r="G1378">
        <v>0</v>
      </c>
      <c r="H1378">
        <v>447.65600000000001</v>
      </c>
      <c r="I1378">
        <v>0</v>
      </c>
      <c r="J1378">
        <v>5.4725599999999999E-2</v>
      </c>
      <c r="K1378">
        <v>0.931813</v>
      </c>
      <c r="L1378">
        <v>0</v>
      </c>
      <c r="M1378" t="s">
        <v>42</v>
      </c>
    </row>
    <row r="1379" spans="1:13" x14ac:dyDescent="0.25">
      <c r="A1379" t="s">
        <v>138</v>
      </c>
      <c r="B1379">
        <v>14412.7</v>
      </c>
      <c r="C1379">
        <v>14412</v>
      </c>
      <c r="D1379">
        <v>14411.5</v>
      </c>
      <c r="E1379">
        <v>14397.3</v>
      </c>
      <c r="F1379">
        <v>579.71500000000003</v>
      </c>
      <c r="G1379">
        <v>0</v>
      </c>
      <c r="H1379">
        <v>429.85199999999998</v>
      </c>
      <c r="I1379">
        <v>0</v>
      </c>
      <c r="J1379">
        <v>5.7762000000000001E-2</v>
      </c>
      <c r="K1379">
        <v>0.92797399999999997</v>
      </c>
      <c r="L1379">
        <v>0</v>
      </c>
      <c r="M1379" t="s">
        <v>42</v>
      </c>
    </row>
    <row r="1380" spans="1:13" x14ac:dyDescent="0.25">
      <c r="A1380" t="s">
        <v>138</v>
      </c>
      <c r="B1380">
        <v>13895.4</v>
      </c>
      <c r="C1380">
        <v>13894.8</v>
      </c>
      <c r="D1380">
        <v>13894.3</v>
      </c>
      <c r="E1380">
        <v>13880.6</v>
      </c>
      <c r="F1380">
        <v>558.90899999999999</v>
      </c>
      <c r="G1380">
        <v>0</v>
      </c>
      <c r="H1380">
        <v>414.78300000000002</v>
      </c>
      <c r="I1380">
        <v>0</v>
      </c>
      <c r="J1380">
        <v>5.4557300000000003E-2</v>
      </c>
      <c r="K1380">
        <v>0.93209600000000004</v>
      </c>
      <c r="L1380">
        <v>0</v>
      </c>
      <c r="M1380" t="s">
        <v>42</v>
      </c>
    </row>
    <row r="1381" spans="1:13" x14ac:dyDescent="0.25">
      <c r="A1381" t="s">
        <v>138</v>
      </c>
      <c r="B1381">
        <v>12866.3</v>
      </c>
      <c r="C1381">
        <v>12865.6</v>
      </c>
      <c r="D1381">
        <v>12865.2</v>
      </c>
      <c r="E1381">
        <v>12852.5</v>
      </c>
      <c r="F1381">
        <v>518.97199999999998</v>
      </c>
      <c r="G1381">
        <v>0</v>
      </c>
      <c r="H1381">
        <v>384.911</v>
      </c>
      <c r="I1381">
        <v>0</v>
      </c>
      <c r="J1381">
        <v>5.7132099999999998E-2</v>
      </c>
      <c r="K1381">
        <v>0.93142100000000005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12891.3</v>
      </c>
      <c r="C1382">
        <v>12890.7</v>
      </c>
      <c r="D1382">
        <v>12890.2</v>
      </c>
      <c r="E1382">
        <v>12877.5</v>
      </c>
      <c r="F1382">
        <v>519.16499999999996</v>
      </c>
      <c r="G1382">
        <v>0</v>
      </c>
      <c r="H1382">
        <v>385.60500000000002</v>
      </c>
      <c r="I1382">
        <v>0</v>
      </c>
      <c r="J1382">
        <v>6.4313999999999996E-2</v>
      </c>
      <c r="K1382">
        <v>0.93104399999999998</v>
      </c>
      <c r="L1382">
        <v>0</v>
      </c>
      <c r="M1382" t="s">
        <v>42</v>
      </c>
    </row>
    <row r="1383" spans="1:13" x14ac:dyDescent="0.25">
      <c r="A1383" t="s">
        <v>138</v>
      </c>
      <c r="B1383">
        <v>13323.4</v>
      </c>
      <c r="C1383">
        <v>13322.7</v>
      </c>
      <c r="D1383">
        <v>13322.2</v>
      </c>
      <c r="E1383">
        <v>13309.1</v>
      </c>
      <c r="F1383">
        <v>537.07100000000003</v>
      </c>
      <c r="G1383">
        <v>0</v>
      </c>
      <c r="H1383">
        <v>397.96300000000002</v>
      </c>
      <c r="I1383">
        <v>0</v>
      </c>
      <c r="J1383">
        <v>6.3522300000000004E-2</v>
      </c>
      <c r="K1383">
        <v>0.93141300000000005</v>
      </c>
      <c r="L1383">
        <v>0</v>
      </c>
      <c r="M1383" t="s">
        <v>42</v>
      </c>
    </row>
    <row r="1384" spans="1:13" x14ac:dyDescent="0.25">
      <c r="A1384" t="s">
        <v>138</v>
      </c>
      <c r="B1384">
        <v>14375.6</v>
      </c>
      <c r="C1384">
        <v>14374.9</v>
      </c>
      <c r="D1384">
        <v>14374.4</v>
      </c>
      <c r="E1384">
        <v>14360.2</v>
      </c>
      <c r="F1384">
        <v>578.86400000000003</v>
      </c>
      <c r="G1384">
        <v>0</v>
      </c>
      <c r="H1384">
        <v>428.60899999999998</v>
      </c>
      <c r="I1384">
        <v>0</v>
      </c>
      <c r="J1384">
        <v>5.4141599999999998E-2</v>
      </c>
      <c r="K1384">
        <v>0.93171999999999999</v>
      </c>
      <c r="L1384">
        <v>0</v>
      </c>
      <c r="M1384" t="s">
        <v>42</v>
      </c>
    </row>
    <row r="1385" spans="1:13" x14ac:dyDescent="0.25">
      <c r="A1385" t="s">
        <v>138</v>
      </c>
      <c r="B1385">
        <v>12879.2</v>
      </c>
      <c r="C1385">
        <v>12878.6</v>
      </c>
      <c r="D1385">
        <v>12878.1</v>
      </c>
      <c r="E1385">
        <v>12865.5</v>
      </c>
      <c r="F1385">
        <v>518.18499999999995</v>
      </c>
      <c r="G1385">
        <v>0</v>
      </c>
      <c r="H1385">
        <v>385.14400000000001</v>
      </c>
      <c r="I1385">
        <v>0</v>
      </c>
      <c r="J1385">
        <v>8.3266999999999994E-2</v>
      </c>
      <c r="K1385">
        <v>0.93181700000000001</v>
      </c>
      <c r="L1385">
        <v>0</v>
      </c>
      <c r="M1385" t="s">
        <v>42</v>
      </c>
    </row>
    <row r="1386" spans="1:13" x14ac:dyDescent="0.25">
      <c r="A1386" t="s">
        <v>138</v>
      </c>
      <c r="B1386">
        <v>14823.2</v>
      </c>
      <c r="C1386">
        <v>14822.6</v>
      </c>
      <c r="D1386">
        <v>14822</v>
      </c>
      <c r="E1386">
        <v>14807.5</v>
      </c>
      <c r="F1386">
        <v>597.80799999999999</v>
      </c>
      <c r="G1386">
        <v>0</v>
      </c>
      <c r="H1386">
        <v>441.56099999999998</v>
      </c>
      <c r="I1386">
        <v>0</v>
      </c>
      <c r="J1386">
        <v>5.4247999999999998E-2</v>
      </c>
      <c r="K1386">
        <v>0.931759</v>
      </c>
      <c r="L1386">
        <v>0</v>
      </c>
      <c r="M1386" t="s">
        <v>42</v>
      </c>
    </row>
    <row r="1387" spans="1:13" x14ac:dyDescent="0.25">
      <c r="A1387" t="s">
        <v>138</v>
      </c>
      <c r="B1387">
        <v>14752.8</v>
      </c>
      <c r="C1387">
        <v>14752</v>
      </c>
      <c r="D1387">
        <v>14751.5</v>
      </c>
      <c r="E1387">
        <v>14737</v>
      </c>
      <c r="F1387">
        <v>593.73299999999995</v>
      </c>
      <c r="G1387">
        <v>0</v>
      </c>
      <c r="H1387">
        <v>439.37099999999998</v>
      </c>
      <c r="I1387">
        <v>0</v>
      </c>
      <c r="J1387">
        <v>5.6107499999999998E-2</v>
      </c>
      <c r="K1387">
        <v>0.93179000000000001</v>
      </c>
      <c r="L1387">
        <v>0</v>
      </c>
      <c r="M1387" t="s">
        <v>42</v>
      </c>
    </row>
    <row r="1388" spans="1:13" x14ac:dyDescent="0.25">
      <c r="A1388" t="s">
        <v>138</v>
      </c>
      <c r="B1388">
        <v>14643.9</v>
      </c>
      <c r="C1388">
        <v>14643.1</v>
      </c>
      <c r="D1388">
        <v>14642.6</v>
      </c>
      <c r="E1388">
        <v>14628.2</v>
      </c>
      <c r="F1388">
        <v>589.87099999999998</v>
      </c>
      <c r="G1388">
        <v>0</v>
      </c>
      <c r="H1388">
        <v>436.267</v>
      </c>
      <c r="I1388">
        <v>0</v>
      </c>
      <c r="J1388">
        <v>5.4928499999999998E-2</v>
      </c>
      <c r="K1388">
        <v>0.93177600000000005</v>
      </c>
      <c r="L1388">
        <v>0</v>
      </c>
      <c r="M1388" t="s">
        <v>42</v>
      </c>
    </row>
    <row r="1389" spans="1:13" x14ac:dyDescent="0.25">
      <c r="A1389" t="s">
        <v>138</v>
      </c>
      <c r="B1389">
        <v>14701.4</v>
      </c>
      <c r="C1389">
        <v>14700.6</v>
      </c>
      <c r="D1389">
        <v>14700.1</v>
      </c>
      <c r="E1389">
        <v>14685.6</v>
      </c>
      <c r="F1389">
        <v>591.68700000000001</v>
      </c>
      <c r="G1389">
        <v>0</v>
      </c>
      <c r="H1389">
        <v>438.01299999999998</v>
      </c>
      <c r="I1389">
        <v>0</v>
      </c>
      <c r="J1389">
        <v>7.8366900000000003E-2</v>
      </c>
      <c r="K1389">
        <v>0.93164800000000003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13773.4</v>
      </c>
      <c r="C1390">
        <v>13772.7</v>
      </c>
      <c r="D1390">
        <v>13772.2</v>
      </c>
      <c r="E1390">
        <v>13758.6</v>
      </c>
      <c r="F1390">
        <v>554.74</v>
      </c>
      <c r="G1390">
        <v>0</v>
      </c>
      <c r="H1390">
        <v>411.22300000000001</v>
      </c>
      <c r="I1390">
        <v>0</v>
      </c>
      <c r="J1390">
        <v>5.4220999999999998E-2</v>
      </c>
      <c r="K1390">
        <v>0.931809</v>
      </c>
      <c r="L1390">
        <v>0</v>
      </c>
      <c r="M1390" t="s">
        <v>42</v>
      </c>
    </row>
    <row r="1391" spans="1:13" x14ac:dyDescent="0.25">
      <c r="A1391" t="s">
        <v>138</v>
      </c>
      <c r="B1391">
        <v>14910.1</v>
      </c>
      <c r="C1391">
        <v>14909.4</v>
      </c>
      <c r="D1391">
        <v>14908.9</v>
      </c>
      <c r="E1391">
        <v>14894.2</v>
      </c>
      <c r="F1391">
        <v>600.79100000000005</v>
      </c>
      <c r="G1391">
        <v>0</v>
      </c>
      <c r="H1391">
        <v>444.03100000000001</v>
      </c>
      <c r="I1391">
        <v>0</v>
      </c>
      <c r="J1391">
        <v>5.5191400000000002E-2</v>
      </c>
      <c r="K1391">
        <v>0.95746900000000001</v>
      </c>
      <c r="L1391">
        <v>0</v>
      </c>
      <c r="M1391" t="s">
        <v>42</v>
      </c>
    </row>
    <row r="1392" spans="1:13" x14ac:dyDescent="0.25">
      <c r="A1392" t="s">
        <v>138</v>
      </c>
      <c r="B1392">
        <v>13676.7</v>
      </c>
      <c r="C1392">
        <v>13676</v>
      </c>
      <c r="D1392">
        <v>13675.5</v>
      </c>
      <c r="E1392">
        <v>13662</v>
      </c>
      <c r="F1392">
        <v>551.245</v>
      </c>
      <c r="G1392">
        <v>0</v>
      </c>
      <c r="H1392">
        <v>408.32299999999998</v>
      </c>
      <c r="I1392">
        <v>0</v>
      </c>
      <c r="J1392">
        <v>5.5458E-2</v>
      </c>
      <c r="K1392">
        <v>0.93173700000000004</v>
      </c>
      <c r="L1392">
        <v>0</v>
      </c>
      <c r="M1392" t="s">
        <v>42</v>
      </c>
    </row>
    <row r="1393" spans="1:25" x14ac:dyDescent="0.25">
      <c r="A1393" t="s">
        <v>138</v>
      </c>
      <c r="B1393">
        <v>14792.1</v>
      </c>
      <c r="C1393">
        <v>14791.5</v>
      </c>
      <c r="D1393">
        <v>14790.9</v>
      </c>
      <c r="E1393">
        <v>14776.4</v>
      </c>
      <c r="F1393">
        <v>596.65499999999997</v>
      </c>
      <c r="G1393">
        <v>0</v>
      </c>
      <c r="H1393">
        <v>440.68900000000002</v>
      </c>
      <c r="I1393">
        <v>0</v>
      </c>
      <c r="J1393">
        <v>6.69236E-2</v>
      </c>
      <c r="K1393">
        <v>0.93802600000000003</v>
      </c>
      <c r="L1393">
        <v>0</v>
      </c>
      <c r="M1393" t="s">
        <v>42</v>
      </c>
    </row>
    <row r="1394" spans="1:25" x14ac:dyDescent="0.25">
      <c r="A1394" t="s">
        <v>138</v>
      </c>
      <c r="B1394">
        <v>14196.3</v>
      </c>
      <c r="C1394">
        <v>14195.6</v>
      </c>
      <c r="D1394">
        <v>14195.1</v>
      </c>
      <c r="E1394">
        <v>14181.1</v>
      </c>
      <c r="F1394">
        <v>572.10500000000002</v>
      </c>
      <c r="G1394">
        <v>0</v>
      </c>
      <c r="H1394">
        <v>423.47199999999998</v>
      </c>
      <c r="I1394">
        <v>0</v>
      </c>
      <c r="J1394">
        <v>5.4028600000000003E-2</v>
      </c>
      <c r="K1394">
        <v>0.93174100000000004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14838.5</v>
      </c>
      <c r="C1395">
        <v>14837.8</v>
      </c>
      <c r="D1395">
        <v>14837.3</v>
      </c>
      <c r="E1395">
        <v>14822.7</v>
      </c>
      <c r="F1395">
        <v>597.42899999999997</v>
      </c>
      <c r="G1395">
        <v>0</v>
      </c>
      <c r="H1395">
        <v>442.11</v>
      </c>
      <c r="I1395">
        <v>0</v>
      </c>
      <c r="J1395">
        <v>7.45812E-2</v>
      </c>
      <c r="K1395">
        <v>0.931531</v>
      </c>
      <c r="L1395">
        <v>0</v>
      </c>
      <c r="M1395" t="s">
        <v>42</v>
      </c>
    </row>
    <row r="1396" spans="1:25" x14ac:dyDescent="0.25">
      <c r="A1396" t="s">
        <v>138</v>
      </c>
      <c r="B1396">
        <v>14365.6</v>
      </c>
      <c r="C1396">
        <v>14364.9</v>
      </c>
      <c r="D1396">
        <v>14364.4</v>
      </c>
      <c r="E1396">
        <v>14350.2</v>
      </c>
      <c r="F1396">
        <v>578.46199999999999</v>
      </c>
      <c r="G1396">
        <v>0</v>
      </c>
      <c r="H1396">
        <v>428.31799999999998</v>
      </c>
      <c r="I1396">
        <v>0</v>
      </c>
      <c r="J1396">
        <v>5.4728899999999997E-2</v>
      </c>
      <c r="K1396">
        <v>0.93177399999999999</v>
      </c>
      <c r="L1396">
        <v>0</v>
      </c>
      <c r="M1396" t="s">
        <v>42</v>
      </c>
    </row>
    <row r="1397" spans="1:25" x14ac:dyDescent="0.25">
      <c r="A1397" t="s">
        <v>138</v>
      </c>
      <c r="B1397">
        <v>14345.5</v>
      </c>
      <c r="C1397">
        <v>14344.8</v>
      </c>
      <c r="D1397">
        <v>14344.3</v>
      </c>
      <c r="E1397">
        <v>14330.2</v>
      </c>
      <c r="F1397">
        <v>578.48</v>
      </c>
      <c r="G1397">
        <v>0</v>
      </c>
      <c r="H1397">
        <v>427.65499999999997</v>
      </c>
      <c r="I1397">
        <v>0</v>
      </c>
      <c r="J1397">
        <v>5.8952200000000003E-2</v>
      </c>
      <c r="K1397">
        <v>0.95708899999999997</v>
      </c>
      <c r="L1397">
        <v>0</v>
      </c>
      <c r="M1397" t="s">
        <v>42</v>
      </c>
    </row>
    <row r="1398" spans="1:25" x14ac:dyDescent="0.25">
      <c r="A1398" t="s">
        <v>138</v>
      </c>
      <c r="B1398">
        <v>13593.1</v>
      </c>
      <c r="C1398">
        <v>13592.3</v>
      </c>
      <c r="D1398">
        <v>13591.8</v>
      </c>
      <c r="E1398">
        <v>13578.5</v>
      </c>
      <c r="F1398">
        <v>548.49800000000005</v>
      </c>
      <c r="G1398">
        <v>0</v>
      </c>
      <c r="H1398">
        <v>405.928</v>
      </c>
      <c r="I1398">
        <v>0</v>
      </c>
      <c r="J1398">
        <v>6.5868499999999996E-2</v>
      </c>
      <c r="K1398">
        <v>0.9587</v>
      </c>
      <c r="L1398">
        <v>0</v>
      </c>
      <c r="M1398" t="s">
        <v>42</v>
      </c>
    </row>
    <row r="1399" spans="1:25" x14ac:dyDescent="0.25">
      <c r="A1399" t="s">
        <v>138</v>
      </c>
      <c r="B1399">
        <v>14138.9</v>
      </c>
      <c r="C1399">
        <v>14138.2</v>
      </c>
      <c r="D1399">
        <v>14137.7</v>
      </c>
      <c r="E1399">
        <v>14123.8</v>
      </c>
      <c r="F1399">
        <v>569.99800000000005</v>
      </c>
      <c r="G1399">
        <v>0</v>
      </c>
      <c r="H1399">
        <v>421.64299999999997</v>
      </c>
      <c r="I1399">
        <v>0</v>
      </c>
      <c r="J1399">
        <v>5.6342700000000003E-2</v>
      </c>
      <c r="K1399">
        <v>0.93178300000000003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14501.6</v>
      </c>
      <c r="C1400">
        <v>14501</v>
      </c>
      <c r="D1400">
        <v>14500.4</v>
      </c>
      <c r="E1400">
        <v>14486.2</v>
      </c>
      <c r="F1400">
        <v>584.73800000000006</v>
      </c>
      <c r="G1400">
        <v>0</v>
      </c>
      <c r="H1400">
        <v>432.30399999999997</v>
      </c>
      <c r="I1400">
        <v>0</v>
      </c>
      <c r="J1400">
        <v>8.3263699999999996E-2</v>
      </c>
      <c r="K1400">
        <v>0.93178799999999995</v>
      </c>
      <c r="L1400">
        <v>0</v>
      </c>
      <c r="M1400" t="s">
        <v>42</v>
      </c>
      <c r="R1400">
        <f>AVERAGE(B1351:B1400)</f>
        <v>14172.454</v>
      </c>
      <c r="S1400">
        <f>AVERAGE(C1351:C1400)</f>
        <v>14171.773999999999</v>
      </c>
      <c r="U1400">
        <f>_xlfn.VAR.P(B1351:B1400)</f>
        <v>341392.21488400013</v>
      </c>
      <c r="V1400">
        <f>_xlfn.VAR.P(C1351:C1400)</f>
        <v>341378.91032399988</v>
      </c>
      <c r="X1400">
        <f>1.96*SQRT(U1400)/50</f>
        <v>22.904081144620271</v>
      </c>
      <c r="Y1400">
        <f>1.96*SQRT(V1400)/50</f>
        <v>22.903634837297577</v>
      </c>
    </row>
    <row r="1401" spans="1:25" x14ac:dyDescent="0.25">
      <c r="A1401" t="s">
        <v>139</v>
      </c>
      <c r="B1401">
        <v>708625.551507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95.604259999999954</v>
      </c>
      <c r="E3">
        <f ca="1">OFFSET('42p trace'!$S$56,(A3-1)*56,0)-OFFSET('42p stat'!$H$1,A3*20,0)</f>
        <v>21.325771999999859</v>
      </c>
      <c r="F3">
        <f ca="1">OFFSET('42p stat'!$H$1,A3*20,0)-OFFSET('42p stat'!$K$1,A3*20,0)</f>
        <v>4.0989730000000009</v>
      </c>
      <c r="G3">
        <f ca="1">OFFSET('42p stat'!$K$1,A3*20,0)-OFFSET('42p stat'!$N$1,A3*20,0)</f>
        <v>335.47283000000004</v>
      </c>
      <c r="H3">
        <f ca="1">OFFSET('42p stat'!$N$1,A3*20,0)</f>
        <v>152.327305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100014.54004276052</v>
      </c>
      <c r="E4" s="5">
        <f ca="1">OFFSET('42p trace'!$V$56,(A4-1)*56,0)</f>
        <v>0.87858858559999409</v>
      </c>
      <c r="F4" s="5">
        <f ca="1">OFFSET('42p stat'!$H$1,A4*20,1)</f>
        <v>3.1497999999999998E-2</v>
      </c>
      <c r="G4" s="5">
        <f ca="1">OFFSET('42p stat'!$K$1,A4*20,1)</f>
        <v>3.0679000000000001E-2</v>
      </c>
      <c r="H4" s="5">
        <f ca="1">OFFSET('42p stat'!$N$1,A4*20,1)</f>
        <v>9.2169999999999995E-3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600.20108000000005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95585.581774353501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47.470000000004802</v>
      </c>
      <c r="E7">
        <f ca="1">OFFSET('42p trace'!$S$56,(A7-1)*56,0)-OFFSET('42p stat'!$H$1,A7*20,0)</f>
        <v>24.078288999997312</v>
      </c>
      <c r="F7">
        <f ca="1">OFFSET('42p stat'!$H$1,A7*20,0)-OFFSET('42p stat'!$K$1,A7*20,0)</f>
        <v>4.6523830000005546</v>
      </c>
      <c r="G7">
        <f ca="1">OFFSET('42p stat'!$K$1,A7*20,0)-OFFSET('42p stat'!$N$1,A7*20,0)</f>
        <v>11449.555106</v>
      </c>
      <c r="H7">
        <f ca="1">OFFSET('42p stat'!$N$1,A7*20,0)</f>
        <v>173.06622200000001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149581.7177160001</v>
      </c>
      <c r="E8" s="5">
        <f ca="1">OFFSET('42p trace'!$V$56,(A8-1)*56,0)</f>
        <v>128007.75209599985</v>
      </c>
      <c r="F8" s="5">
        <f ca="1">OFFSET('42p stat'!$H$1,A8*20,1)</f>
        <v>127680.743864</v>
      </c>
      <c r="G8" s="5">
        <f ca="1">OFFSET('42p stat'!$K$1,A8*20,1)</f>
        <v>127644.666503</v>
      </c>
      <c r="H8" s="5">
        <f ca="1">OFFSET('42p stat'!$N$1,A8*20,1)</f>
        <v>1.0925000000000001E-2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37.187439999999924</v>
      </c>
      <c r="E9">
        <f ca="1">OFFSET('42p trace'!$S$56,(A9-1)*56,0)-OFFSET('42p stat'!$H$1,A9*20,0)</f>
        <v>21.073840000000075</v>
      </c>
      <c r="F9">
        <f ca="1">OFFSET('42p stat'!$H$1,A9*20,0)-OFFSET('42p stat'!$K$1,A9*20,0)</f>
        <v>3.5067820000000438</v>
      </c>
      <c r="G9">
        <f ca="1">OFFSET('42p stat'!$K$1,A9*20,0)-OFFSET('42p stat'!$N$1,A9*20,0)</f>
        <v>320.89661599999999</v>
      </c>
      <c r="H9">
        <f ca="1">OFFSET('42p stat'!$N$1,A9*20,0)</f>
        <v>86.244422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27226.378106850003</v>
      </c>
      <c r="E10" s="5">
        <f ca="1">OFFSET('42p trace'!$V$56,(A10-1)*56,0)</f>
        <v>0.40915346440000028</v>
      </c>
      <c r="F10" s="5">
        <f ca="1">OFFSET('42p stat'!$H$1,A10*20,1)</f>
        <v>1.678E-3</v>
      </c>
      <c r="G10" s="5">
        <f ca="1">OFFSET('42p stat'!$K$1,A10*20,1)</f>
        <v>3.4840000000000001E-3</v>
      </c>
      <c r="H10" s="5">
        <f ca="1">OFFSET('42p stat'!$N$1,A10*20,1)</f>
        <v>1.482E-3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26.471940000000245</v>
      </c>
      <c r="E11">
        <f ca="1">OFFSET('42p trace'!$S$56,(A11-1)*56,0)-OFFSET('42p stat'!$H$1,A11*20,0)</f>
        <v>21.222060999999826</v>
      </c>
      <c r="F11">
        <f ca="1">OFFSET('42p stat'!$H$1,A11*20,0)-OFFSET('42p stat'!$K$1,A11*20,0)</f>
        <v>4.0770440000000008</v>
      </c>
      <c r="G11">
        <f ca="1">OFFSET('42p stat'!$K$1,A11*20,0)-OFFSET('42p stat'!$N$1,A11*20,0)</f>
        <v>320.85686499999997</v>
      </c>
      <c r="H11">
        <f ca="1">OFFSET('42p stat'!$N$1,A11*20,0)</f>
        <v>146.19685000000001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14405.269971662283</v>
      </c>
      <c r="E12" s="5">
        <f ca="1">OFFSET('42p trace'!$V$56,(A12-1)*56,0)</f>
        <v>1.022309227599997</v>
      </c>
      <c r="F12" s="5">
        <f ca="1">OFFSET('42p stat'!$H$1,A12*20,1)</f>
        <v>2.4341999999999999E-2</v>
      </c>
      <c r="G12" s="5">
        <f ca="1">OFFSET('42p stat'!$K$1,A12*20,1)</f>
        <v>1.6891E-2</v>
      </c>
      <c r="H12" s="5">
        <f ca="1">OFFSET('42p stat'!$N$1,A12*20,1)</f>
        <v>1.0784999999999999E-2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37.321839999999952</v>
      </c>
      <c r="E13">
        <f ca="1">OFFSET('42p trace'!$S$56,(A13-1)*56,0)-OFFSET('42p stat'!$H$1,A13*20,0)</f>
        <v>20.962967999999989</v>
      </c>
      <c r="F13">
        <f ca="1">OFFSET('42p stat'!$H$1,A13*20,0)-OFFSET('42p stat'!$K$1,A13*20,0)</f>
        <v>3.4987299999999664</v>
      </c>
      <c r="G13">
        <f ca="1">OFFSET('42p stat'!$K$1,A13*20,0)-OFFSET('42p stat'!$N$1,A13*20,0)</f>
        <v>199.53238200000004</v>
      </c>
      <c r="H13">
        <f ca="1">OFFSET('42p stat'!$N$1,A13*20,0)</f>
        <v>86.346279999999993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22079.234441800021</v>
      </c>
      <c r="E14" s="5">
        <f ca="1">OFFSET('42p trace'!$V$56,(A14-1)*56,0)</f>
        <v>0.48028647039999894</v>
      </c>
      <c r="F14" s="5">
        <f ca="1">OFFSET('42p stat'!$H$1,A14*20,1)</f>
        <v>1.874E-3</v>
      </c>
      <c r="G14" s="5">
        <f ca="1">OFFSET('42p stat'!$K$1,A14*20,1)</f>
        <v>5.7520000000000002E-3</v>
      </c>
      <c r="H14" s="5">
        <f ca="1">OFFSET('42p stat'!$N$1,A14*20,1)</f>
        <v>2.4840000000000001E-3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30.950999999999794</v>
      </c>
      <c r="E15">
        <f ca="1">OFFSET('42p trace'!$S$56,(A15-1)*56,0)-OFFSET('42p stat'!$H$1,A15*20,0)</f>
        <v>21.074331000000029</v>
      </c>
      <c r="F15">
        <f ca="1">OFFSET('42p stat'!$H$1,A15*20,0)-OFFSET('42p stat'!$K$1,A15*20,0)</f>
        <v>12.451794000000064</v>
      </c>
      <c r="G15">
        <f ca="1">OFFSET('42p stat'!$K$1,A15*20,0)-OFFSET('42p stat'!$N$1,A15*20,0)</f>
        <v>517.58760499999994</v>
      </c>
      <c r="H15">
        <f ca="1">OFFSET('42p stat'!$N$1,A15*20,0)</f>
        <v>1020.81907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25231.220399559992</v>
      </c>
      <c r="E16" s="5">
        <f ca="1">OFFSET('42p trace'!$V$56,(A16-1)*56,0)</f>
        <v>12394.09183216</v>
      </c>
      <c r="F16" s="5">
        <f ca="1">OFFSET('42p stat'!$H$1,A16*20,1)</f>
        <v>12148.380422</v>
      </c>
      <c r="G16" s="5">
        <f ca="1">OFFSET('42p stat'!$K$1,A16*20,1)</f>
        <v>11908.157014</v>
      </c>
      <c r="H16" s="5">
        <f ca="1">OFFSET('42p stat'!$N$1,A16*20,1)</f>
        <v>9681.4236839999994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1565.2651999999998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56838.954220960615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90.617200000000594</v>
      </c>
      <c r="E19">
        <f ca="1">OFFSET('42p trace'!$S$56,(A19-1)*56,0)-OFFSET('42p stat'!$H$1,A19*20,0)</f>
        <v>20.032366999999795</v>
      </c>
      <c r="F19">
        <f ca="1">OFFSET('42p stat'!$H$1,A19*20,0)-OFFSET('42p stat'!$K$1,A19*20,0)</f>
        <v>11.742745000000014</v>
      </c>
      <c r="G19">
        <f ca="1">OFFSET('42p stat'!$K$1,A19*20,0)-OFFSET('42p stat'!$N$1,A19*20,0)</f>
        <v>366.95395300000007</v>
      </c>
      <c r="H19">
        <f ca="1">OFFSET('42p stat'!$N$1,A19*20,0)</f>
        <v>938.07673499999999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49004.920412998959</v>
      </c>
      <c r="E20" s="5">
        <f ca="1">OFFSET('42p trace'!$V$56,(A20-1)*56,0)</f>
        <v>2585.6531883599982</v>
      </c>
      <c r="F20" s="5">
        <f ca="1">OFFSET('42p stat'!$H$1,A20*20,1)</f>
        <v>2538.6556740000001</v>
      </c>
      <c r="G20" s="5">
        <f ca="1">OFFSET('42p stat'!$K$1,A20*20,1)</f>
        <v>2473.1984590000002</v>
      </c>
      <c r="H20" s="5">
        <f ca="1">OFFSET('42p stat'!$N$1,A20*20,1)</f>
        <v>2040.323003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144.1780000000017</v>
      </c>
      <c r="E21">
        <f ca="1">OFFSET('42p trace'!$S$56,(A21-1)*56,0)-OFFSET('42p stat'!$H$1,A21*20,0)</f>
        <v>8.9663870000022143</v>
      </c>
      <c r="F21">
        <f ca="1">OFFSET('42p stat'!$H$1,A21*20,0)-OFFSET('42p stat'!$K$1,A21*20,0)</f>
        <v>4.5583200000000943</v>
      </c>
      <c r="G21">
        <f ca="1">OFFSET('42p stat'!$K$1,A21*20,0)-OFFSET('42p stat'!$N$1,A21*20,0)</f>
        <v>13209.458616</v>
      </c>
      <c r="H21">
        <f ca="1">OFFSET('42p stat'!$N$1,A21*20,0)</f>
        <v>171.83667700000001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252002.27779599986</v>
      </c>
      <c r="E22" s="5">
        <f ca="1">OFFSET('42p trace'!$V$56,(A22-1)*56,0)</f>
        <v>230906.522</v>
      </c>
      <c r="F22" s="5">
        <f ca="1">OFFSET('42p stat'!$H$1,A22*20,1)</f>
        <v>230501.20763700001</v>
      </c>
      <c r="G22" s="5">
        <f ca="1">OFFSET('42p stat'!$K$1,A22*20,1)</f>
        <v>230414.03559399999</v>
      </c>
      <c r="H22" s="5">
        <f ca="1">OFFSET('42p stat'!$N$1,A22*20,1)</f>
        <v>1.156979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560.94045999999992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41394.078472328569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48.202780000000132</v>
      </c>
      <c r="E25">
        <f ca="1">OFFSET('42p trace'!$S$56,(A25-1)*56,0)-OFFSET('42p stat'!$H$1,A25*20,0)</f>
        <v>21.687689999999918</v>
      </c>
      <c r="F25">
        <f ca="1">OFFSET('42p stat'!$H$1,A25*20,0)-OFFSET('42p stat'!$K$1,A25*20,0)</f>
        <v>153.991873</v>
      </c>
      <c r="G25">
        <f ca="1">OFFSET('42p stat'!$K$1,A25*20,0)-OFFSET('42p stat'!$N$1,A25*20,0)</f>
        <v>335.53663699999998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32291.854282699631</v>
      </c>
      <c r="E26" s="5">
        <f ca="1">OFFSET('42p trace'!$V$56,(A26-1)*56,0)</f>
        <v>8.2024033199999629</v>
      </c>
      <c r="F26" s="5">
        <f ca="1">OFFSET('42p stat'!$H$1,A26*20,1)</f>
        <v>6.3611000000000001E-2</v>
      </c>
      <c r="G26" s="5">
        <f ca="1">OFFSET('42p stat'!$K$1,A26*20,1)</f>
        <v>2.2013999999999999E-2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43.922340000000133</v>
      </c>
      <c r="E27">
        <f ca="1">OFFSET('42p trace'!$S$56,(A27-1)*56,0)-OFFSET('42p stat'!$H$1,A27*20,0)</f>
        <v>21.894499999999937</v>
      </c>
      <c r="F27">
        <f ca="1">OFFSET('42p stat'!$H$1,A27*20,0)-OFFSET('42p stat'!$K$1,A27*20,0)</f>
        <v>153.76799400000004</v>
      </c>
      <c r="G27">
        <f ca="1">OFFSET('42p stat'!$K$1,A27*20,0)-OFFSET('42p stat'!$N$1,A27*20,0)</f>
        <v>309.47582599999998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22427.370036544369</v>
      </c>
      <c r="E28" s="5">
        <f ca="1">OFFSET('42p trace'!$V$56,(A28-1)*56,0)</f>
        <v>8.4283332175999934</v>
      </c>
      <c r="F28" s="5">
        <f ca="1">OFFSET('42p stat'!$H$1,A28*20,1)</f>
        <v>5.0664000000000001E-2</v>
      </c>
      <c r="G28" s="5">
        <f ca="1">OFFSET('42p stat'!$K$1,A28*20,1)</f>
        <v>6.0850000000000001E-3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  <c r="P30" t="s">
        <v>141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95.604259999999954</v>
      </c>
      <c r="E31" s="5">
        <f ca="1">OFFSET('42p trace'!$S$56,(A31-1)*56,0)-OFFSET('42p stat'!$H$1,A31*20,0)</f>
        <v>21.325771999999859</v>
      </c>
      <c r="F31" s="5">
        <f ca="1">OFFSET('42p stat'!$H$1,A31*20,0)-OFFSET('42p stat'!$K$1,A31*20,0)</f>
        <v>4.0989730000000009</v>
      </c>
      <c r="G31" s="5">
        <f ca="1">OFFSET('42p stat'!$K$1,A31*20,0)-OFFSET('42p stat'!$N$1,A31*20,0)</f>
        <v>335.47283000000004</v>
      </c>
      <c r="H31" s="5">
        <f ca="1">OFFSET('42p stat'!$N$1,A31*20,0)</f>
        <v>152.327305</v>
      </c>
      <c r="I31" s="5"/>
      <c r="J31" s="5">
        <f ca="1">SUM(E31:H31)</f>
        <v>513.22487999999987</v>
      </c>
      <c r="K31" s="10">
        <f ca="1">G31/J31</f>
        <v>0.65365659981254243</v>
      </c>
      <c r="L31">
        <f ca="1">$K$29*POWER(K31,2)*SQRT(G138/(POWER(G31,2)*$L$29)+J138/(POWER(J31,2)*$L$29))</f>
        <v>2.3326121312759236E-4</v>
      </c>
      <c r="N31" s="12">
        <f ca="1">SUM(E31:H31)</f>
        <v>513.22487999999987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600.20108000000005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47.470000000004802</v>
      </c>
      <c r="E33" s="5">
        <f ca="1">OFFSET('42p trace'!$S$56,(A33-1)*56,0)-OFFSET('42p stat'!$H$1,A33*20,0)</f>
        <v>24.078288999997312</v>
      </c>
      <c r="F33" s="5">
        <f ca="1">OFFSET('42p stat'!$H$1,A33*20,0)-OFFSET('42p stat'!$K$1,A33*20,0)</f>
        <v>4.6523830000005546</v>
      </c>
      <c r="G33" s="5">
        <f ca="1">OFFSET('42p stat'!$K$1,A33*20,0)-OFFSET('42p stat'!$N$1,A33*20,0)</f>
        <v>11449.555106</v>
      </c>
      <c r="H33" s="5">
        <f ca="1">OFFSET('42p stat'!$N$1,A33*20,0)</f>
        <v>173.06622200000001</v>
      </c>
      <c r="I33" s="5"/>
      <c r="J33" s="5">
        <f t="shared" ca="1" si="0"/>
        <v>11651.351999999997</v>
      </c>
      <c r="K33" s="10">
        <f ca="1">G33/J33</f>
        <v>0.98268038816439518</v>
      </c>
      <c r="L33">
        <f ca="1">$K$29*POWER(K33,2)*SQRT(G140/(POWER(G33,2)*$L$29)+J140/(POWER(J33,2)*$L$29))</f>
        <v>1.6494562108777273E-2</v>
      </c>
      <c r="N33" s="12">
        <f t="shared" ca="1" si="2"/>
        <v>11651.351999999997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37.187439999999924</v>
      </c>
      <c r="E34" s="5">
        <f ca="1">OFFSET('42p trace'!$S$56,(A34-1)*56,0)-OFFSET('42p stat'!$H$1,A34*20,0)</f>
        <v>21.073840000000075</v>
      </c>
      <c r="F34" s="5">
        <f ca="1">OFFSET('42p stat'!$H$1,A34*20,0)-OFFSET('42p stat'!$K$1,A34*20,0)</f>
        <v>3.5067820000000438</v>
      </c>
      <c r="G34" s="5">
        <f ca="1">OFFSET('42p stat'!$K$1,A34*20,0)-OFFSET('42p stat'!$N$1,A34*20,0)</f>
        <v>320.89661599999999</v>
      </c>
      <c r="H34" s="5">
        <f ca="1">OFFSET('42p stat'!$N$1,A34*20,0)</f>
        <v>86.244422</v>
      </c>
      <c r="I34" s="5"/>
      <c r="J34" s="5">
        <f t="shared" ca="1" si="0"/>
        <v>431.7216600000001</v>
      </c>
      <c r="K34" s="10">
        <f t="shared" ca="1" si="1"/>
        <v>0.74329514993526136</v>
      </c>
      <c r="L34">
        <f ca="1">$K$29*POWER(K34,2)*SQRT(G141/(POWER(G34,2)*$L$29)+J141/(POWER(J34,2)*$L$29))</f>
        <v>2.3046198544515842E-4</v>
      </c>
      <c r="N34" s="12">
        <f t="shared" ca="1" si="2"/>
        <v>431.7216600000001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26.471940000000245</v>
      </c>
      <c r="E35" s="5">
        <f ca="1">OFFSET('42p trace'!$S$56,(A35-1)*56,0)-OFFSET('42p stat'!$H$1,A35*20,0)</f>
        <v>21.222060999999826</v>
      </c>
      <c r="F35" s="5">
        <f ca="1">OFFSET('42p stat'!$H$1,A35*20,0)-OFFSET('42p stat'!$K$1,A35*20,0)</f>
        <v>4.0770440000000008</v>
      </c>
      <c r="G35" s="5">
        <f ca="1">OFFSET('42p stat'!$K$1,A35*20,0)-OFFSET('42p stat'!$N$1,A35*20,0)</f>
        <v>320.85686499999997</v>
      </c>
      <c r="H35" s="5">
        <f ca="1">OFFSET('42p stat'!$N$1,A35*20,0)</f>
        <v>146.19685000000001</v>
      </c>
      <c r="I35" s="5"/>
      <c r="J35" s="5">
        <f t="shared" ca="1" si="0"/>
        <v>492.35281999999984</v>
      </c>
      <c r="K35" s="10">
        <f ca="1">E35/J35</f>
        <v>4.3103360309787266E-2</v>
      </c>
      <c r="L35">
        <f ca="1">$K$29*POWER(K35,2)*SQRT(E142/(POWER(E35,2)*$L$29)+J142/(POWER(J35,2)*$L$29))</f>
        <v>2.4559553174766739E-5</v>
      </c>
      <c r="N35" s="12">
        <f t="shared" ca="1" si="2"/>
        <v>492.35281999999984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37.321839999999952</v>
      </c>
      <c r="E36" s="5">
        <f ca="1">OFFSET('42p trace'!$S$56,(A36-1)*56,0)-OFFSET('42p stat'!$H$1,A36*20,0)</f>
        <v>20.962967999999989</v>
      </c>
      <c r="F36" s="5">
        <f ca="1">OFFSET('42p stat'!$H$1,A36*20,0)-OFFSET('42p stat'!$K$1,A36*20,0)</f>
        <v>3.4987299999999664</v>
      </c>
      <c r="G36" s="5">
        <f ca="1">OFFSET('42p stat'!$K$1,A36*20,0)-OFFSET('42p stat'!$N$1,A36*20,0)</f>
        <v>199.53238200000004</v>
      </c>
      <c r="H36" s="5">
        <f ca="1">OFFSET('42p stat'!$N$1,A36*20,0)</f>
        <v>86.346279999999993</v>
      </c>
      <c r="I36" s="5"/>
      <c r="J36" s="5">
        <f t="shared" ca="1" si="0"/>
        <v>310.34035999999998</v>
      </c>
      <c r="K36" s="10">
        <f ca="1">E36/J36</f>
        <v>6.7548313728836268E-2</v>
      </c>
      <c r="L36">
        <f ca="1">$K$29*POWER(K36,2)*SQRT(E143/(POWER(E36,2)*$L$29)+J143/(POWER(J36,2)*$L$29))</f>
        <v>4.1908951795920629E-5</v>
      </c>
      <c r="N36" s="12">
        <f t="shared" ca="1" si="2"/>
        <v>310.34035999999998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30.950999999999794</v>
      </c>
      <c r="E37" s="5">
        <f ca="1">OFFSET('42p trace'!$S$56,(A37-1)*56,0)-OFFSET('42p stat'!$H$1,A37*20,0)</f>
        <v>21.074331000000029</v>
      </c>
      <c r="F37" s="5">
        <f ca="1">OFFSET('42p stat'!$H$1,A37*20,0)-OFFSET('42p stat'!$K$1,A37*20,0)</f>
        <v>12.451794000000064</v>
      </c>
      <c r="G37" s="5">
        <f ca="1">OFFSET('42p stat'!$K$1,A37*20,0)-OFFSET('42p stat'!$N$1,A37*20,0)</f>
        <v>517.58760499999994</v>
      </c>
      <c r="H37" s="5">
        <f ca="1">OFFSET('42p stat'!$N$1,A37*20,0)</f>
        <v>1020.81907</v>
      </c>
      <c r="I37" s="5"/>
      <c r="J37" s="5">
        <f t="shared" ca="1" si="0"/>
        <v>1571.9328</v>
      </c>
      <c r="K37" s="10">
        <f t="shared" ca="1" si="1"/>
        <v>0.32926827724442159</v>
      </c>
      <c r="L37">
        <f t="shared" ref="L37:L43" ca="1" si="3">$K$29*POWER(K37,2)*SQRT(G144/(POWER(G37,2)*$L$29)+J144/(POWER(J37,2)*$L$29))</f>
        <v>7.5501350992478646E-3</v>
      </c>
      <c r="N37" s="12">
        <f t="shared" ca="1" si="2"/>
        <v>1571.9328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1565.2651999999998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90.617200000000594</v>
      </c>
      <c r="E39" s="5">
        <f ca="1">OFFSET('42p trace'!$S$56,(A39-1)*56,0)-OFFSET('42p stat'!$H$1,A39*20,0)</f>
        <v>20.032366999999795</v>
      </c>
      <c r="F39" s="5">
        <f ca="1">OFFSET('42p stat'!$H$1,A39*20,0)-OFFSET('42p stat'!$K$1,A39*20,0)</f>
        <v>11.742745000000014</v>
      </c>
      <c r="G39" s="5">
        <f ca="1">OFFSET('42p stat'!$K$1,A39*20,0)-OFFSET('42p stat'!$N$1,A39*20,0)</f>
        <v>366.95395300000007</v>
      </c>
      <c r="H39" s="5">
        <f ca="1">OFFSET('42p stat'!$N$1,A39*20,0)</f>
        <v>938.07673499999999</v>
      </c>
      <c r="I39" s="5"/>
      <c r="J39" s="5">
        <f t="shared" ca="1" si="0"/>
        <v>1336.8057999999999</v>
      </c>
      <c r="K39" s="10">
        <f t="shared" ca="1" si="1"/>
        <v>0.27450056919262328</v>
      </c>
      <c r="L39">
        <f t="shared" ca="1" si="3"/>
        <v>3.2194467380120286E-3</v>
      </c>
      <c r="N39" s="12">
        <f t="shared" ca="1" si="2"/>
        <v>1336.8057999999999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144.1780000000017</v>
      </c>
      <c r="E40" s="5">
        <f ca="1">OFFSET('42p trace'!$S$56,(A40-1)*56,0)-OFFSET('42p stat'!$H$1,A40*20,0)</f>
        <v>8.9663870000022143</v>
      </c>
      <c r="F40" s="5">
        <f ca="1">OFFSET('42p stat'!$H$1,A40*20,0)-OFFSET('42p stat'!$K$1,A40*20,0)</f>
        <v>4.5583200000000943</v>
      </c>
      <c r="G40" s="5">
        <f ca="1">OFFSET('42p stat'!$K$1,A40*20,0)-OFFSET('42p stat'!$N$1,A40*20,0)</f>
        <v>13209.458616</v>
      </c>
      <c r="H40" s="5">
        <f ca="1">OFFSET('42p stat'!$N$1,A40*20,0)</f>
        <v>171.83667700000001</v>
      </c>
      <c r="I40" s="5"/>
      <c r="J40" s="5">
        <f t="shared" ca="1" si="0"/>
        <v>13394.820000000002</v>
      </c>
      <c r="K40" s="10">
        <f t="shared" ca="1" si="1"/>
        <v>0.98616171146756715</v>
      </c>
      <c r="L40">
        <f t="shared" ca="1" si="3"/>
        <v>1.9394545816680452E-2</v>
      </c>
      <c r="N40" s="12">
        <f t="shared" ca="1" si="2"/>
        <v>13394.820000000002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560.94045999999992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48.202780000000132</v>
      </c>
      <c r="E42" s="5">
        <f ca="1">OFFSET('42p trace'!$S$56,(A42-1)*56,0)-OFFSET('42p stat'!$H$1,A42*20,0)</f>
        <v>21.687689999999918</v>
      </c>
      <c r="F42" s="5">
        <f ca="1">OFFSET('42p stat'!$H$1,A42*20,0)-OFFSET('42p stat'!$K$1,A42*20,0)</f>
        <v>153.991873</v>
      </c>
      <c r="G42" s="5">
        <f ca="1">OFFSET('42p stat'!$K$1,A42*20,0)-OFFSET('42p stat'!$N$1,A42*20,0)</f>
        <v>335.53663699999998</v>
      </c>
      <c r="H42" s="5">
        <f ca="1">OFFSET('42p stat'!$N$1,A42*20,0)</f>
        <v>0</v>
      </c>
      <c r="I42" s="5"/>
      <c r="J42" s="5">
        <f t="shared" ca="1" si="0"/>
        <v>511.2161999999999</v>
      </c>
      <c r="K42" s="10">
        <f t="shared" ca="1" si="1"/>
        <v>0.65634977334442857</v>
      </c>
      <c r="L42">
        <f t="shared" ca="1" si="3"/>
        <v>6.7452413172723667E-4</v>
      </c>
      <c r="N42" s="12">
        <f t="shared" ca="1" si="2"/>
        <v>511.2161999999999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43.922340000000133</v>
      </c>
      <c r="E43" s="5">
        <f ca="1">OFFSET('42p trace'!$S$56,(A43-1)*56,0)-OFFSET('42p stat'!$H$1,A43*20,0)</f>
        <v>21.894499999999937</v>
      </c>
      <c r="F43" s="5">
        <f ca="1">OFFSET('42p stat'!$H$1,A43*20,0)-OFFSET('42p stat'!$K$1,A43*20,0)</f>
        <v>153.76799400000004</v>
      </c>
      <c r="G43" s="5">
        <f ca="1">OFFSET('42p stat'!$K$1,A43*20,0)-OFFSET('42p stat'!$N$1,A43*20,0)</f>
        <v>309.47582599999998</v>
      </c>
      <c r="H43" s="5">
        <f ca="1">OFFSET('42p stat'!$N$1,A43*20,0)</f>
        <v>0</v>
      </c>
      <c r="I43" s="5"/>
      <c r="J43" s="5">
        <f t="shared" ca="1" si="0"/>
        <v>485.13831999999996</v>
      </c>
      <c r="K43" s="10">
        <f t="shared" ca="1" si="1"/>
        <v>0.63791255656737234</v>
      </c>
      <c r="L43">
        <f t="shared" ca="1" si="3"/>
        <v>6.7785712012202108E-4</v>
      </c>
      <c r="N43" s="12">
        <f t="shared" ca="1" si="2"/>
        <v>485.13831999999996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36.343599999999867</v>
      </c>
      <c r="E44" s="5">
        <f ca="1">OFFSET('42p trace'!$S$56,(A44-1)*56,0)-OFFSET('42p stat'!$H$1,A44*20,0)</f>
        <v>21.681238000000064</v>
      </c>
      <c r="F44" s="5">
        <f ca="1">OFFSET('42p stat'!$H$1,A44*20,0)-OFFSET('42p stat'!$K$1,A44*20,0)</f>
        <v>87.593927000000008</v>
      </c>
      <c r="G44" s="5">
        <f ca="1">OFFSET('42p stat'!$K$1,A44*20,0)-OFFSET('42p stat'!$N$1,A44*20,0)</f>
        <v>320.05695500000002</v>
      </c>
      <c r="H44" s="5">
        <f ca="1">OFFSET('42p stat'!$N$1,A44*20,0)</f>
        <v>0</v>
      </c>
      <c r="I44" s="5"/>
      <c r="J44" s="5">
        <f t="shared" ca="1" si="0"/>
        <v>429.33212000000009</v>
      </c>
      <c r="K44" s="10">
        <f t="shared" ref="K44:K49" ca="1" si="5">G44/J44</f>
        <v>0.74547638084939916</v>
      </c>
      <c r="L44">
        <f t="shared" ref="L44:L76" ca="1" si="6">$K$29*POWER(K44,2)*SQRT(G190/(POWER(G44,2)*$L$29)+J190/(POWER(J44,2)*$L$29))</f>
        <v>0</v>
      </c>
      <c r="N44" s="12">
        <f t="shared" ca="1" si="2"/>
        <v>429.33212000000009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45.325419999999781</v>
      </c>
      <c r="E45" s="5">
        <f ca="1">OFFSET('42p trace'!$S$56,(A45-1)*56,0)-OFFSET('42p stat'!$H$1,A45*20,0)</f>
        <v>21.076841000000059</v>
      </c>
      <c r="F45" s="5">
        <f ca="1">OFFSET('42p stat'!$H$1,A45*20,0)-OFFSET('42p stat'!$K$1,A45*20,0)</f>
        <v>87.641716000000002</v>
      </c>
      <c r="G45" s="5">
        <f ca="1">OFFSET('42p stat'!$K$1,A45*20,0)-OFFSET('42p stat'!$N$1,A45*20,0)</f>
        <v>199.03470300000001</v>
      </c>
      <c r="H45" s="5">
        <f ca="1">OFFSET('42p stat'!$N$1,A45*20,0)</f>
        <v>0</v>
      </c>
      <c r="I45" s="5"/>
      <c r="J45" s="5">
        <f t="shared" ca="1" si="0"/>
        <v>307.75326000000007</v>
      </c>
      <c r="K45" s="10">
        <f t="shared" ca="1" si="5"/>
        <v>0.64673466984557682</v>
      </c>
      <c r="L45">
        <f t="shared" ca="1" si="6"/>
        <v>0</v>
      </c>
      <c r="N45" s="12">
        <f t="shared" ca="1" si="2"/>
        <v>307.75326000000007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47.704659999999933</v>
      </c>
      <c r="E46" s="5">
        <f ca="1">OFFSET('42p trace'!$S$56,(A46-1)*56,0)-OFFSET('42p stat'!$H$1,A46*20,0)</f>
        <v>21.658299000000056</v>
      </c>
      <c r="F46" s="5">
        <f ca="1">OFFSET('42p stat'!$H$1,A46*20,0)-OFFSET('42p stat'!$K$1,A46*20,0)</f>
        <v>147.47760400000004</v>
      </c>
      <c r="G46" s="5">
        <f ca="1">OFFSET('42p stat'!$K$1,A46*20,0)-OFFSET('42p stat'!$N$1,A46*20,0)</f>
        <v>320.12097699999998</v>
      </c>
      <c r="H46" s="5">
        <f ca="1">OFFSET('42p stat'!$N$1,A46*20,0)</f>
        <v>0</v>
      </c>
      <c r="I46" s="5"/>
      <c r="J46" s="5">
        <f t="shared" ca="1" si="0"/>
        <v>489.25688000000008</v>
      </c>
      <c r="K46" s="10">
        <f t="shared" ca="1" si="5"/>
        <v>0.65430040963348324</v>
      </c>
      <c r="L46">
        <f t="shared" ca="1" si="6"/>
        <v>0</v>
      </c>
      <c r="N46" s="12">
        <f t="shared" ca="1" si="2"/>
        <v>489.25688000000008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119.44599999999991</v>
      </c>
      <c r="E47" s="5">
        <f ca="1">OFFSET('42p trace'!$S$56,(A47-1)*56,0)-OFFSET('42p stat'!$H$1,A47*20,0)</f>
        <v>12386.039935000001</v>
      </c>
      <c r="F47" s="5">
        <f ca="1">OFFSET('42p stat'!$H$1,A47*20,0)-OFFSET('42p stat'!$K$1,A47*20,0)</f>
        <v>1.9593749999999091</v>
      </c>
      <c r="G47" s="5">
        <f ca="1">OFFSET('42p stat'!$K$1,A47*20,0)-OFFSET('42p stat'!$N$1,A47*20,0)</f>
        <v>3478.4423230000002</v>
      </c>
      <c r="H47" s="5">
        <f ca="1">OFFSET('42p stat'!$N$1,A47*20,0)</f>
        <v>78.470366999999996</v>
      </c>
      <c r="I47" s="5"/>
      <c r="J47" s="5">
        <f t="shared" ca="1" si="0"/>
        <v>15944.912000000002</v>
      </c>
      <c r="K47" s="10">
        <f t="shared" ca="1" si="5"/>
        <v>0.21815374854373606</v>
      </c>
      <c r="L47" t="e">
        <f t="shared" ca="1" si="6"/>
        <v>#VALUE!</v>
      </c>
      <c r="N47" s="12">
        <f t="shared" ca="1" si="2"/>
        <v>15944.912000000002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0.6720000000022992</v>
      </c>
      <c r="E48" s="5">
        <f ca="1">OFFSET('42p trace'!$S$56,(A48-1)*56,0)-OFFSET('42p stat'!$H$1,A48*20,0)</f>
        <v>12163.724646000001</v>
      </c>
      <c r="F48" s="5">
        <f ca="1">OFFSET('42p stat'!$H$1,A48*20,0)-OFFSET('42p stat'!$K$1,A48*20,0)</f>
        <v>2.1201639999999315</v>
      </c>
      <c r="G48" s="5">
        <f ca="1">OFFSET('42p stat'!$K$1,A48*20,0)-OFFSET('42p stat'!$N$1,A48*20,0)</f>
        <v>2086.4725229999999</v>
      </c>
      <c r="H48" s="5">
        <f ca="1">OFFSET('42p stat'!$N$1,A48*20,0)</f>
        <v>78.682666999999995</v>
      </c>
      <c r="I48" s="5"/>
      <c r="J48" s="5">
        <f t="shared" ca="1" si="0"/>
        <v>14331</v>
      </c>
      <c r="K48" s="10">
        <f t="shared" ca="1" si="5"/>
        <v>0.14559155139208707</v>
      </c>
      <c r="L48">
        <f t="shared" ca="1" si="6"/>
        <v>6.5605218284470459E-7</v>
      </c>
      <c r="N48" s="12">
        <f t="shared" ca="1" si="2"/>
        <v>14331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2532.0600000000122</v>
      </c>
      <c r="E49" s="5">
        <f ca="1">OFFSET('42p trace'!$S$56,(A49-1)*56,0)-OFFSET('42p stat'!$H$1,A49*20,0)</f>
        <v>25392.283804999988</v>
      </c>
      <c r="F49" s="5">
        <f ca="1">OFFSET('42p stat'!$H$1,A49*20,0)-OFFSET('42p stat'!$K$1,A49*20,0)</f>
        <v>3.4666310000002341</v>
      </c>
      <c r="G49" s="5">
        <f ca="1">OFFSET('42p stat'!$K$1,A49*20,0)-OFFSET('42p stat'!$N$1,A49*20,0)</f>
        <v>4789.2577859999992</v>
      </c>
      <c r="H49" s="5">
        <f ca="1">OFFSET('42p stat'!$N$1,A49*20,0)</f>
        <v>195.57577800000001</v>
      </c>
      <c r="I49" s="5"/>
      <c r="J49" s="5">
        <f t="shared" ca="1" si="0"/>
        <v>30380.583999999984</v>
      </c>
      <c r="K49" s="10">
        <f t="shared" ca="1" si="5"/>
        <v>0.15764205803285419</v>
      </c>
      <c r="L49">
        <f t="shared" ca="1" si="6"/>
        <v>0</v>
      </c>
      <c r="N49" s="12">
        <f t="shared" ca="1" si="2"/>
        <v>30380.583999999984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1.0519999999960419</v>
      </c>
      <c r="E50" s="5">
        <f ca="1">OFFSET('42p trace'!$S$56,(A50-1)*56,0)-OFFSET('42p stat'!$H$1,A50*20,0)</f>
        <v>23321.530526000006</v>
      </c>
      <c r="F50" s="5">
        <f ca="1">OFFSET('42p stat'!$H$1,A50*20,0)-OFFSET('42p stat'!$K$1,A50*20,0)</f>
        <v>2.987051000000065</v>
      </c>
      <c r="G50" s="5">
        <f ca="1">OFFSET('42p stat'!$K$1,A50*20,0)-OFFSET('42p stat'!$N$1,A50*20,0)</f>
        <v>4089.5145049999996</v>
      </c>
      <c r="H50" s="5">
        <f ca="1">OFFSET('42p stat'!$N$1,A50*20,0)</f>
        <v>167.39391800000001</v>
      </c>
      <c r="I50" s="5"/>
      <c r="J50" s="5">
        <f t="shared" ca="1" si="0"/>
        <v>27581.426000000007</v>
      </c>
      <c r="K50" s="10">
        <f t="shared" ref="K50:K59" ca="1" si="7">G50/J50</f>
        <v>0.14827059721277641</v>
      </c>
      <c r="L50">
        <f t="shared" ca="1" si="6"/>
        <v>1.510826778512881E-5</v>
      </c>
      <c r="N50" s="12">
        <f t="shared" ca="1" si="2"/>
        <v>27581.426000000007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122.22200000000157</v>
      </c>
      <c r="E51" s="5">
        <f ca="1">OFFSET('42p trace'!$S$56,(A51-1)*56,0)-OFFSET('42p stat'!$H$1,A51*20,0)</f>
        <v>12739.615615999999</v>
      </c>
      <c r="F51" s="5">
        <f ca="1">OFFSET('42p stat'!$H$1,A51*20,0)-OFFSET('42p stat'!$K$1,A51*20,0)</f>
        <v>2.0078619999999319</v>
      </c>
      <c r="G51" s="5">
        <f ca="1">OFFSET('42p stat'!$K$1,A51*20,0)-OFFSET('42p stat'!$N$1,A51*20,0)</f>
        <v>2589.7011320000001</v>
      </c>
      <c r="H51" s="5">
        <f ca="1">OFFSET('42p stat'!$N$1,A51*20,0)</f>
        <v>79.369389999999996</v>
      </c>
      <c r="I51" s="5"/>
      <c r="J51" s="5">
        <f t="shared" ca="1" si="0"/>
        <v>15410.694</v>
      </c>
      <c r="K51" s="10">
        <f t="shared" ca="1" si="7"/>
        <v>0.16804571760363293</v>
      </c>
      <c r="L51">
        <f t="shared" ca="1" si="6"/>
        <v>4.4225061161844806E-7</v>
      </c>
      <c r="N51" s="12">
        <f t="shared" ca="1" si="2"/>
        <v>15410.694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0.69199999999727879</v>
      </c>
      <c r="E52" s="5">
        <f ca="1">OFFSET('42p trace'!$S$56,(A52-1)*56,0)-OFFSET('42p stat'!$H$1,A52*20,0)</f>
        <v>12395.144064999999</v>
      </c>
      <c r="F52" s="5">
        <f ca="1">OFFSET('42p stat'!$H$1,A52*20,0)-OFFSET('42p stat'!$K$1,A52*20,0)</f>
        <v>1.9732280000002902</v>
      </c>
      <c r="G52" s="5">
        <f ca="1">OFFSET('42p stat'!$K$1,A52*20,0)-OFFSET('42p stat'!$N$1,A52*20,0)</f>
        <v>2049.683297</v>
      </c>
      <c r="H52" s="5">
        <f ca="1">OFFSET('42p stat'!$N$1,A52*20,0)</f>
        <v>77.981409999999997</v>
      </c>
      <c r="I52" s="5"/>
      <c r="J52" s="5">
        <f t="shared" ca="1" si="0"/>
        <v>14524.781999999999</v>
      </c>
      <c r="K52" s="10">
        <f t="shared" ca="1" si="7"/>
        <v>0.14111628642688062</v>
      </c>
      <c r="L52">
        <f t="shared" ca="1" si="6"/>
        <v>5.502312416142455E-7</v>
      </c>
      <c r="N52" s="12">
        <f t="shared" ca="1" si="2"/>
        <v>14524.781999999999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121.35199999999713</v>
      </c>
      <c r="E53" s="5">
        <f ca="1">OFFSET('42p trace'!$S$56,(A53-1)*56,0)-OFFSET('42p stat'!$H$1,A53*20,0)</f>
        <v>12615.556166999997</v>
      </c>
      <c r="F53" s="5">
        <f ca="1">OFFSET('42p stat'!$H$1,A53*20,0)-OFFSET('42p stat'!$K$1,A53*20,0)</f>
        <v>2.2757470000001376</v>
      </c>
      <c r="G53" s="5">
        <f ca="1">OFFSET('42p stat'!$K$1,A53*20,0)-OFFSET('42p stat'!$N$1,A53*20,0)</f>
        <v>3448.379207</v>
      </c>
      <c r="H53" s="5">
        <f ca="1">OFFSET('42p stat'!$N$1,A53*20,0)</f>
        <v>77.658878999999999</v>
      </c>
      <c r="I53" s="5"/>
      <c r="J53" s="5">
        <f t="shared" ca="1" si="0"/>
        <v>16143.869999999997</v>
      </c>
      <c r="K53" s="10">
        <f t="shared" ca="1" si="7"/>
        <v>0.21360300888200912</v>
      </c>
      <c r="L53">
        <f t="shared" ca="1" si="6"/>
        <v>6.3394570401647931E-7</v>
      </c>
      <c r="N53" s="12">
        <f t="shared" ca="1" si="2"/>
        <v>16143.869999999997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14742.704000000003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7"/>
        <v>#DIV/0!</v>
      </c>
      <c r="L54" t="e">
        <f t="shared" ca="1" si="6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0.68000000000029104</v>
      </c>
      <c r="E55" s="5">
        <f ca="1">OFFSET('42p trace'!$S$56,(A55-1)*56,0)-OFFSET('42p stat'!$H$1,A55*20,0)</f>
        <v>12001.230958</v>
      </c>
      <c r="F55" s="5">
        <f ca="1">OFFSET('42p stat'!$H$1,A55*20,0)-OFFSET('42p stat'!$K$1,A55*20,0)</f>
        <v>2.2979319999999461</v>
      </c>
      <c r="G55" s="5">
        <f ca="1">OFFSET('42p stat'!$K$1,A55*20,0)-OFFSET('42p stat'!$N$1,A55*20,0)</f>
        <v>2089.071085</v>
      </c>
      <c r="H55" s="5">
        <f ca="1">OFFSET('42p stat'!$N$1,A55*20,0)</f>
        <v>79.174025</v>
      </c>
      <c r="I55" s="5"/>
      <c r="J55" s="5">
        <f t="shared" ca="1" si="0"/>
        <v>14171.773999999999</v>
      </c>
      <c r="K55" s="10">
        <f t="shared" ca="1" si="7"/>
        <v>0.14741069713643473</v>
      </c>
      <c r="L55">
        <f t="shared" ca="1" si="6"/>
        <v>0</v>
      </c>
      <c r="N55" s="12">
        <f t="shared" ca="1" si="2"/>
        <v>14171.773999999999</v>
      </c>
      <c r="P55">
        <v>0</v>
      </c>
    </row>
    <row r="56" spans="1:16" x14ac:dyDescent="0.25">
      <c r="A56">
        <v>26</v>
      </c>
      <c r="C56">
        <f ca="1">OFFSET('42p stat'!$A$1,A56*20,0)</f>
        <v>0</v>
      </c>
      <c r="D56" s="5" t="e">
        <f ca="1">OFFSET('42p trace'!$R$56,(A56-1)*56,0)-OFFSET('42p trace'!$S$56,(A56-1)*56,0)</f>
        <v>#DIV/0!</v>
      </c>
      <c r="E56" s="5" t="e">
        <f ca="1">OFFSET('42p trace'!$S$56,(A56-1)*56,0)-OFFSET('42p stat'!$H$1,A56*20,0)</f>
        <v>#DIV/0!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 t="e">
        <f t="shared" ca="1" si="0"/>
        <v>#DIV/0!</v>
      </c>
      <c r="K56" s="10" t="e">
        <f t="shared" ca="1" si="7"/>
        <v>#DIV/0!</v>
      </c>
      <c r="L56" t="e">
        <f t="shared" ca="1" si="6"/>
        <v>#DIV/0!</v>
      </c>
      <c r="N56" s="12" t="e">
        <f t="shared" ca="1" si="2"/>
        <v>#DIV/0!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7"/>
        <v>#DIV/0!</v>
      </c>
      <c r="L57" t="e">
        <f t="shared" ca="1" si="6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7"/>
        <v>#DIV/0!</v>
      </c>
      <c r="L58" t="e">
        <f t="shared" ca="1" si="6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7"/>
        <v>#DIV/0!</v>
      </c>
      <c r="L59" t="e">
        <f t="shared" ca="1" si="6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608.82913999999982</v>
      </c>
      <c r="E84" s="5">
        <f ca="1">OFFSET('42p trace'!$S$56,(A84-1)*56,0)</f>
        <v>513.22487999999987</v>
      </c>
      <c r="F84" s="5">
        <f ca="1">OFFSET('42p stat'!$H$1,A84*20,0)</f>
        <v>491.89910800000001</v>
      </c>
      <c r="G84" s="5">
        <f ca="1">OFFSET('42p stat'!$K$1,A84*20,0)</f>
        <v>487.80013500000001</v>
      </c>
      <c r="H84" s="5">
        <f ca="1">OFFSET('42p stat'!$N$1,A84*20,0)</f>
        <v>152.327305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600.20108000000005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11698.822000000002</v>
      </c>
      <c r="E86" s="5">
        <f ca="1">OFFSET('42p trace'!$S$56,(A86-1)*56,0)</f>
        <v>11651.351999999997</v>
      </c>
      <c r="F86" s="5">
        <f ca="1">OFFSET('42p stat'!$H$1,A86*20,0)</f>
        <v>11627.273711</v>
      </c>
      <c r="G86" s="5">
        <f ca="1">OFFSET('42p stat'!$K$1,A86*20,0)</f>
        <v>11622.621327999999</v>
      </c>
      <c r="H86" s="5">
        <f ca="1">OFFSET('42p stat'!$N$1,A86*20,0)</f>
        <v>173.06622200000001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468.90910000000002</v>
      </c>
      <c r="E87" s="5">
        <f ca="1">OFFSET('42p trace'!$S$56,(A87-1)*56,0)</f>
        <v>431.7216600000001</v>
      </c>
      <c r="F87" s="5">
        <f ca="1">OFFSET('42p stat'!$H$1,A87*20,0)</f>
        <v>410.64782000000002</v>
      </c>
      <c r="G87" s="5">
        <f ca="1">OFFSET('42p stat'!$K$1,A87*20,0)</f>
        <v>407.14103799999998</v>
      </c>
      <c r="H87" s="5">
        <f ca="1">OFFSET('42p stat'!$N$1,A87*20,0)</f>
        <v>86.244422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518.82476000000008</v>
      </c>
      <c r="E88" s="5">
        <f ca="1">OFFSET('42p trace'!$S$56,(A88-1)*56,0)</f>
        <v>492.35281999999984</v>
      </c>
      <c r="F88" s="5">
        <f ca="1">OFFSET('42p stat'!$H$1,A88*20,0)</f>
        <v>471.13075900000001</v>
      </c>
      <c r="G88" s="5">
        <f ca="1">OFFSET('42p stat'!$K$1,A88*20,0)</f>
        <v>467.05371500000001</v>
      </c>
      <c r="H88" s="5">
        <f ca="1">OFFSET('42p stat'!$N$1,A88*20,0)</f>
        <v>146.19685000000001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347.66219999999993</v>
      </c>
      <c r="E89" s="5">
        <f ca="1">OFFSET('42p trace'!$S$56,(A89-1)*56,0)</f>
        <v>310.34035999999998</v>
      </c>
      <c r="F89" s="5">
        <f ca="1">OFFSET('42p stat'!$H$1,A89*20,0)</f>
        <v>289.37739199999999</v>
      </c>
      <c r="G89" s="5">
        <f ca="1">OFFSET('42p stat'!$K$1,A89*20,0)</f>
        <v>285.87866200000002</v>
      </c>
      <c r="H89" s="5">
        <f ca="1">OFFSET('42p stat'!$N$1,A89*20,0)</f>
        <v>86.346279999999993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1602.8837999999998</v>
      </c>
      <c r="E90" s="5">
        <f ca="1">OFFSET('42p trace'!$S$56,(A90-1)*56,0)</f>
        <v>1571.9328</v>
      </c>
      <c r="F90" s="5">
        <f ca="1">OFFSET('42p stat'!$H$1,A90*20,0)</f>
        <v>1550.858469</v>
      </c>
      <c r="G90" s="5">
        <f ca="1">OFFSET('42p stat'!$K$1,A90*20,0)</f>
        <v>1538.406675</v>
      </c>
      <c r="H90" s="5">
        <f ca="1">OFFSET('42p stat'!$N$1,A90*20,0)</f>
        <v>1020.81907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1565.2651999999998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1427.4230000000005</v>
      </c>
      <c r="E92" s="5">
        <f ca="1">OFFSET('42p trace'!$S$56,(A92-1)*56,0)</f>
        <v>1336.8057999999999</v>
      </c>
      <c r="F92" s="5">
        <f ca="1">OFFSET('42p stat'!$H$1,A92*20,0)</f>
        <v>1316.7734330000001</v>
      </c>
      <c r="G92" s="5">
        <f ca="1">OFFSET('42p stat'!$K$1,A92*20,0)</f>
        <v>1305.0306880000001</v>
      </c>
      <c r="H92" s="5">
        <f ca="1">OFFSET('42p stat'!$N$1,A92*20,0)</f>
        <v>938.07673499999999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13538.998000000003</v>
      </c>
      <c r="E93" s="5">
        <f ca="1">OFFSET('42p trace'!$S$56,(A93-1)*56,0)</f>
        <v>13394.820000000002</v>
      </c>
      <c r="F93" s="5">
        <f ca="1">OFFSET('42p stat'!$H$1,A93*20,0)</f>
        <v>13385.853612999999</v>
      </c>
      <c r="G93" s="5">
        <f ca="1">OFFSET('42p stat'!$K$1,A93*20,0)</f>
        <v>13381.295292999999</v>
      </c>
      <c r="H93" s="5">
        <f ca="1">OFFSET('42p stat'!$N$1,A93*20,0)</f>
        <v>171.83667700000001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560.94045999999992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559.41898000000003</v>
      </c>
      <c r="E95" s="5">
        <f ca="1">OFFSET('42p trace'!$S$56,(A95-1)*56,0)</f>
        <v>511.2161999999999</v>
      </c>
      <c r="F95" s="5">
        <f ca="1">OFFSET('42p stat'!$H$1,A95*20,0)</f>
        <v>489.52850999999998</v>
      </c>
      <c r="G95" s="5">
        <f ca="1">OFFSET('42p stat'!$K$1,A95*20,0)</f>
        <v>335.53663699999998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529.0606600000001</v>
      </c>
      <c r="E96" s="5">
        <f ca="1">OFFSET('42p trace'!$S$56,(A96-1)*56,0)</f>
        <v>485.13831999999996</v>
      </c>
      <c r="F96" s="5">
        <f ca="1">OFFSET('42p stat'!$H$1,A96*20,0)</f>
        <v>463.24382000000003</v>
      </c>
      <c r="G96" s="5">
        <f ca="1">OFFSET('42p stat'!$K$1,A96*20,0)</f>
        <v>309.47582599999998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465.67571999999996</v>
      </c>
      <c r="E97" s="5">
        <f ca="1">OFFSET('42p trace'!$S$56,(A97-1)*56,0)</f>
        <v>429.33212000000009</v>
      </c>
      <c r="F97" s="5">
        <f ca="1">OFFSET('42p stat'!$H$1,A97*20,0)</f>
        <v>407.65088200000002</v>
      </c>
      <c r="G97" s="5">
        <f ca="1">OFFSET('42p stat'!$K$1,A97*20,0)</f>
        <v>320.05695500000002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353.07867999999985</v>
      </c>
      <c r="E98" s="5">
        <f ca="1">OFFSET('42p trace'!$S$56,(A98-1)*56,0)</f>
        <v>307.75326000000007</v>
      </c>
      <c r="F98" s="5">
        <f ca="1">OFFSET('42p stat'!$H$1,A98*20,0)</f>
        <v>286.67641900000001</v>
      </c>
      <c r="G98" s="5">
        <f ca="1">OFFSET('42p stat'!$K$1,A98*20,0)</f>
        <v>199.03470300000001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536.96154000000001</v>
      </c>
      <c r="E99" s="5">
        <f ca="1">OFFSET('42p trace'!$S$56,(A99-1)*56,0)</f>
        <v>489.25688000000008</v>
      </c>
      <c r="F99" s="5">
        <f ca="1">OFFSET('42p stat'!$H$1,A99*20,0)</f>
        <v>467.59858100000002</v>
      </c>
      <c r="G99" s="5">
        <f ca="1">OFFSET('42p stat'!$K$1,A99*20,0)</f>
        <v>320.12097699999998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16064.358</v>
      </c>
      <c r="E100" s="5">
        <f ca="1">OFFSET('42p trace'!$S$56,(A100-1)*56,0)</f>
        <v>15944.912</v>
      </c>
      <c r="F100" s="5">
        <f ca="1">OFFSET('42p stat'!$H$1,A100*20,0)</f>
        <v>3558.872065</v>
      </c>
      <c r="G100" s="5">
        <f ca="1">OFFSET('42p stat'!$K$1,A100*20,0)</f>
        <v>3556.9126900000001</v>
      </c>
      <c r="H100" s="5">
        <f ca="1">OFFSET('42p stat'!$N$1,A100*20,0)</f>
        <v>78.470366999999996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14331.672000000002</v>
      </c>
      <c r="E101" s="5">
        <f ca="1">OFFSET('42p trace'!$S$56,(A101-1)*56,0)</f>
        <v>14331</v>
      </c>
      <c r="F101" s="5">
        <f ca="1">OFFSET('42p stat'!$H$1,A101*20,0)</f>
        <v>2167.2753539999999</v>
      </c>
      <c r="G101" s="5">
        <f ca="1">OFFSET('42p stat'!$K$1,A101*20,0)</f>
        <v>2165.1551899999999</v>
      </c>
      <c r="H101" s="5">
        <f ca="1">OFFSET('42p stat'!$N$1,A101*20,0)</f>
        <v>78.682666999999995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32912.644</v>
      </c>
      <c r="E102" s="5">
        <f ca="1">OFFSET('42p trace'!$S$56,(A102-1)*56,0)</f>
        <v>30380.583999999988</v>
      </c>
      <c r="F102" s="5">
        <f ca="1">OFFSET('42p stat'!$H$1,A102*20,0)</f>
        <v>4988.3001949999998</v>
      </c>
      <c r="G102" s="5">
        <f ca="1">OFFSET('42p stat'!$K$1,A102*20,0)</f>
        <v>4984.8335639999996</v>
      </c>
      <c r="H102" s="5">
        <f ca="1">OFFSET('42p stat'!$N$1,A102*20,0)</f>
        <v>195.57577800000001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27582.478000000003</v>
      </c>
      <c r="E103" s="5">
        <f ca="1">OFFSET('42p trace'!$S$56,(A103-1)*56,0)</f>
        <v>27581.426000000007</v>
      </c>
      <c r="F103" s="5">
        <f ca="1">OFFSET('42p stat'!$H$1,A103*20,0)</f>
        <v>4259.8954739999999</v>
      </c>
      <c r="G103" s="5">
        <f ca="1">OFFSET('42p stat'!$K$1,A103*20,0)</f>
        <v>4256.9084229999999</v>
      </c>
      <c r="H103" s="5">
        <f ca="1">OFFSET('42p stat'!$N$1,A103*20,0)</f>
        <v>167.39391800000001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15532.916000000001</v>
      </c>
      <c r="E104" s="5">
        <f ca="1">OFFSET('42p trace'!$S$56,(A104-1)*56,0)</f>
        <v>15410.694</v>
      </c>
      <c r="F104" s="5">
        <f ca="1">OFFSET('42p stat'!$H$1,A104*20,0)</f>
        <v>2671.0783839999999</v>
      </c>
      <c r="G104" s="5">
        <f ca="1">OFFSET('42p stat'!$K$1,A104*20,0)</f>
        <v>2669.070522</v>
      </c>
      <c r="H104" s="5">
        <f ca="1">OFFSET('42p stat'!$N$1,A104*20,0)</f>
        <v>79.369389999999996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14525.473999999997</v>
      </c>
      <c r="E105" s="5">
        <f ca="1">OFFSET('42p trace'!$S$56,(A105-1)*56,0)</f>
        <v>14524.781999999999</v>
      </c>
      <c r="F105" s="5">
        <f ca="1">OFFSET('42p stat'!$H$1,A105*20,0)</f>
        <v>2129.6379350000002</v>
      </c>
      <c r="G105" s="5">
        <f ca="1">OFFSET('42p stat'!$K$1,A105*20,0)</f>
        <v>2127.6647069999999</v>
      </c>
      <c r="H105" s="5">
        <f ca="1">OFFSET('42p stat'!$N$1,A105*20,0)</f>
        <v>77.981409999999997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16265.221999999994</v>
      </c>
      <c r="E106" s="5">
        <f ca="1">OFFSET('42p trace'!$S$56,(A106-1)*56,0)</f>
        <v>16143.869999999997</v>
      </c>
      <c r="F106" s="5">
        <f ca="1">OFFSET('42p stat'!$H$1,A106*20,0)</f>
        <v>3528.3138330000002</v>
      </c>
      <c r="G106" s="5">
        <f ca="1">OFFSET('42p stat'!$K$1,A106*20,0)</f>
        <v>3526.038086</v>
      </c>
      <c r="H106" s="5">
        <f ca="1">OFFSET('42p stat'!$N$1,A106*20,0)</f>
        <v>77.658878999999999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14742.704000000003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14172.454</v>
      </c>
      <c r="E108" s="5">
        <f ca="1">OFFSET('42p trace'!$S$56,(A108-1)*56,0)</f>
        <v>14171.773999999999</v>
      </c>
      <c r="F108" s="5">
        <f ca="1">OFFSET('42p stat'!$H$1,A108*20,0)</f>
        <v>2170.5430419999998</v>
      </c>
      <c r="G108" s="5">
        <f ca="1">OFFSET('42p stat'!$K$1,A108*20,0)</f>
        <v>2168.2451099999998</v>
      </c>
      <c r="H108" s="5">
        <f ca="1">OFFSET('42p stat'!$N$1,A108*20,0)</f>
        <v>79.174025</v>
      </c>
    </row>
    <row r="109" spans="1:8" x14ac:dyDescent="0.25">
      <c r="A109">
        <v>26</v>
      </c>
      <c r="C109">
        <f ca="1">OFFSET('42p stat'!$A$1,A109*20,0)</f>
        <v>0</v>
      </c>
      <c r="D109" s="5" t="e">
        <f ca="1">OFFSET('42p trace'!$R$56,(A109-1)*56,0)</f>
        <v>#DIV/0!</v>
      </c>
      <c r="E109" s="5" t="e">
        <f ca="1">OFFSET('42p trace'!$S$56,(A109-1)*56,0)</f>
        <v>#DIV/0!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100014.54004276052</v>
      </c>
      <c r="E138" s="5">
        <f ca="1">OFFSET('42p trace'!$V$56,(A31-1)*56,0)</f>
        <v>0.87858858559999409</v>
      </c>
      <c r="F138" s="5">
        <f ca="1">OFFSET('42p stat'!$H$1,A138*20,1)</f>
        <v>3.1497999999999998E-2</v>
      </c>
      <c r="G138" s="5">
        <f ca="1">OFFSET('42p stat'!$K$1,A138*20,1)</f>
        <v>3.0679000000000001E-2</v>
      </c>
      <c r="H138" s="5">
        <f ca="1">OFFSET('42p stat'!$N$1,A138*20,1)</f>
        <v>9.2169999999999995E-3</v>
      </c>
      <c r="J138" s="5">
        <f ca="1">SUM(E138:H138)</f>
        <v>0.94998258559999416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95585.581774353501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149581.7177160001</v>
      </c>
      <c r="E140" s="5">
        <f ca="1">OFFSET('42p trace'!$V$56,(A33-1)*56,0)</f>
        <v>128007.75209599985</v>
      </c>
      <c r="F140" s="5">
        <f ca="1">OFFSET('42p stat'!$H$1,A140*20,1)</f>
        <v>127680.743864</v>
      </c>
      <c r="G140" s="5">
        <f ca="1">OFFSET('42p stat'!$K$1,A140*20,1)</f>
        <v>127644.666503</v>
      </c>
      <c r="H140" s="5">
        <f ca="1">OFFSET('42p stat'!$N$1,A140*20,1)</f>
        <v>1.0925000000000001E-2</v>
      </c>
      <c r="J140" s="5">
        <f t="shared" ca="1" si="9"/>
        <v>383333.17338799988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27226.378106850003</v>
      </c>
      <c r="E141" s="5">
        <f ca="1">OFFSET('42p trace'!$V$56,(A34-1)*56,0)</f>
        <v>0.40915346440000028</v>
      </c>
      <c r="F141" s="5">
        <f ca="1">OFFSET('42p stat'!$H$1,A141*20,1)</f>
        <v>1.678E-3</v>
      </c>
      <c r="G141" s="5">
        <f ca="1">OFFSET('42p stat'!$K$1,A141*20,1)</f>
        <v>3.4840000000000001E-3</v>
      </c>
      <c r="H141" s="5">
        <f ca="1">OFFSET('42p stat'!$N$1,A141*20,1)</f>
        <v>1.482E-3</v>
      </c>
      <c r="J141" s="5">
        <f t="shared" ca="1" si="9"/>
        <v>0.41579746440000026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14405.269971662283</v>
      </c>
      <c r="E142" s="5">
        <f ca="1">OFFSET('42p trace'!$V$56,(A35-1)*56,0)</f>
        <v>1.022309227599997</v>
      </c>
      <c r="F142" s="5">
        <f ca="1">OFFSET('42p stat'!$H$1,A142*20,1)</f>
        <v>2.4341999999999999E-2</v>
      </c>
      <c r="G142" s="5">
        <f ca="1">OFFSET('42p stat'!$K$1,A142*20,1)</f>
        <v>1.6891E-2</v>
      </c>
      <c r="H142" s="5">
        <f ca="1">OFFSET('42p stat'!$N$1,A142*20,1)</f>
        <v>1.0784999999999999E-2</v>
      </c>
      <c r="J142" s="5">
        <f t="shared" ca="1" si="9"/>
        <v>1.0743272275999971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22079.234441800021</v>
      </c>
      <c r="E143" s="5">
        <f ca="1">OFFSET('42p trace'!$V$56,(A36-1)*56,0)</f>
        <v>0.48028647039999894</v>
      </c>
      <c r="F143" s="5">
        <f ca="1">OFFSET('42p stat'!$H$1,A143*20,1)</f>
        <v>1.874E-3</v>
      </c>
      <c r="G143" s="5">
        <f ca="1">OFFSET('42p stat'!$K$1,A143*20,1)</f>
        <v>5.7520000000000002E-3</v>
      </c>
      <c r="H143" s="5">
        <f ca="1">OFFSET('42p stat'!$N$1,A143*20,1)</f>
        <v>2.4840000000000001E-3</v>
      </c>
      <c r="J143" s="5">
        <f t="shared" ca="1" si="9"/>
        <v>0.4903964703999989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25231.220399559992</v>
      </c>
      <c r="E144" s="5">
        <f ca="1">OFFSET('42p trace'!$V$56,(A37-1)*56,0)</f>
        <v>12394.09183216</v>
      </c>
      <c r="F144" s="5">
        <f ca="1">OFFSET('42p stat'!$H$1,A144*20,1)</f>
        <v>12148.380422</v>
      </c>
      <c r="G144" s="5">
        <f ca="1">OFFSET('42p stat'!$K$1,A144*20,1)</f>
        <v>11908.157014</v>
      </c>
      <c r="H144" s="5">
        <f ca="1">OFFSET('42p stat'!$N$1,A144*20,1)</f>
        <v>9681.4236839999994</v>
      </c>
      <c r="J144" s="5">
        <f t="shared" ca="1" si="9"/>
        <v>46132.052952160004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56838.954220960615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49004.920412998959</v>
      </c>
      <c r="E146" s="5">
        <f ca="1">OFFSET('42p trace'!$V$56,(A39-1)*56,0)</f>
        <v>2585.6531883599982</v>
      </c>
      <c r="F146" s="5">
        <f ca="1">OFFSET('42p stat'!$H$1,A146*20,1)</f>
        <v>2538.6556740000001</v>
      </c>
      <c r="G146" s="5">
        <f ca="1">OFFSET('42p stat'!$K$1,A146*20,1)</f>
        <v>2473.1984590000002</v>
      </c>
      <c r="H146" s="5">
        <f ca="1">OFFSET('42p stat'!$N$1,A146*20,1)</f>
        <v>2040.323003</v>
      </c>
      <c r="J146" s="5">
        <f t="shared" ca="1" si="9"/>
        <v>9637.8303243599985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252002.27779599986</v>
      </c>
      <c r="E147" s="5">
        <f ca="1">OFFSET('42p trace'!$V$56,(A40-1)*56,0)</f>
        <v>230906.522</v>
      </c>
      <c r="F147" s="5">
        <f ca="1">OFFSET('42p stat'!$H$1,A147*20,1)</f>
        <v>230501.20763700001</v>
      </c>
      <c r="G147" s="5">
        <f ca="1">OFFSET('42p stat'!$K$1,A147*20,1)</f>
        <v>230414.03559399999</v>
      </c>
      <c r="H147" s="5">
        <f ca="1">OFFSET('42p stat'!$N$1,A147*20,1)</f>
        <v>1.156979</v>
      </c>
      <c r="J147" s="5">
        <f t="shared" ca="1" si="9"/>
        <v>691822.92220999999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41394.078472328569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32291.854282699631</v>
      </c>
      <c r="E149" s="5">
        <f ca="1">OFFSET('42p trace'!$V$56,(A42-1)*56,0)</f>
        <v>8.2024033199999629</v>
      </c>
      <c r="F149" s="5">
        <f ca="1">OFFSET('42p stat'!$H$1,A149*20,1)</f>
        <v>6.3611000000000001E-2</v>
      </c>
      <c r="G149" s="5">
        <f ca="1">OFFSET('42p stat'!$K$1,A149*20,1)</f>
        <v>2.2013999999999999E-2</v>
      </c>
      <c r="H149" s="5">
        <f ca="1">OFFSET('42p stat'!$N$1,A149*20,1)</f>
        <v>0</v>
      </c>
      <c r="J149" s="5">
        <f t="shared" ca="1" si="9"/>
        <v>8.2880283199999631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22427.370036544369</v>
      </c>
      <c r="E150" s="5">
        <f ca="1">OFFSET('42p trace'!$V$56,(A43-1)*56,0)</f>
        <v>8.4283332175999934</v>
      </c>
      <c r="F150" s="5">
        <f ca="1">OFFSET('42p stat'!$H$1,A150*20,1)</f>
        <v>5.0664000000000001E-2</v>
      </c>
      <c r="G150" s="5">
        <f ca="1">OFFSET('42p stat'!$K$1,A150*20,1)</f>
        <v>6.0850000000000001E-3</v>
      </c>
      <c r="H150" s="5">
        <f ca="1">OFFSET('42p stat'!$N$1,A150*20,1)</f>
        <v>0</v>
      </c>
      <c r="J150" s="5">
        <f t="shared" ca="1" si="9"/>
        <v>8.4850822175999934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27288.709431401683</v>
      </c>
      <c r="E151" s="5">
        <f ca="1">OFFSET('42p trace'!$V$56,(A44-1)*56,0)</f>
        <v>11.345853585600002</v>
      </c>
      <c r="F151" s="5">
        <f ca="1">OFFSET('42p stat'!$H$1,A151*20,1)</f>
        <v>1.2448000000000001E-2</v>
      </c>
      <c r="G151" s="5">
        <f ca="1">OFFSET('42p stat'!$K$1,A151*20,1)</f>
        <v>1.3680000000000001E-3</v>
      </c>
      <c r="H151" s="5">
        <f ca="1">OFFSET('42p stat'!$N$1,A151*20,1)</f>
        <v>0</v>
      </c>
      <c r="J151" s="5">
        <f t="shared" ca="1" si="9"/>
        <v>11.359669585600001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28980.118805097674</v>
      </c>
      <c r="E152" s="5">
        <f ca="1">OFFSET('42p trace'!$V$56,(A45-1)*56,0)</f>
        <v>8.4935687123999806</v>
      </c>
      <c r="F152" s="5">
        <f ca="1">OFFSET('42p stat'!$H$1,A152*20,1)</f>
        <v>4.1989999999999996E-3</v>
      </c>
      <c r="G152" s="5">
        <f ca="1">OFFSET('42p stat'!$K$1,A152*20,1)</f>
        <v>1.4239999999999999E-3</v>
      </c>
      <c r="H152" s="5">
        <f ca="1">OFFSET('42p stat'!$N$1,A152*20,1)</f>
        <v>0</v>
      </c>
      <c r="J152" s="5">
        <f t="shared" ca="1" si="9"/>
        <v>8.4991917123999805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31680.960304848337</v>
      </c>
      <c r="E153" s="5">
        <f ca="1">OFFSET('42p trace'!$V$56,(A46-1)*56,0)</f>
        <v>8.5945325856000245</v>
      </c>
      <c r="F153" s="5">
        <f ca="1">OFFSET('42p stat'!$H$1,A153*20,1)</f>
        <v>9.6609999999999994E-3</v>
      </c>
      <c r="G153" s="5">
        <f ca="1">OFFSET('42p stat'!$K$1,A153*20,1)</f>
        <v>1.059E-3</v>
      </c>
      <c r="H153" s="5">
        <f ca="1">OFFSET('42p stat'!$N$1,A153*20,1)</f>
        <v>0</v>
      </c>
      <c r="J153" s="5">
        <f t="shared" ca="1" si="9"/>
        <v>8.6052525856000237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342959.34723599994</v>
      </c>
      <c r="E154" s="5">
        <f ca="1">OFFSET('42p trace'!$V$56,(A47-1)*56,0)</f>
        <v>340307.49585600011</v>
      </c>
      <c r="F154" s="5">
        <f ca="1">OFFSET('42p stat'!$H$1,A154*20,1)</f>
        <v>20480.550955999999</v>
      </c>
      <c r="G154" s="5">
        <f ca="1">OFFSET('42p stat'!$K$1,A154*20,1)</f>
        <v>20457.562539999999</v>
      </c>
      <c r="H154" s="5">
        <f ca="1">OFFSET('42p stat'!$N$1,A154*20,1)</f>
        <v>10.221692000000001</v>
      </c>
      <c r="J154" s="5">
        <f t="shared" ca="1" si="9"/>
        <v>381255.83104400011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284860.753616</v>
      </c>
      <c r="E155" s="5">
        <f ca="1">OFFSET('42p trace'!$V$56,(A48-1)*56,0)</f>
        <v>284843.88639999996</v>
      </c>
      <c r="F155" s="5">
        <f ca="1">OFFSET('42p stat'!$H$1,A155*20,1)</f>
        <v>9109.7246329999998</v>
      </c>
      <c r="G155" s="5">
        <f ca="1">OFFSET('42p stat'!$K$1,A155*20,1)</f>
        <v>9114.0601459999998</v>
      </c>
      <c r="H155" s="5">
        <f ca="1">OFFSET('42p stat'!$N$1,A155*20,1)</f>
        <v>12.464213000000001</v>
      </c>
      <c r="J155" s="5">
        <f t="shared" ca="1" si="9"/>
        <v>303080.13539199997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524310.07366399979</v>
      </c>
      <c r="E156" s="5">
        <f ca="1">OFFSET('42p trace'!$V$56,(A49-1)*56,0)</f>
        <v>481054.56774399971</v>
      </c>
      <c r="F156" s="5">
        <f ca="1">OFFSET('42p stat'!$H$1,A156*20,1)</f>
        <v>32942.027219000003</v>
      </c>
      <c r="G156" s="5">
        <f ca="1">OFFSET('42p stat'!$K$1,A156*20,1)</f>
        <v>32901.623504000003</v>
      </c>
      <c r="H156" s="5">
        <f ca="1">OFFSET('42p stat'!$N$1,A156*20,1)</f>
        <v>49.228754000000002</v>
      </c>
      <c r="J156" s="5">
        <f t="shared" ca="1" si="9"/>
        <v>546947.44722099975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402410.25211599958</v>
      </c>
      <c r="E157" s="5">
        <f ca="1">OFFSET('42p trace'!$V$56,(A50-1)*56,0)</f>
        <v>402391.89192400011</v>
      </c>
      <c r="F157" s="5">
        <f ca="1">OFFSET('42p stat'!$H$1,A157*20,1)</f>
        <v>26630.444417999999</v>
      </c>
      <c r="G157" s="5">
        <f ca="1">OFFSET('42p stat'!$K$1,A157*20,1)</f>
        <v>26594.060335999999</v>
      </c>
      <c r="H157" s="5">
        <f ca="1">OFFSET('42p stat'!$N$1,A157*20,1)</f>
        <v>49.176718000000001</v>
      </c>
      <c r="J157" s="5">
        <f t="shared" ca="1" si="9"/>
        <v>455665.57339600008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266299.79574399994</v>
      </c>
      <c r="E158" s="5">
        <f ca="1">OFFSET('42p trace'!$V$56,(A51-1)*56,0)</f>
        <v>264937.87896400003</v>
      </c>
      <c r="F158" s="5">
        <f ca="1">OFFSET('42p stat'!$H$1,A158*20,1)</f>
        <v>24264.458953000001</v>
      </c>
      <c r="G158" s="5">
        <f ca="1">OFFSET('42p stat'!$K$1,A158*20,1)</f>
        <v>24228.485884999998</v>
      </c>
      <c r="H158" s="5">
        <f ca="1">OFFSET('42p stat'!$N$1,A158*20,1)</f>
        <v>21.635178</v>
      </c>
      <c r="J158" s="5">
        <f t="shared" ca="1" si="9"/>
        <v>313452.45898000005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377034.3339239998</v>
      </c>
      <c r="E159" s="5">
        <f ca="1">OFFSET('42p trace'!$V$56,(A52-1)*56,0)</f>
        <v>377016.47307599994</v>
      </c>
      <c r="F159" s="5">
        <f ca="1">OFFSET('42p stat'!$H$1,A159*20,1)</f>
        <v>9877.7064279999995</v>
      </c>
      <c r="G159" s="5">
        <f ca="1">OFFSET('42p stat'!$K$1,A159*20,1)</f>
        <v>9859.3990730000005</v>
      </c>
      <c r="H159" s="5">
        <f ca="1">OFFSET('42p stat'!$N$1,A159*20,1)</f>
        <v>12.473801999999999</v>
      </c>
      <c r="J159" s="5">
        <f t="shared" ca="1" si="9"/>
        <v>396766.05237899994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312233.99731599994</v>
      </c>
      <c r="E160" s="5">
        <f ca="1">OFFSET('42p trace'!$V$56,(A53-1)*56,0)</f>
        <v>312592.97369999986</v>
      </c>
      <c r="F160" s="5">
        <f ca="1">OFFSET('42p stat'!$H$1,A160*20,1)</f>
        <v>15064.595558000001</v>
      </c>
      <c r="G160" s="5">
        <f ca="1">OFFSET('42p stat'!$K$1,A160*20,1)</f>
        <v>15045.291682999999</v>
      </c>
      <c r="H160" s="5">
        <f ca="1">OFFSET('42p stat'!$N$1,A160*20,1)</f>
        <v>20.462686999999999</v>
      </c>
      <c r="J160" s="5">
        <f t="shared" ca="1" si="9"/>
        <v>342723.32362799987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443309.5571839998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341392.21488400013</v>
      </c>
      <c r="E162" s="5">
        <f ca="1">OFFSET('42p trace'!$V$56,(A55-1)*56,0)</f>
        <v>341378.91032399988</v>
      </c>
      <c r="F162" s="5">
        <f ca="1">OFFSET('42p stat'!$H$1,A162*20,1)</f>
        <v>12244.271718</v>
      </c>
      <c r="G162" s="5">
        <f ca="1">OFFSET('42p stat'!$K$1,A162*20,1)</f>
        <v>12218.413192</v>
      </c>
      <c r="H162" s="5">
        <f ca="1">OFFSET('42p stat'!$N$1,A162*20,1)</f>
        <v>29.431789999999999</v>
      </c>
      <c r="J162" s="5">
        <f t="shared" ca="1" si="9"/>
        <v>365871.02702399989</v>
      </c>
    </row>
    <row r="163" spans="1:10" x14ac:dyDescent="0.25">
      <c r="A163">
        <v>26</v>
      </c>
      <c r="C163">
        <f ca="1">OFFSET('42p stat'!$A$1,A163*20,0)</f>
        <v>0</v>
      </c>
      <c r="D163" s="5" t="e">
        <f ca="1">OFFSET('42p trace'!$U$56,(A56-1)*56,0)</f>
        <v>#DIV/0!</v>
      </c>
      <c r="E163" s="5" t="e">
        <f ca="1">OFFSET('42p trace'!$V$56,(A56-1)*56,0)</f>
        <v>#DIV/0!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87.660236941074785</v>
      </c>
      <c r="E194" s="8">
        <f ca="1">$D$192*SQRT(E138)/$E$192</f>
        <v>0.25981477673300019</v>
      </c>
      <c r="F194" s="8">
        <f ca="1">$D$192*SQRT(F138)/$E$192</f>
        <v>4.9194047770030065E-2</v>
      </c>
      <c r="G194" s="8">
        <f ca="1">$D$192*SQRT(G138)/$E$192</f>
        <v>4.8550272172254612E-2</v>
      </c>
      <c r="H194" s="8">
        <f ca="1">$D$192*SQRT(H138)/$E$192</f>
        <v>2.6611286026796976E-2</v>
      </c>
      <c r="J194" s="8">
        <f ca="1">$D$192*SQRT(J138)/$E$192</f>
        <v>0.27016487931783201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85.697324455826092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107.20383638450501</v>
      </c>
      <c r="E196" s="8">
        <f t="shared" ca="1" si="11"/>
        <v>99.172030376713863</v>
      </c>
      <c r="F196" s="8">
        <f t="shared" ca="1" si="11"/>
        <v>99.045277083558332</v>
      </c>
      <c r="G196" s="8">
        <f t="shared" ca="1" si="11"/>
        <v>99.031283020864137</v>
      </c>
      <c r="H196" s="8">
        <f t="shared" ca="1" si="11"/>
        <v>2.8972221178225184E-2</v>
      </c>
      <c r="J196" s="8">
        <f t="shared" ref="J196:J243" ca="1" si="12">$D$192*SQRT(J140)/$E$192</f>
        <v>171.61659120768832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45.736824143194504</v>
      </c>
      <c r="E197" s="8">
        <f t="shared" ca="1" si="13"/>
        <v>0.17730222496286058</v>
      </c>
      <c r="F197" s="8">
        <f t="shared" ca="1" si="13"/>
        <v>1.1354474712640826E-2</v>
      </c>
      <c r="G197" s="8">
        <f t="shared" ca="1" si="13"/>
        <v>1.6361011215692018E-2</v>
      </c>
      <c r="H197" s="8">
        <f t="shared" ca="1" si="13"/>
        <v>1.06707555496319E-2</v>
      </c>
      <c r="J197" s="8">
        <f t="shared" ca="1" si="12"/>
        <v>0.17873598066640309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33.268388936988764</v>
      </c>
      <c r="E198" s="8">
        <f t="shared" ca="1" si="14"/>
        <v>0.28026070465722258</v>
      </c>
      <c r="F198" s="8">
        <f t="shared" ca="1" si="14"/>
        <v>4.3246324051877519E-2</v>
      </c>
      <c r="G198" s="8">
        <f t="shared" ca="1" si="14"/>
        <v>3.602456539640693E-2</v>
      </c>
      <c r="H198" s="8">
        <f t="shared" ca="1" si="14"/>
        <v>2.8785988258178664E-2</v>
      </c>
      <c r="J198" s="8">
        <f t="shared" ca="1" si="12"/>
        <v>0.28730247049227225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41.187276441061009</v>
      </c>
      <c r="E199" s="8">
        <f t="shared" ca="1" si="15"/>
        <v>0.19209729330152656</v>
      </c>
      <c r="F199" s="8">
        <f t="shared" ca="1" si="15"/>
        <v>1.1999298646170949E-2</v>
      </c>
      <c r="G199" s="8">
        <f t="shared" ca="1" si="15"/>
        <v>2.102231347877773E-2</v>
      </c>
      <c r="H199" s="8">
        <f t="shared" ca="1" si="15"/>
        <v>1.3814871986377578E-2</v>
      </c>
      <c r="J199" s="8">
        <f t="shared" ca="1" si="12"/>
        <v>0.1941085820198909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44.029139507137685</v>
      </c>
      <c r="E200" s="8">
        <f t="shared" ca="1" si="16"/>
        <v>30.858756676971243</v>
      </c>
      <c r="F200" s="8">
        <f t="shared" ca="1" si="16"/>
        <v>30.551339816497475</v>
      </c>
      <c r="G200" s="8">
        <f t="shared" ca="1" si="16"/>
        <v>30.247768838372988</v>
      </c>
      <c r="H200" s="8">
        <f t="shared" ca="1" si="16"/>
        <v>27.27348794138894</v>
      </c>
      <c r="J200" s="8">
        <f t="shared" ca="1" si="12"/>
        <v>59.535014003696652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66.083663115060787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61.360785891084667</v>
      </c>
      <c r="E202" s="8">
        <f t="shared" ca="1" si="18"/>
        <v>14.094711978897452</v>
      </c>
      <c r="F202" s="8">
        <f t="shared" ca="1" si="18"/>
        <v>13.966029956461067</v>
      </c>
      <c r="G202" s="8">
        <f t="shared" ca="1" si="18"/>
        <v>13.784802646461355</v>
      </c>
      <c r="H202" s="8">
        <f t="shared" ca="1" si="18"/>
        <v>12.520467122535644</v>
      </c>
      <c r="J202" s="8">
        <f t="shared" ca="1" si="12"/>
        <v>27.212015351333818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139.14682535948228</v>
      </c>
      <c r="E203" s="8">
        <f t="shared" ca="1" si="19"/>
        <v>133.19538242110346</v>
      </c>
      <c r="F203" s="8">
        <f t="shared" ca="1" si="19"/>
        <v>133.07843095395282</v>
      </c>
      <c r="G203" s="8">
        <f t="shared" ca="1" si="19"/>
        <v>133.05326445735258</v>
      </c>
      <c r="H203" s="8">
        <f t="shared" ca="1" si="19"/>
        <v>0.29814930911877024</v>
      </c>
      <c r="J203" s="8">
        <f t="shared" ca="1" si="12"/>
        <v>230.55181361082091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56.394945138602168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49.8101169266684</v>
      </c>
      <c r="E205" s="8">
        <f t="shared" ca="1" si="21"/>
        <v>0.79385581303045016</v>
      </c>
      <c r="F205" s="8">
        <f t="shared" ca="1" si="21"/>
        <v>6.9909658502956509E-2</v>
      </c>
      <c r="G205" s="8">
        <f t="shared" ca="1" si="21"/>
        <v>4.1126386274507508E-2</v>
      </c>
      <c r="H205" s="8">
        <f t="shared" ca="1" si="21"/>
        <v>0</v>
      </c>
      <c r="J205" s="8">
        <f t="shared" ca="1" si="12"/>
        <v>0.79798859132335787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41.510717828625623</v>
      </c>
      <c r="E206" s="8">
        <f t="shared" ca="1" si="22"/>
        <v>0.80471466854695939</v>
      </c>
      <c r="F206" s="8">
        <f t="shared" ca="1" si="22"/>
        <v>6.2390836250205847E-2</v>
      </c>
      <c r="G206" s="8">
        <f t="shared" ca="1" si="22"/>
        <v>2.1622273700977888E-2</v>
      </c>
      <c r="H206" s="8">
        <f t="shared" ca="1" si="22"/>
        <v>0</v>
      </c>
      <c r="J206" s="8">
        <f t="shared" ca="1" si="12"/>
        <v>0.80741924484287753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45.789148529247122</v>
      </c>
      <c r="E207" s="8">
        <f t="shared" ca="1" si="23"/>
        <v>0.9336619424014343</v>
      </c>
      <c r="F207" s="8">
        <f t="shared" ca="1" si="23"/>
        <v>3.0925794023759522E-2</v>
      </c>
      <c r="G207" s="8">
        <f t="shared" ca="1" si="23"/>
        <v>1.0252130315207664E-2</v>
      </c>
      <c r="H207" s="8">
        <f t="shared" ca="1" si="23"/>
        <v>0</v>
      </c>
      <c r="J207" s="8">
        <f t="shared" ca="1" si="12"/>
        <v>0.93423023586309772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47.186867749759195</v>
      </c>
      <c r="E208" s="8">
        <f t="shared" ca="1" si="24"/>
        <v>0.80782292076365048</v>
      </c>
      <c r="F208" s="8">
        <f t="shared" ca="1" si="24"/>
        <v>1.7961558061593653E-2</v>
      </c>
      <c r="G208" s="8">
        <f t="shared" ca="1" si="24"/>
        <v>1.0459864626275045E-2</v>
      </c>
      <c r="H208" s="8">
        <f t="shared" ca="1" si="24"/>
        <v>0</v>
      </c>
      <c r="J208" s="8">
        <f t="shared" ca="1" si="12"/>
        <v>0.80809027815406564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49.336715964300943</v>
      </c>
      <c r="E209" s="8">
        <f t="shared" ca="1" si="25"/>
        <v>0.8126100710776486</v>
      </c>
      <c r="F209" s="8">
        <f t="shared" ca="1" si="25"/>
        <v>2.7244705026848792E-2</v>
      </c>
      <c r="G209" s="8">
        <f t="shared" ca="1" si="25"/>
        <v>9.0202598632190181E-3</v>
      </c>
      <c r="H209" s="8">
        <f t="shared" ca="1" si="25"/>
        <v>0</v>
      </c>
      <c r="J209" s="8">
        <f t="shared" ca="1" si="12"/>
        <v>0.81311669928542285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162.32760876337807</v>
      </c>
      <c r="E210" s="8">
        <f t="shared" ca="1" si="26"/>
        <v>161.69881113232773</v>
      </c>
      <c r="F210" s="8">
        <f t="shared" ca="1" si="26"/>
        <v>39.668144537542858</v>
      </c>
      <c r="G210" s="8">
        <f t="shared" ca="1" si="26"/>
        <v>39.645875511499042</v>
      </c>
      <c r="H210" s="8">
        <f t="shared" ca="1" si="26"/>
        <v>0.88620146679183509</v>
      </c>
      <c r="J210" s="8">
        <f t="shared" ca="1" si="12"/>
        <v>171.15095094907483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ref="D211:H211" ca="1" si="27">$D$192*SQRT(D155)/$E$192</f>
        <v>147.94060099183221</v>
      </c>
      <c r="E211" s="8">
        <f t="shared" ca="1" si="27"/>
        <v>147.93622098689963</v>
      </c>
      <c r="F211" s="8">
        <f t="shared" ca="1" si="27"/>
        <v>26.455970271427507</v>
      </c>
      <c r="G211" s="8">
        <f t="shared" ca="1" si="27"/>
        <v>26.462265003915896</v>
      </c>
      <c r="H211" s="8">
        <f t="shared" ca="1" si="27"/>
        <v>0.97859614408396278</v>
      </c>
      <c r="J211" s="8">
        <f t="shared" ca="1" si="12"/>
        <v>152.59833866211696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ref="D212:H212" ca="1" si="28">$D$192*SQRT(D156)/$E$192</f>
        <v>200.70822499278009</v>
      </c>
      <c r="E212" s="8">
        <f t="shared" ca="1" si="28"/>
        <v>192.25083757660713</v>
      </c>
      <c r="F212" s="8">
        <f t="shared" ca="1" si="28"/>
        <v>50.309063152579256</v>
      </c>
      <c r="G212" s="8">
        <f t="shared" ca="1" si="28"/>
        <v>50.278201410346085</v>
      </c>
      <c r="H212" s="8">
        <f t="shared" ca="1" si="28"/>
        <v>1.9448248320422072</v>
      </c>
      <c r="J212" s="8">
        <f t="shared" ca="1" si="12"/>
        <v>204.99528351863086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ref="D213:H213" ca="1" si="29">$D$192*SQRT(D157)/$E$192</f>
        <v>175.83510596742755</v>
      </c>
      <c r="E213" s="8">
        <f t="shared" ca="1" si="29"/>
        <v>175.83109463432447</v>
      </c>
      <c r="F213" s="8">
        <f t="shared" ca="1" si="29"/>
        <v>45.23350865811512</v>
      </c>
      <c r="G213" s="8">
        <f t="shared" ca="1" si="29"/>
        <v>45.202597754283453</v>
      </c>
      <c r="H213" s="8">
        <f t="shared" ca="1" si="29"/>
        <v>1.9437966965132953</v>
      </c>
      <c r="J213" s="8">
        <f t="shared" ca="1" si="12"/>
        <v>187.10878476213102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14" ca="1" si="30">$D$192*SQRT(D158)/$E$192</f>
        <v>143.03966550087779</v>
      </c>
      <c r="E214" s="8">
        <f t="shared" ca="1" si="30"/>
        <v>142.67342820778524</v>
      </c>
      <c r="F214" s="8">
        <f t="shared" ca="1" si="30"/>
        <v>43.177388877477249</v>
      </c>
      <c r="G214" s="8">
        <f t="shared" ca="1" si="30"/>
        <v>43.145370870075041</v>
      </c>
      <c r="H214" s="8">
        <f t="shared" ca="1" si="30"/>
        <v>1.2892920522891622</v>
      </c>
      <c r="J214" s="8">
        <f t="shared" ca="1" si="12"/>
        <v>155.18756177075326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ref="D215:H215" ca="1" si="31">$D$192*SQRT(D159)/$E$192</f>
        <v>170.2007695166175</v>
      </c>
      <c r="E215" s="8">
        <f t="shared" ca="1" si="31"/>
        <v>170.1967380985171</v>
      </c>
      <c r="F215" s="8">
        <f t="shared" ca="1" si="31"/>
        <v>27.548574196790941</v>
      </c>
      <c r="G215" s="8">
        <f t="shared" ca="1" si="31"/>
        <v>27.523033073713659</v>
      </c>
      <c r="H215" s="8">
        <f t="shared" ca="1" si="31"/>
        <v>0.97897249974858846</v>
      </c>
      <c r="J215" s="8">
        <f t="shared" ca="1" si="12"/>
        <v>174.59762122200669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ref="D216:H216" ca="1" si="32">$D$192*SQRT(D160)/$E$192</f>
        <v>154.88564323972349</v>
      </c>
      <c r="E216" s="8">
        <f t="shared" ca="1" si="32"/>
        <v>154.97465391256208</v>
      </c>
      <c r="F216" s="8">
        <f t="shared" ca="1" si="32"/>
        <v>34.021214057000613</v>
      </c>
      <c r="G216" s="8">
        <f t="shared" ca="1" si="32"/>
        <v>33.999409562347637</v>
      </c>
      <c r="H216" s="8">
        <f t="shared" ca="1" si="32"/>
        <v>1.253869677272722</v>
      </c>
      <c r="J216" s="8">
        <f t="shared" ca="1" si="12"/>
        <v>162.27174245994428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ref="D217:H217" ca="1" si="33">$D$192*SQRT(D161)/$E$192</f>
        <v>184.5544903207751</v>
      </c>
      <c r="E217" s="8">
        <f t="shared" ca="1" si="33"/>
        <v>0</v>
      </c>
      <c r="F217" s="8">
        <f t="shared" ca="1" si="33"/>
        <v>0</v>
      </c>
      <c r="G217" s="8">
        <f t="shared" ca="1" si="33"/>
        <v>0</v>
      </c>
      <c r="H217" s="8">
        <f t="shared" ca="1" si="33"/>
        <v>0</v>
      </c>
      <c r="J217" s="8">
        <f t="shared" ca="1" si="12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ref="D218:H218" ca="1" si="34">$D$192*SQRT(D162)/$E$192</f>
        <v>161.95631094207934</v>
      </c>
      <c r="E218" s="8">
        <f t="shared" ca="1" si="34"/>
        <v>161.95315507273565</v>
      </c>
      <c r="F218" s="8">
        <f t="shared" ca="1" si="34"/>
        <v>30.671678868907321</v>
      </c>
      <c r="G218" s="8">
        <f t="shared" ca="1" si="34"/>
        <v>30.63927418147734</v>
      </c>
      <c r="H218" s="8">
        <f t="shared" ca="1" si="34"/>
        <v>1.5037630429293041</v>
      </c>
      <c r="J218" s="8">
        <f t="shared" ca="1" si="12"/>
        <v>167.66216850651773</v>
      </c>
    </row>
    <row r="219" spans="1:10" x14ac:dyDescent="0.25">
      <c r="A219">
        <v>26</v>
      </c>
      <c r="C219">
        <f ca="1">OFFSET('42p stat'!$A$1,A219*20,0)</f>
        <v>0</v>
      </c>
      <c r="D219" s="8" t="e">
        <f t="shared" ref="D219:H219" ca="1" si="35">$D$192*SQRT(D163)/$E$192</f>
        <v>#DIV/0!</v>
      </c>
      <c r="E219" s="8" t="e">
        <f t="shared" ca="1" si="35"/>
        <v>#DIV/0!</v>
      </c>
      <c r="F219" s="8">
        <f t="shared" ca="1" si="35"/>
        <v>0</v>
      </c>
      <c r="G219" s="8">
        <f t="shared" ca="1" si="35"/>
        <v>0</v>
      </c>
      <c r="H219" s="8">
        <f t="shared" ca="1" si="35"/>
        <v>0</v>
      </c>
      <c r="J219" s="8" t="e">
        <f t="shared" ca="1" si="12"/>
        <v>#DIV/0!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6">$D$192*SQRT(D164)/$E$192</f>
        <v>#DIV/0!</v>
      </c>
      <c r="E220" s="8" t="e">
        <f t="shared" ca="1" si="36"/>
        <v>#DIV/0!</v>
      </c>
      <c r="F220" s="8">
        <f t="shared" ca="1" si="36"/>
        <v>0</v>
      </c>
      <c r="G220" s="8">
        <f t="shared" ca="1" si="36"/>
        <v>0</v>
      </c>
      <c r="H220" s="8">
        <f t="shared" ca="1" si="36"/>
        <v>0</v>
      </c>
      <c r="J220" s="8" t="e">
        <f t="shared" ca="1" si="12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7">$D$192*SQRT(D165)/$E$192</f>
        <v>#DIV/0!</v>
      </c>
      <c r="E221" s="8" t="e">
        <f t="shared" ca="1" si="37"/>
        <v>#DIV/0!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 t="e">
        <f t="shared" ca="1" si="12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8">$D$192*SQRT(D166)/$E$192</f>
        <v>#DIV/0!</v>
      </c>
      <c r="E222" s="8" t="e">
        <f t="shared" ca="1" si="38"/>
        <v>#DIV/0!</v>
      </c>
      <c r="F222" s="8">
        <f t="shared" ca="1" si="38"/>
        <v>0</v>
      </c>
      <c r="G222" s="8">
        <f t="shared" ca="1" si="38"/>
        <v>0</v>
      </c>
      <c r="H222" s="8">
        <f t="shared" ca="1" si="38"/>
        <v>0</v>
      </c>
      <c r="J222" s="8" t="e">
        <f t="shared" ca="1" si="12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0.26981884616907864</v>
      </c>
      <c r="E251" s="9">
        <f t="shared" ca="1" si="60"/>
        <v>3.3355707210625469E-6</v>
      </c>
      <c r="F251" s="9">
        <f t="shared" ca="1" si="60"/>
        <v>1.3017599581936244E-7</v>
      </c>
      <c r="G251" s="9">
        <f t="shared" ca="1" si="60"/>
        <v>1.2893100474459442E-7</v>
      </c>
      <c r="H251" s="9">
        <f t="shared" ca="1" si="60"/>
        <v>3.9722271037134416E-7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0.26533762815996814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1.0929347882634038E-3</v>
      </c>
      <c r="E253" s="9">
        <f t="shared" ca="1" si="60"/>
        <v>9.4293905788186971E-4</v>
      </c>
      <c r="F253" s="9">
        <f t="shared" ca="1" si="60"/>
        <v>9.4442964770729426E-4</v>
      </c>
      <c r="G253" s="9">
        <f t="shared" ca="1" si="60"/>
        <v>9.4491881374544938E-4</v>
      </c>
      <c r="H253" s="9">
        <f t="shared" ca="1" si="60"/>
        <v>3.6475127545309158E-7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0.12382620112508853</v>
      </c>
      <c r="E254" s="9">
        <f t="shared" ca="1" si="60"/>
        <v>2.1952225549429658E-6</v>
      </c>
      <c r="F254" s="9">
        <f t="shared" ca="1" si="60"/>
        <v>9.9506835069707744E-9</v>
      </c>
      <c r="G254" s="9">
        <f t="shared" ca="1" si="60"/>
        <v>2.1017854792534384E-8</v>
      </c>
      <c r="H254" s="9">
        <f t="shared" ca="1" si="60"/>
        <v>1.9924442196576923E-7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5.351555258620154E-2</v>
      </c>
      <c r="E255" s="9">
        <f t="shared" ca="1" si="60"/>
        <v>4.2172507234225647E-6</v>
      </c>
      <c r="F255" s="9">
        <f t="shared" ca="1" si="60"/>
        <v>1.0966633749498909E-7</v>
      </c>
      <c r="G255" s="9">
        <f t="shared" ca="1" si="60"/>
        <v>7.7432218116979404E-8</v>
      </c>
      <c r="H255" s="9">
        <f t="shared" ca="1" si="60"/>
        <v>5.0459636643216887E-7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0.18267077143047539</v>
      </c>
      <c r="E256" s="9">
        <f t="shared" ca="1" si="60"/>
        <v>4.9868216196253585E-6</v>
      </c>
      <c r="F256" s="9">
        <f t="shared" ca="1" si="60"/>
        <v>2.2378985248962925E-8</v>
      </c>
      <c r="G256" s="9">
        <f t="shared" ca="1" si="60"/>
        <v>7.0380993940038198E-8</v>
      </c>
      <c r="H256" s="9">
        <f t="shared" ca="1" si="60"/>
        <v>3.3316880240729543E-7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9.8205130716001419E-3</v>
      </c>
      <c r="E257" s="9">
        <f t="shared" ca="1" si="60"/>
        <v>5.0158756076668894E-3</v>
      </c>
      <c r="F257" s="9">
        <f t="shared" ca="1" si="60"/>
        <v>5.0509614188650109E-3</v>
      </c>
      <c r="G257" s="9">
        <f t="shared" ca="1" si="60"/>
        <v>5.03155519511165E-3</v>
      </c>
      <c r="H257" s="9">
        <f t="shared" ca="1" si="60"/>
        <v>9.2905553980817575E-3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2.3199050970782033E-2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2.4051064761166571E-2</v>
      </c>
      <c r="E259" s="9">
        <f t="shared" ca="1" si="60"/>
        <v>1.4468837215223596E-3</v>
      </c>
      <c r="F259" s="9">
        <f t="shared" ca="1" si="60"/>
        <v>1.4641369087805721E-3</v>
      </c>
      <c r="G259" s="9">
        <f t="shared" ca="1" si="60"/>
        <v>1.4521701942562374E-3</v>
      </c>
      <c r="H259" s="9">
        <f t="shared" ca="1" si="60"/>
        <v>2.3185805874720135E-3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1.3747743420265864E-3</v>
      </c>
      <c r="E260" s="9">
        <f t="shared" ca="1" si="60"/>
        <v>1.2869522573410298E-3</v>
      </c>
      <c r="F260" s="9">
        <f t="shared" ca="1" si="60"/>
        <v>1.2864149025236518E-3</v>
      </c>
      <c r="G260" s="9">
        <f t="shared" ca="1" si="60"/>
        <v>1.2868046487514414E-3</v>
      </c>
      <c r="H260" s="9">
        <f t="shared" ca="1" si="60"/>
        <v>3.9182644596274427E-5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0.13155419033465215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0.10318548028058222</v>
      </c>
      <c r="E262" s="9">
        <f t="shared" ca="1" si="61"/>
        <v>3.138570616805668E-5</v>
      </c>
      <c r="F262" s="9">
        <f t="shared" ca="1" si="61"/>
        <v>2.6544603514655073E-7</v>
      </c>
      <c r="G262" s="9">
        <f t="shared" ca="1" si="61"/>
        <v>1.9553255147654007E-7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8.0124883289150947E-2</v>
      </c>
      <c r="E263" s="9">
        <f t="shared" ca="1" si="61"/>
        <v>3.5810512580129916E-5</v>
      </c>
      <c r="F263" s="9">
        <f t="shared" ca="1" si="61"/>
        <v>2.3609142122430363E-7</v>
      </c>
      <c r="G263" s="9">
        <f t="shared" ca="1" si="61"/>
        <v>6.3534134935318743E-8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0.12583915911443586</v>
      </c>
      <c r="E264" s="9">
        <f t="shared" ca="1" si="61"/>
        <v>6.155316842008262E-5</v>
      </c>
      <c r="F264" s="9">
        <f t="shared" ca="1" si="61"/>
        <v>7.4907069502152705E-8</v>
      </c>
      <c r="G264" s="9">
        <f t="shared" ca="1" si="61"/>
        <v>1.3354620749291629E-8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0.23246478499579054</v>
      </c>
      <c r="E265" s="9">
        <f t="shared" ca="1" si="61"/>
        <v>8.9677786563363787E-5</v>
      </c>
      <c r="F265" s="9">
        <f t="shared" ca="1" si="61"/>
        <v>5.1093062262226703E-8</v>
      </c>
      <c r="G265" s="9">
        <f t="shared" ca="1" si="61"/>
        <v>3.5946149741036827E-8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0.10987831140048099</v>
      </c>
      <c r="E266" s="9">
        <f t="shared" ca="1" si="61"/>
        <v>3.590445836257023E-5</v>
      </c>
      <c r="F266" s="9">
        <f t="shared" ca="1" si="61"/>
        <v>4.4185086851581781E-8</v>
      </c>
      <c r="G266" s="9">
        <f t="shared" ca="1" si="61"/>
        <v>1.0333981809790507E-8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1.3289721989366845E-3</v>
      </c>
      <c r="E267" s="9">
        <f t="shared" ca="1" si="61"/>
        <v>1.3385273880446246E-3</v>
      </c>
      <c r="F267" s="9">
        <f t="shared" ca="1" si="61"/>
        <v>1.6170255542825938E-3</v>
      </c>
      <c r="G267" s="9">
        <f t="shared" ca="1" si="61"/>
        <v>1.6169905349029572E-3</v>
      </c>
      <c r="H267" s="9">
        <f t="shared" ca="1" si="61"/>
        <v>1.6600127476303714E-3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61"/>
        <v>1.3868800422740851E-3</v>
      </c>
      <c r="E268" s="9">
        <f t="shared" ca="1" si="61"/>
        <v>1.3869279828481358E-3</v>
      </c>
      <c r="F268" s="9">
        <f t="shared" ca="1" si="61"/>
        <v>1.9394431991495698E-3</v>
      </c>
      <c r="G268" s="9">
        <f t="shared" ca="1" si="61"/>
        <v>1.9441681743972976E-3</v>
      </c>
      <c r="H268" s="9">
        <f t="shared" ca="1" si="61"/>
        <v>2.0132917673195273E-3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61"/>
        <v>4.8401927573631749E-4</v>
      </c>
      <c r="E269" s="9">
        <f t="shared" ca="1" si="61"/>
        <v>5.2119723949437034E-4</v>
      </c>
      <c r="F269" s="9">
        <f t="shared" ca="1" si="61"/>
        <v>1.323869445766464E-3</v>
      </c>
      <c r="G269" s="9">
        <f t="shared" ca="1" si="61"/>
        <v>1.3240854201870245E-3</v>
      </c>
      <c r="H269" s="9">
        <f t="shared" ca="1" si="61"/>
        <v>1.2870301198769326E-3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0" ca="1" si="62">POWER(SQRT(D157)/D103,2)</f>
        <v>5.2893520724528822E-4</v>
      </c>
      <c r="E270" s="9">
        <f t="shared" ca="1" si="62"/>
        <v>5.2895142209123441E-4</v>
      </c>
      <c r="F270" s="9">
        <f t="shared" ca="1" si="62"/>
        <v>1.4675081723354627E-3</v>
      </c>
      <c r="G270" s="9">
        <f t="shared" ca="1" si="62"/>
        <v>1.4675605700531658E-3</v>
      </c>
      <c r="H270" s="9">
        <f t="shared" ca="1" si="62"/>
        <v>1.7550124108196476E-3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ref="D271:H271" ca="1" si="63">POWER(SQRT(D158)/D104,2)</f>
        <v>1.1037350802367684E-3</v>
      </c>
      <c r="E271" s="9">
        <f t="shared" ca="1" si="63"/>
        <v>1.1155772807168389E-3</v>
      </c>
      <c r="F271" s="9">
        <f t="shared" ca="1" si="63"/>
        <v>3.4009272844735669E-3</v>
      </c>
      <c r="G271" s="9">
        <f t="shared" ca="1" si="63"/>
        <v>3.4009964363467004E-3</v>
      </c>
      <c r="H271" s="9">
        <f t="shared" ca="1" si="63"/>
        <v>3.4344277741281538E-3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ref="D272:H272" ca="1" si="64">POWER(SQRT(D159)/D105,2)</f>
        <v>1.7869823933975577E-3</v>
      </c>
      <c r="E272" s="9">
        <f t="shared" ca="1" si="64"/>
        <v>1.7870680099375054E-3</v>
      </c>
      <c r="F272" s="9">
        <f t="shared" ca="1" si="64"/>
        <v>2.1779332539821807E-3</v>
      </c>
      <c r="G272" s="9">
        <f t="shared" ca="1" si="64"/>
        <v>2.1779307476119001E-3</v>
      </c>
      <c r="H272" s="9">
        <f t="shared" ca="1" si="64"/>
        <v>2.0512409552819679E-3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ref="D273:H273" ca="1" si="65">POWER(SQRT(D160)/D106,2)</f>
        <v>1.1802124687841683E-3</v>
      </c>
      <c r="E273" s="9">
        <f t="shared" ca="1" si="65"/>
        <v>1.199399624482275E-3</v>
      </c>
      <c r="F273" s="9">
        <f t="shared" ca="1" si="65"/>
        <v>1.2101050179250314E-3</v>
      </c>
      <c r="G273" s="9">
        <f t="shared" ca="1" si="65"/>
        <v>1.2101149153721455E-3</v>
      </c>
      <c r="H273" s="9">
        <f t="shared" ca="1" si="65"/>
        <v>3.3929731802596749E-3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ref="D274:H274" ca="1" si="66">POWER(SQRT(D161)/D107,2)</f>
        <v>2.0396366270904586E-3</v>
      </c>
      <c r="E274" s="9" t="e">
        <f t="shared" ca="1" si="66"/>
        <v>#DIV/0!</v>
      </c>
      <c r="F274" s="9" t="e">
        <f t="shared" ca="1" si="66"/>
        <v>#DIV/0!</v>
      </c>
      <c r="G274" s="9" t="e">
        <f t="shared" ca="1" si="66"/>
        <v>#DIV/0!</v>
      </c>
      <c r="H274" s="9" t="e">
        <f t="shared" ca="1" si="66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ref="D275:H275" ca="1" si="67">POWER(SQRT(D162)/D108,2)</f>
        <v>1.699665664228711E-3</v>
      </c>
      <c r="E275" s="9">
        <f t="shared" ca="1" si="67"/>
        <v>1.6997625323981543E-3</v>
      </c>
      <c r="F275" s="9">
        <f t="shared" ca="1" si="67"/>
        <v>2.5989394052264754E-3</v>
      </c>
      <c r="G275" s="9">
        <f t="shared" ca="1" si="67"/>
        <v>2.5989507901876302E-3</v>
      </c>
      <c r="H275" s="9">
        <f t="shared" ca="1" si="67"/>
        <v>4.695168991568497E-3</v>
      </c>
    </row>
    <row r="276" spans="1:8" x14ac:dyDescent="0.25">
      <c r="A276">
        <v>26</v>
      </c>
      <c r="C276">
        <f ca="1">OFFSET('42p stat'!$A$1,A276*20,0)</f>
        <v>0</v>
      </c>
      <c r="D276" s="9" t="e">
        <f t="shared" ref="D276:H276" ca="1" si="68">POWER(SQRT(D163)/D109,2)</f>
        <v>#DIV/0!</v>
      </c>
      <c r="E276" s="9" t="e">
        <f t="shared" ca="1" si="68"/>
        <v>#DIV/0!</v>
      </c>
      <c r="F276" s="9" t="e">
        <f t="shared" ca="1" si="68"/>
        <v>#DIV/0!</v>
      </c>
      <c r="G276" s="9" t="e">
        <f t="shared" ca="1" si="68"/>
        <v>#DIV/0!</v>
      </c>
      <c r="H276" s="9" t="e">
        <f t="shared" ca="1" si="68"/>
        <v>#DIV/0!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9">POWER(SQRT(D164)/D110,2)</f>
        <v>#DIV/0!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0">POWER(SQRT(D165)/D111,2)</f>
        <v>#DIV/0!</v>
      </c>
      <c r="E278" s="9" t="e">
        <f t="shared" ca="1" si="70"/>
        <v>#DIV/0!</v>
      </c>
      <c r="F278" s="9" t="e">
        <f t="shared" ca="1" si="70"/>
        <v>#DIV/0!</v>
      </c>
      <c r="G278" s="9" t="e">
        <f t="shared" ca="1" si="70"/>
        <v>#DIV/0!</v>
      </c>
      <c r="H278" s="9" t="e">
        <f t="shared" ca="1" si="70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1">POWER(SQRT(D166)/D112,2)</f>
        <v>#DIV/0!</v>
      </c>
      <c r="E279" s="9" t="e">
        <f t="shared" ca="1" si="71"/>
        <v>#DIV/0!</v>
      </c>
      <c r="F279" s="9" t="e">
        <f t="shared" ca="1" si="71"/>
        <v>#DIV/0!</v>
      </c>
      <c r="G279" s="9" t="e">
        <f t="shared" ca="1" si="71"/>
        <v>#DIV/0!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01"/>
  <sheetViews>
    <sheetView topLeftCell="A331" workbookViewId="0">
      <selection activeCell="A342" sqref="A342:XFD3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47.149138999999998</v>
      </c>
      <c r="I2">
        <v>2.4949999999999998E-3</v>
      </c>
      <c r="J2" t="s">
        <v>3</v>
      </c>
      <c r="K2">
        <v>46.933053999999998</v>
      </c>
      <c r="L2">
        <v>3.7919999999999998E-3</v>
      </c>
      <c r="M2" t="s">
        <v>4</v>
      </c>
      <c r="N2">
        <v>15.103631</v>
      </c>
      <c r="O2">
        <v>2.9999999999999997E-4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94.133454</v>
      </c>
      <c r="I3">
        <v>3.3769999999999998E-3</v>
      </c>
      <c r="J3" t="s">
        <v>3</v>
      </c>
      <c r="K3">
        <v>93.699417999999994</v>
      </c>
      <c r="L3">
        <v>4.8380000000000003E-3</v>
      </c>
      <c r="M3" t="s">
        <v>4</v>
      </c>
      <c r="N3">
        <v>30.204291000000001</v>
      </c>
      <c r="O3">
        <v>8.5400000000000005E-4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141.11767</v>
      </c>
      <c r="I4">
        <v>4.8459999999999996E-3</v>
      </c>
      <c r="J4" t="s">
        <v>3</v>
      </c>
      <c r="K4">
        <v>140.466623</v>
      </c>
      <c r="L4">
        <v>6.2490000000000002E-3</v>
      </c>
      <c r="M4" t="s">
        <v>4</v>
      </c>
      <c r="N4">
        <v>45.311340000000001</v>
      </c>
      <c r="O4">
        <v>1.3090000000000001E-3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188.10135099999999</v>
      </c>
      <c r="I5">
        <v>6.3860000000000002E-3</v>
      </c>
      <c r="J5" t="s">
        <v>3</v>
      </c>
      <c r="K5">
        <v>187.23345699999999</v>
      </c>
      <c r="L5">
        <v>7.77E-3</v>
      </c>
      <c r="M5" t="s">
        <v>4</v>
      </c>
      <c r="N5">
        <v>60.409233999999998</v>
      </c>
      <c r="O5">
        <v>1.792E-3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235.08669499999999</v>
      </c>
      <c r="I6">
        <v>8.8249999999999995E-3</v>
      </c>
      <c r="J6" t="s">
        <v>3</v>
      </c>
      <c r="K6">
        <v>234.00232299999999</v>
      </c>
      <c r="L6">
        <v>1.0316000000000001E-2</v>
      </c>
      <c r="M6" t="s">
        <v>4</v>
      </c>
      <c r="N6">
        <v>75.513435999999999</v>
      </c>
      <c r="O6">
        <v>2.3960000000000001E-3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282.07372299999997</v>
      </c>
      <c r="I7">
        <v>8.3400000000000002E-3</v>
      </c>
      <c r="J7" t="s">
        <v>3</v>
      </c>
      <c r="K7">
        <v>280.77198399999997</v>
      </c>
      <c r="L7">
        <v>9.8289999999999992E-3</v>
      </c>
      <c r="M7" t="s">
        <v>4</v>
      </c>
      <c r="N7">
        <v>90.618292999999994</v>
      </c>
      <c r="O7">
        <v>3.2000000000000002E-3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329.061893</v>
      </c>
      <c r="I8">
        <v>9.3419999999999996E-3</v>
      </c>
      <c r="J8" t="s">
        <v>3</v>
      </c>
      <c r="K8">
        <v>327.54334</v>
      </c>
      <c r="L8">
        <v>1.0758E-2</v>
      </c>
      <c r="M8" t="s">
        <v>4</v>
      </c>
      <c r="N8">
        <v>105.722742</v>
      </c>
      <c r="O8">
        <v>3.8180000000000002E-3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376.042281</v>
      </c>
      <c r="I9">
        <v>9.9690000000000004E-3</v>
      </c>
      <c r="J9" t="s">
        <v>3</v>
      </c>
      <c r="K9">
        <v>374.30670199999997</v>
      </c>
      <c r="L9">
        <v>1.1332E-2</v>
      </c>
      <c r="M9" t="s">
        <v>4</v>
      </c>
      <c r="N9">
        <v>120.821971</v>
      </c>
      <c r="O9">
        <v>4.9399999999999999E-3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423.02705300000002</v>
      </c>
      <c r="I10">
        <v>1.0076999999999999E-2</v>
      </c>
      <c r="J10" t="s">
        <v>3</v>
      </c>
      <c r="K10">
        <v>421.074501</v>
      </c>
      <c r="L10">
        <v>1.1502E-2</v>
      </c>
      <c r="M10" t="s">
        <v>4</v>
      </c>
      <c r="N10">
        <v>135.92099300000001</v>
      </c>
      <c r="O10">
        <v>5.868E-3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470.00759299999999</v>
      </c>
      <c r="I11">
        <v>1.2567999999999999E-2</v>
      </c>
      <c r="J11" t="s">
        <v>3</v>
      </c>
      <c r="K11">
        <v>467.83982500000002</v>
      </c>
      <c r="L11">
        <v>1.3988E-2</v>
      </c>
      <c r="M11" t="s">
        <v>4</v>
      </c>
      <c r="N11">
        <v>151.02193800000001</v>
      </c>
      <c r="O11">
        <v>7.2449999999999997E-3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516.99632299999996</v>
      </c>
      <c r="I12">
        <v>1.5821999999999999E-2</v>
      </c>
      <c r="J12" t="s">
        <v>3</v>
      </c>
      <c r="K12">
        <v>514.61223900000005</v>
      </c>
      <c r="L12">
        <v>1.7389000000000002E-2</v>
      </c>
      <c r="M12" t="s">
        <v>4</v>
      </c>
      <c r="N12">
        <v>166.12630100000001</v>
      </c>
      <c r="O12">
        <v>8.1980000000000004E-3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563.98368800000003</v>
      </c>
      <c r="I13">
        <v>1.6504999999999999E-2</v>
      </c>
      <c r="J13" t="s">
        <v>3</v>
      </c>
      <c r="K13">
        <v>561.38396399999999</v>
      </c>
      <c r="L13">
        <v>1.8449E-2</v>
      </c>
      <c r="M13" t="s">
        <v>4</v>
      </c>
      <c r="N13">
        <v>181.22759600000001</v>
      </c>
      <c r="O13">
        <v>9.2090000000000002E-3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610.97020399999997</v>
      </c>
      <c r="I14">
        <v>1.6403999999999998E-2</v>
      </c>
      <c r="J14" t="s">
        <v>3</v>
      </c>
      <c r="K14">
        <v>608.15481199999999</v>
      </c>
      <c r="L14">
        <v>1.8665999999999999E-2</v>
      </c>
      <c r="M14" t="s">
        <v>4</v>
      </c>
      <c r="N14">
        <v>196.326188</v>
      </c>
      <c r="O14">
        <v>8.8760000000000002E-3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657.95941300000004</v>
      </c>
      <c r="I15">
        <v>1.5984000000000002E-2</v>
      </c>
      <c r="J15" t="s">
        <v>3</v>
      </c>
      <c r="K15">
        <v>654.92901199999994</v>
      </c>
      <c r="L15">
        <v>1.6598999999999999E-2</v>
      </c>
      <c r="M15" t="s">
        <v>4</v>
      </c>
      <c r="N15">
        <v>211.42796899999999</v>
      </c>
      <c r="O15">
        <v>9.0840000000000001E-3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704.95237299999997</v>
      </c>
      <c r="I16">
        <v>1.8305999999999999E-2</v>
      </c>
      <c r="J16" t="s">
        <v>3</v>
      </c>
      <c r="K16">
        <v>701.706729</v>
      </c>
      <c r="L16">
        <v>1.8880000000000001E-2</v>
      </c>
      <c r="M16" t="s">
        <v>4</v>
      </c>
      <c r="N16">
        <v>226.53530599999999</v>
      </c>
      <c r="O16">
        <v>9.6360000000000005E-3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751.937772</v>
      </c>
      <c r="I17">
        <v>1.7722000000000002E-2</v>
      </c>
      <c r="J17" t="s">
        <v>3</v>
      </c>
      <c r="K17">
        <v>748.476448</v>
      </c>
      <c r="L17">
        <v>1.8213E-2</v>
      </c>
      <c r="M17" t="s">
        <v>4</v>
      </c>
      <c r="N17">
        <v>241.63504399999999</v>
      </c>
      <c r="O17">
        <v>9.8169999999999993E-3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798.92105800000002</v>
      </c>
      <c r="I18">
        <v>1.8977999999999998E-2</v>
      </c>
      <c r="J18" t="s">
        <v>3</v>
      </c>
      <c r="K18">
        <v>795.244011</v>
      </c>
      <c r="L18">
        <v>1.9578000000000002E-2</v>
      </c>
      <c r="M18" t="s">
        <v>4</v>
      </c>
      <c r="N18">
        <v>256.73646100000002</v>
      </c>
      <c r="O18">
        <v>9.7380000000000001E-3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845.91193999999996</v>
      </c>
      <c r="I19">
        <v>2.0695999999999999E-2</v>
      </c>
      <c r="J19" t="s">
        <v>3</v>
      </c>
      <c r="K19">
        <v>842.02048300000001</v>
      </c>
      <c r="L19">
        <v>2.1919000000000001E-2</v>
      </c>
      <c r="M19" t="s">
        <v>4</v>
      </c>
      <c r="N19">
        <v>271.83803699999999</v>
      </c>
      <c r="O19">
        <v>1.0255999999999999E-2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892.898281</v>
      </c>
      <c r="I20">
        <v>2.4102999999999999E-2</v>
      </c>
      <c r="J20" t="s">
        <v>3</v>
      </c>
      <c r="K20">
        <v>888.79228799999999</v>
      </c>
      <c r="L20">
        <v>2.6304000000000001E-2</v>
      </c>
      <c r="M20" t="s">
        <v>4</v>
      </c>
      <c r="N20">
        <v>286.94455699999997</v>
      </c>
      <c r="O20">
        <v>1.0962E-2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939.88369599999999</v>
      </c>
      <c r="I21">
        <v>2.5194999999999999E-2</v>
      </c>
      <c r="J21" t="s">
        <v>3</v>
      </c>
      <c r="K21">
        <v>935.56226700000002</v>
      </c>
      <c r="L21">
        <v>2.6970999999999998E-2</v>
      </c>
      <c r="M21" t="s">
        <v>4</v>
      </c>
      <c r="N21">
        <v>302.04636199999999</v>
      </c>
      <c r="O21">
        <v>1.1063E-2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1183.3357759999999</v>
      </c>
      <c r="I42">
        <v>706.36096599999996</v>
      </c>
      <c r="J42" t="s">
        <v>3</v>
      </c>
      <c r="K42">
        <v>1183.0807709999999</v>
      </c>
      <c r="L42">
        <v>706.09925999999996</v>
      </c>
      <c r="M42" t="s">
        <v>4</v>
      </c>
      <c r="N42">
        <v>17.251819000000001</v>
      </c>
      <c r="O42">
        <v>7.1900000000000002E-4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2361.0565919999999</v>
      </c>
      <c r="I43">
        <v>1334.659015</v>
      </c>
      <c r="J43" t="s">
        <v>3</v>
      </c>
      <c r="K43">
        <v>2360.551743</v>
      </c>
      <c r="L43">
        <v>1334.2227789999999</v>
      </c>
      <c r="M43" t="s">
        <v>4</v>
      </c>
      <c r="N43">
        <v>34.503925000000002</v>
      </c>
      <c r="O43">
        <v>1.6310000000000001E-3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3541.9421969999999</v>
      </c>
      <c r="I44">
        <v>2514.1389610000001</v>
      </c>
      <c r="J44" t="s">
        <v>3</v>
      </c>
      <c r="K44">
        <v>3541.1873000000001</v>
      </c>
      <c r="L44">
        <v>2513.4965470000002</v>
      </c>
      <c r="M44" t="s">
        <v>4</v>
      </c>
      <c r="N44">
        <v>51.746592</v>
      </c>
      <c r="O44">
        <v>3.359E-3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4722.8464260000001</v>
      </c>
      <c r="I45">
        <v>3367.8906229999998</v>
      </c>
      <c r="J45" t="s">
        <v>3</v>
      </c>
      <c r="K45">
        <v>4721.8424409999998</v>
      </c>
      <c r="L45">
        <v>3367.173812</v>
      </c>
      <c r="M45" t="s">
        <v>4</v>
      </c>
      <c r="N45">
        <v>69.000480999999994</v>
      </c>
      <c r="O45">
        <v>4.3010000000000001E-3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5901.8160550000002</v>
      </c>
      <c r="I46">
        <v>3717.458635</v>
      </c>
      <c r="J46" t="s">
        <v>3</v>
      </c>
      <c r="K46">
        <v>5900.5632029999997</v>
      </c>
      <c r="L46">
        <v>3716.919335</v>
      </c>
      <c r="M46" t="s">
        <v>4</v>
      </c>
      <c r="N46">
        <v>86.242943999999994</v>
      </c>
      <c r="O46">
        <v>5.1419999999999999E-3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7077.7019630000004</v>
      </c>
      <c r="I47">
        <v>3924.3580259999999</v>
      </c>
      <c r="J47" t="s">
        <v>3</v>
      </c>
      <c r="K47">
        <v>7076.2003130000003</v>
      </c>
      <c r="L47">
        <v>3923.8490139999999</v>
      </c>
      <c r="M47" t="s">
        <v>4</v>
      </c>
      <c r="N47">
        <v>103.494457</v>
      </c>
      <c r="O47">
        <v>6.0569999999999999E-3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8255.7826860000005</v>
      </c>
      <c r="I48">
        <v>4575.454487</v>
      </c>
      <c r="J48" t="s">
        <v>3</v>
      </c>
      <c r="K48">
        <v>8254.0320900000006</v>
      </c>
      <c r="L48">
        <v>4574.6010050000004</v>
      </c>
      <c r="M48" t="s">
        <v>4</v>
      </c>
      <c r="N48">
        <v>120.737306</v>
      </c>
      <c r="O48">
        <v>7.0780000000000001E-3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9434.3132810000006</v>
      </c>
      <c r="I49">
        <v>5134.0734389999998</v>
      </c>
      <c r="J49" t="s">
        <v>3</v>
      </c>
      <c r="K49">
        <v>9432.3143749999999</v>
      </c>
      <c r="L49">
        <v>5133.1376840000003</v>
      </c>
      <c r="M49" t="s">
        <v>4</v>
      </c>
      <c r="N49">
        <v>137.98849200000001</v>
      </c>
      <c r="O49">
        <v>1.0873000000000001E-2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10614.410586</v>
      </c>
      <c r="I50">
        <v>6610.9160330000004</v>
      </c>
      <c r="J50" t="s">
        <v>3</v>
      </c>
      <c r="K50">
        <v>10612.164022999999</v>
      </c>
      <c r="L50">
        <v>6609.7429350000002</v>
      </c>
      <c r="M50" t="s">
        <v>4</v>
      </c>
      <c r="N50">
        <v>155.23977600000001</v>
      </c>
      <c r="O50">
        <v>1.166E-2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11795.371504000001</v>
      </c>
      <c r="I51">
        <v>8260.8417389999995</v>
      </c>
      <c r="J51" t="s">
        <v>3</v>
      </c>
      <c r="K51">
        <v>11792.87623</v>
      </c>
      <c r="L51">
        <v>8259.3915460000007</v>
      </c>
      <c r="M51" t="s">
        <v>4</v>
      </c>
      <c r="N51">
        <v>172.48260099999999</v>
      </c>
      <c r="O51">
        <v>1.4947E-2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12973.394335999999</v>
      </c>
      <c r="I52">
        <v>9636.2959740000006</v>
      </c>
      <c r="J52" t="s">
        <v>3</v>
      </c>
      <c r="K52">
        <v>12970.650742</v>
      </c>
      <c r="L52">
        <v>9634.5087650000005</v>
      </c>
      <c r="M52" t="s">
        <v>4</v>
      </c>
      <c r="N52">
        <v>189.72288499999999</v>
      </c>
      <c r="O52">
        <v>1.5991999999999999E-2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14153.467344000001</v>
      </c>
      <c r="I53">
        <v>10677.857496000001</v>
      </c>
      <c r="J53" t="s">
        <v>3</v>
      </c>
      <c r="K53">
        <v>14150.474844</v>
      </c>
      <c r="L53">
        <v>10675.739769</v>
      </c>
      <c r="M53" t="s">
        <v>4</v>
      </c>
      <c r="N53">
        <v>206.96255400000001</v>
      </c>
      <c r="O53">
        <v>1.7294E-2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15332.079433999999</v>
      </c>
      <c r="I54">
        <v>11634.543367</v>
      </c>
      <c r="J54" t="s">
        <v>3</v>
      </c>
      <c r="K54">
        <v>15328.837871</v>
      </c>
      <c r="L54">
        <v>11632.303836999999</v>
      </c>
      <c r="M54" t="s">
        <v>4</v>
      </c>
      <c r="N54">
        <v>224.215124</v>
      </c>
      <c r="O54">
        <v>2.0567999999999999E-2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16511.570331999999</v>
      </c>
      <c r="I55">
        <v>12374.183626</v>
      </c>
      <c r="J55" t="s">
        <v>3</v>
      </c>
      <c r="K55">
        <v>16508.079550999999</v>
      </c>
      <c r="L55">
        <v>12371.923000999999</v>
      </c>
      <c r="M55" t="s">
        <v>4</v>
      </c>
      <c r="N55">
        <v>241.46687600000001</v>
      </c>
      <c r="O55">
        <v>2.5304E-2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17692.822929999998</v>
      </c>
      <c r="I56">
        <v>13224.273582</v>
      </c>
      <c r="J56" t="s">
        <v>3</v>
      </c>
      <c r="K56">
        <v>17689.084062000002</v>
      </c>
      <c r="L56">
        <v>13222.200321</v>
      </c>
      <c r="M56" t="s">
        <v>4</v>
      </c>
      <c r="N56">
        <v>258.71445199999999</v>
      </c>
      <c r="O56">
        <v>2.6034000000000002E-2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18873.936328</v>
      </c>
      <c r="I57">
        <v>14347.367043</v>
      </c>
      <c r="J57" t="s">
        <v>3</v>
      </c>
      <c r="K57">
        <v>18869.946445000001</v>
      </c>
      <c r="L57">
        <v>14345.408187999999</v>
      </c>
      <c r="M57" t="s">
        <v>4</v>
      </c>
      <c r="N57">
        <v>275.969695</v>
      </c>
      <c r="O57">
        <v>3.3237999999999997E-2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20051.921366999999</v>
      </c>
      <c r="I58">
        <v>14853.569369000001</v>
      </c>
      <c r="J58" t="s">
        <v>3</v>
      </c>
      <c r="K58">
        <v>20047.682461</v>
      </c>
      <c r="L58">
        <v>14852.001956</v>
      </c>
      <c r="M58" t="s">
        <v>4</v>
      </c>
      <c r="N58">
        <v>293.22024299999998</v>
      </c>
      <c r="O58">
        <v>3.2818E-2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21233.113358999999</v>
      </c>
      <c r="I59">
        <v>16105.388164</v>
      </c>
      <c r="J59" t="s">
        <v>3</v>
      </c>
      <c r="K59">
        <v>21228.625468999999</v>
      </c>
      <c r="L59">
        <v>16103.788503</v>
      </c>
      <c r="M59" t="s">
        <v>4</v>
      </c>
      <c r="N59">
        <v>310.46981299999999</v>
      </c>
      <c r="O59">
        <v>3.4729999999999997E-2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22411.743710999999</v>
      </c>
      <c r="I60">
        <v>17235.321141</v>
      </c>
      <c r="J60" t="s">
        <v>3</v>
      </c>
      <c r="K60">
        <v>22407.006758</v>
      </c>
      <c r="L60">
        <v>17233.349159000001</v>
      </c>
      <c r="M60" t="s">
        <v>4</v>
      </c>
      <c r="N60">
        <v>327.71635199999997</v>
      </c>
      <c r="O60">
        <v>3.8449999999999998E-2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23589.164726999999</v>
      </c>
      <c r="I61">
        <v>17760.835572</v>
      </c>
      <c r="J61" t="s">
        <v>3</v>
      </c>
      <c r="K61">
        <v>23584.180233999999</v>
      </c>
      <c r="L61">
        <v>17758.916673</v>
      </c>
      <c r="M61" t="s">
        <v>4</v>
      </c>
      <c r="N61">
        <v>344.97643299999999</v>
      </c>
      <c r="O61">
        <v>3.8951E-2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36.493026999999998</v>
      </c>
      <c r="I62">
        <v>9.6509999999999999E-3</v>
      </c>
      <c r="J62" t="s">
        <v>3</v>
      </c>
      <c r="K62">
        <v>36.307191000000003</v>
      </c>
      <c r="L62">
        <v>1.0626999999999999E-2</v>
      </c>
      <c r="M62" t="s">
        <v>4</v>
      </c>
      <c r="N62">
        <v>8.6531490000000009</v>
      </c>
      <c r="O62">
        <v>2.581E-3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72.791140999999996</v>
      </c>
      <c r="I63">
        <v>3.1064999999999999E-2</v>
      </c>
      <c r="J63" t="s">
        <v>3</v>
      </c>
      <c r="K63">
        <v>72.419594000000004</v>
      </c>
      <c r="L63">
        <v>3.2088999999999999E-2</v>
      </c>
      <c r="M63" t="s">
        <v>4</v>
      </c>
      <c r="N63">
        <v>17.167158000000001</v>
      </c>
      <c r="O63">
        <v>4.705E-3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109.088432</v>
      </c>
      <c r="I64">
        <v>6.8392999999999995E-2</v>
      </c>
      <c r="J64" t="s">
        <v>3</v>
      </c>
      <c r="K64">
        <v>108.53196</v>
      </c>
      <c r="L64">
        <v>6.8818000000000004E-2</v>
      </c>
      <c r="M64" t="s">
        <v>4</v>
      </c>
      <c r="N64">
        <v>25.680978</v>
      </c>
      <c r="O64">
        <v>8.4419999999999999E-3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145.38691499999999</v>
      </c>
      <c r="I65">
        <v>0.119031</v>
      </c>
      <c r="J65" t="s">
        <v>3</v>
      </c>
      <c r="K65">
        <v>144.64623900000001</v>
      </c>
      <c r="L65">
        <v>0.118704</v>
      </c>
      <c r="M65" t="s">
        <v>4</v>
      </c>
      <c r="N65">
        <v>34.194837999999997</v>
      </c>
      <c r="O65">
        <v>1.3440000000000001E-2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181.68779699999999</v>
      </c>
      <c r="I66">
        <v>0.18399299999999999</v>
      </c>
      <c r="J66" t="s">
        <v>3</v>
      </c>
      <c r="K66">
        <v>180.76451900000001</v>
      </c>
      <c r="L66">
        <v>0.18257999999999999</v>
      </c>
      <c r="M66" t="s">
        <v>4</v>
      </c>
      <c r="N66">
        <v>42.709167000000001</v>
      </c>
      <c r="O66">
        <v>2.0031E-2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217.98755199999999</v>
      </c>
      <c r="I67">
        <v>0.26364700000000002</v>
      </c>
      <c r="J67" t="s">
        <v>3</v>
      </c>
      <c r="K67">
        <v>216.881485</v>
      </c>
      <c r="L67">
        <v>0.26201600000000003</v>
      </c>
      <c r="M67" t="s">
        <v>4</v>
      </c>
      <c r="N67">
        <v>51.223312</v>
      </c>
      <c r="O67">
        <v>2.8122999999999999E-2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254.28673900000001</v>
      </c>
      <c r="I68">
        <v>0.35559800000000003</v>
      </c>
      <c r="J68" t="s">
        <v>3</v>
      </c>
      <c r="K68">
        <v>252.998592</v>
      </c>
      <c r="L68">
        <v>0.35390700000000003</v>
      </c>
      <c r="M68" t="s">
        <v>4</v>
      </c>
      <c r="N68">
        <v>59.73668</v>
      </c>
      <c r="O68">
        <v>3.7483000000000002E-2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290.58579500000002</v>
      </c>
      <c r="I69">
        <v>0.46177600000000002</v>
      </c>
      <c r="J69" t="s">
        <v>3</v>
      </c>
      <c r="K69">
        <v>289.11573199999998</v>
      </c>
      <c r="L69">
        <v>0.45909699999999998</v>
      </c>
      <c r="M69" t="s">
        <v>4</v>
      </c>
      <c r="N69">
        <v>68.250208000000001</v>
      </c>
      <c r="O69">
        <v>4.8229000000000001E-2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326.88893899999999</v>
      </c>
      <c r="I70">
        <v>0.582959</v>
      </c>
      <c r="J70" t="s">
        <v>3</v>
      </c>
      <c r="K70">
        <v>325.23638199999999</v>
      </c>
      <c r="L70">
        <v>0.58065500000000003</v>
      </c>
      <c r="M70" t="s">
        <v>4</v>
      </c>
      <c r="N70">
        <v>76.764161000000001</v>
      </c>
      <c r="O70">
        <v>6.0415000000000003E-2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363.18988100000001</v>
      </c>
      <c r="I71">
        <v>0.72217600000000004</v>
      </c>
      <c r="J71" t="s">
        <v>3</v>
      </c>
      <c r="K71">
        <v>361.35557899999998</v>
      </c>
      <c r="L71">
        <v>0.71737300000000004</v>
      </c>
      <c r="M71" t="s">
        <v>4</v>
      </c>
      <c r="N71">
        <v>85.277828</v>
      </c>
      <c r="O71">
        <v>7.4435000000000001E-2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399.49471299999999</v>
      </c>
      <c r="I72">
        <v>0.87113200000000002</v>
      </c>
      <c r="J72" t="s">
        <v>3</v>
      </c>
      <c r="K72">
        <v>397.47907600000002</v>
      </c>
      <c r="L72">
        <v>0.86641699999999999</v>
      </c>
      <c r="M72" t="s">
        <v>4</v>
      </c>
      <c r="N72">
        <v>93.792417</v>
      </c>
      <c r="O72">
        <v>8.9583999999999997E-2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435.80025899999998</v>
      </c>
      <c r="I73">
        <v>1.034781</v>
      </c>
      <c r="J73" t="s">
        <v>3</v>
      </c>
      <c r="K73">
        <v>433.602823</v>
      </c>
      <c r="L73">
        <v>1.0277350000000001</v>
      </c>
      <c r="M73" t="s">
        <v>4</v>
      </c>
      <c r="N73">
        <v>102.306719</v>
      </c>
      <c r="O73">
        <v>0.106501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472.10532699999999</v>
      </c>
      <c r="I74">
        <v>1.2129529999999999</v>
      </c>
      <c r="J74" t="s">
        <v>3</v>
      </c>
      <c r="K74">
        <v>469.72711700000002</v>
      </c>
      <c r="L74">
        <v>1.2044330000000001</v>
      </c>
      <c r="M74" t="s">
        <v>4</v>
      </c>
      <c r="N74">
        <v>110.820325</v>
      </c>
      <c r="O74">
        <v>0.124892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508.412194</v>
      </c>
      <c r="I75">
        <v>1.403826</v>
      </c>
      <c r="J75" t="s">
        <v>3</v>
      </c>
      <c r="K75">
        <v>505.85071799999997</v>
      </c>
      <c r="L75">
        <v>1.3957269999999999</v>
      </c>
      <c r="M75" t="s">
        <v>4</v>
      </c>
      <c r="N75">
        <v>119.333871</v>
      </c>
      <c r="O75">
        <v>0.14487900000000001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544.719877</v>
      </c>
      <c r="I76">
        <v>1.610384</v>
      </c>
      <c r="J76" t="s">
        <v>3</v>
      </c>
      <c r="K76">
        <v>541.97567900000001</v>
      </c>
      <c r="L76">
        <v>1.601734</v>
      </c>
      <c r="M76" t="s">
        <v>4</v>
      </c>
      <c r="N76">
        <v>127.846941</v>
      </c>
      <c r="O76">
        <v>0.16661300000000001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581.02677000000006</v>
      </c>
      <c r="I77">
        <v>1.828506</v>
      </c>
      <c r="J77" t="s">
        <v>3</v>
      </c>
      <c r="K77">
        <v>578.10058200000003</v>
      </c>
      <c r="L77">
        <v>1.820336</v>
      </c>
      <c r="M77" t="s">
        <v>4</v>
      </c>
      <c r="N77">
        <v>136.36048400000001</v>
      </c>
      <c r="O77">
        <v>0.18879000000000001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617.33743400000003</v>
      </c>
      <c r="I78">
        <v>2.0618310000000002</v>
      </c>
      <c r="J78" t="s">
        <v>3</v>
      </c>
      <c r="K78">
        <v>614.22855300000003</v>
      </c>
      <c r="L78">
        <v>2.0524719999999999</v>
      </c>
      <c r="M78" t="s">
        <v>4</v>
      </c>
      <c r="N78">
        <v>144.874495</v>
      </c>
      <c r="O78">
        <v>0.21277299999999999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653.649452</v>
      </c>
      <c r="I79">
        <v>2.312128</v>
      </c>
      <c r="J79" t="s">
        <v>3</v>
      </c>
      <c r="K79">
        <v>650.35841200000004</v>
      </c>
      <c r="L79">
        <v>2.3020320000000001</v>
      </c>
      <c r="M79" t="s">
        <v>4</v>
      </c>
      <c r="N79">
        <v>153.38783100000001</v>
      </c>
      <c r="O79">
        <v>0.237562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689.96220600000004</v>
      </c>
      <c r="I80">
        <v>2.5724309999999999</v>
      </c>
      <c r="J80" t="s">
        <v>3</v>
      </c>
      <c r="K80">
        <v>686.48821699999996</v>
      </c>
      <c r="L80">
        <v>2.555323</v>
      </c>
      <c r="M80" t="s">
        <v>4</v>
      </c>
      <c r="N80">
        <v>161.900881</v>
      </c>
      <c r="O80">
        <v>0.263154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726.27379199999996</v>
      </c>
      <c r="I81">
        <v>2.8532989999999998</v>
      </c>
      <c r="J81" t="s">
        <v>3</v>
      </c>
      <c r="K81">
        <v>722.61780999999996</v>
      </c>
      <c r="L81">
        <v>2.8346300000000002</v>
      </c>
      <c r="M81" t="s">
        <v>4</v>
      </c>
      <c r="N81">
        <v>170.41411400000001</v>
      </c>
      <c r="O81">
        <v>0.29209099999999999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42.362572</v>
      </c>
      <c r="I82">
        <v>2.0709999999999999E-3</v>
      </c>
      <c r="J82" t="s">
        <v>3</v>
      </c>
      <c r="K82">
        <v>42.146017999999998</v>
      </c>
      <c r="L82">
        <v>3.3540000000000002E-3</v>
      </c>
      <c r="M82" t="s">
        <v>4</v>
      </c>
      <c r="N82">
        <v>14.575288</v>
      </c>
      <c r="O82">
        <v>1.7899999999999999E-3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84.557823999999997</v>
      </c>
      <c r="I83">
        <v>2.3389999999999999E-3</v>
      </c>
      <c r="J83" t="s">
        <v>3</v>
      </c>
      <c r="K83">
        <v>84.126378000000003</v>
      </c>
      <c r="L83">
        <v>4.3359999999999996E-3</v>
      </c>
      <c r="M83" t="s">
        <v>4</v>
      </c>
      <c r="N83">
        <v>29.037072999999999</v>
      </c>
      <c r="O83">
        <v>2.5170000000000001E-3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126.75035200000001</v>
      </c>
      <c r="I84">
        <v>3.2569999999999999E-3</v>
      </c>
      <c r="J84" t="s">
        <v>3</v>
      </c>
      <c r="K84">
        <v>126.10711000000001</v>
      </c>
      <c r="L84">
        <v>5.7190000000000001E-3</v>
      </c>
      <c r="M84" t="s">
        <v>4</v>
      </c>
      <c r="N84">
        <v>43.497345000000003</v>
      </c>
      <c r="O84">
        <v>3.5070000000000001E-3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168.949197</v>
      </c>
      <c r="I85">
        <v>5.0020000000000004E-3</v>
      </c>
      <c r="J85" t="s">
        <v>3</v>
      </c>
      <c r="K85">
        <v>168.09268</v>
      </c>
      <c r="L85">
        <v>8.0960000000000008E-3</v>
      </c>
      <c r="M85" t="s">
        <v>4</v>
      </c>
      <c r="N85">
        <v>57.960607000000003</v>
      </c>
      <c r="O85">
        <v>5.189E-3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211.145826</v>
      </c>
      <c r="I86">
        <v>6.7450000000000001E-3</v>
      </c>
      <c r="J86" t="s">
        <v>3</v>
      </c>
      <c r="K86">
        <v>210.07867300000001</v>
      </c>
      <c r="L86">
        <v>1.0111E-2</v>
      </c>
      <c r="M86" t="s">
        <v>4</v>
      </c>
      <c r="N86">
        <v>72.422353999999999</v>
      </c>
      <c r="O86">
        <v>6.6449999999999999E-3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253.34114099999999</v>
      </c>
      <c r="I87">
        <v>8.9639999999999997E-3</v>
      </c>
      <c r="J87" t="s">
        <v>3</v>
      </c>
      <c r="K87">
        <v>252.06361899999999</v>
      </c>
      <c r="L87">
        <v>1.2843E-2</v>
      </c>
      <c r="M87" t="s">
        <v>4</v>
      </c>
      <c r="N87">
        <v>86.882586000000003</v>
      </c>
      <c r="O87">
        <v>8.7209999999999996E-3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295.54121800000001</v>
      </c>
      <c r="I88">
        <v>1.2233000000000001E-2</v>
      </c>
      <c r="J88" t="s">
        <v>3</v>
      </c>
      <c r="K88">
        <v>294.05387100000002</v>
      </c>
      <c r="L88">
        <v>1.6367E-2</v>
      </c>
      <c r="M88" t="s">
        <v>4</v>
      </c>
      <c r="N88">
        <v>101.34490599999999</v>
      </c>
      <c r="O88">
        <v>1.175E-2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337.74068299999999</v>
      </c>
      <c r="I89">
        <v>1.5706000000000001E-2</v>
      </c>
      <c r="J89" t="s">
        <v>3</v>
      </c>
      <c r="K89">
        <v>336.04407200000003</v>
      </c>
      <c r="L89">
        <v>2.0243000000000001E-2</v>
      </c>
      <c r="M89" t="s">
        <v>4</v>
      </c>
      <c r="N89">
        <v>115.805937</v>
      </c>
      <c r="O89">
        <v>1.4792E-2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379.94507900000002</v>
      </c>
      <c r="I90">
        <v>1.9318999999999999E-2</v>
      </c>
      <c r="J90" t="s">
        <v>3</v>
      </c>
      <c r="K90">
        <v>378.03811000000002</v>
      </c>
      <c r="L90">
        <v>2.4417000000000001E-2</v>
      </c>
      <c r="M90" t="s">
        <v>4</v>
      </c>
      <c r="N90">
        <v>130.26900499999999</v>
      </c>
      <c r="O90">
        <v>1.8244E-2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422.14802200000003</v>
      </c>
      <c r="I91">
        <v>2.4053000000000001E-2</v>
      </c>
      <c r="J91" t="s">
        <v>3</v>
      </c>
      <c r="K91">
        <v>420.03163699999999</v>
      </c>
      <c r="L91">
        <v>2.9302000000000002E-2</v>
      </c>
      <c r="M91" t="s">
        <v>4</v>
      </c>
      <c r="N91">
        <v>144.73127299999999</v>
      </c>
      <c r="O91">
        <v>2.2048999999999999E-2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464.35228599999999</v>
      </c>
      <c r="I92">
        <v>2.8476999999999999E-2</v>
      </c>
      <c r="J92" t="s">
        <v>3</v>
      </c>
      <c r="K92">
        <v>462.02588600000001</v>
      </c>
      <c r="L92">
        <v>3.4185E-2</v>
      </c>
      <c r="M92" t="s">
        <v>4</v>
      </c>
      <c r="N92">
        <v>159.192981</v>
      </c>
      <c r="O92">
        <v>2.6359E-2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506.55753600000003</v>
      </c>
      <c r="I93">
        <v>3.4715999999999997E-2</v>
      </c>
      <c r="J93" t="s">
        <v>3</v>
      </c>
      <c r="K93">
        <v>504.019791</v>
      </c>
      <c r="L93">
        <v>4.0897000000000003E-2</v>
      </c>
      <c r="M93" t="s">
        <v>4</v>
      </c>
      <c r="N93">
        <v>173.65452500000001</v>
      </c>
      <c r="O93">
        <v>3.2244000000000002E-2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548.76173600000004</v>
      </c>
      <c r="I94">
        <v>4.1662999999999999E-2</v>
      </c>
      <c r="J94" t="s">
        <v>3</v>
      </c>
      <c r="K94">
        <v>546.01434600000005</v>
      </c>
      <c r="L94">
        <v>4.8244000000000002E-2</v>
      </c>
      <c r="M94" t="s">
        <v>4</v>
      </c>
      <c r="N94">
        <v>188.11565899999999</v>
      </c>
      <c r="O94">
        <v>3.7825999999999999E-2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590.96747200000004</v>
      </c>
      <c r="I95">
        <v>4.8774999999999999E-2</v>
      </c>
      <c r="J95" t="s">
        <v>3</v>
      </c>
      <c r="K95">
        <v>588.00930500000004</v>
      </c>
      <c r="L95">
        <v>5.5667000000000001E-2</v>
      </c>
      <c r="M95" t="s">
        <v>4</v>
      </c>
      <c r="N95">
        <v>202.57490100000001</v>
      </c>
      <c r="O95">
        <v>4.3459999999999999E-2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633.17756499999996</v>
      </c>
      <c r="I96">
        <v>5.5493000000000001E-2</v>
      </c>
      <c r="J96" t="s">
        <v>3</v>
      </c>
      <c r="K96">
        <v>630.00915999999995</v>
      </c>
      <c r="L96">
        <v>6.2979999999999994E-2</v>
      </c>
      <c r="M96" t="s">
        <v>4</v>
      </c>
      <c r="N96">
        <v>217.036732</v>
      </c>
      <c r="O96">
        <v>4.9487999999999997E-2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675.38807599999996</v>
      </c>
      <c r="I97">
        <v>6.2829999999999997E-2</v>
      </c>
      <c r="J97" t="s">
        <v>3</v>
      </c>
      <c r="K97">
        <v>672.00945200000001</v>
      </c>
      <c r="L97">
        <v>7.0725999999999997E-2</v>
      </c>
      <c r="M97" t="s">
        <v>4</v>
      </c>
      <c r="N97">
        <v>231.499754</v>
      </c>
      <c r="O97">
        <v>5.6052999999999999E-2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717.59961899999996</v>
      </c>
      <c r="I98">
        <v>7.0988999999999997E-2</v>
      </c>
      <c r="J98" t="s">
        <v>3</v>
      </c>
      <c r="K98">
        <v>714.01023899999996</v>
      </c>
      <c r="L98">
        <v>7.9520999999999994E-2</v>
      </c>
      <c r="M98" t="s">
        <v>4</v>
      </c>
      <c r="N98">
        <v>245.96185199999999</v>
      </c>
      <c r="O98">
        <v>6.3250000000000001E-2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759.810023</v>
      </c>
      <c r="I99">
        <v>8.0361000000000002E-2</v>
      </c>
      <c r="J99" t="s">
        <v>3</v>
      </c>
      <c r="K99">
        <v>756.01117699999998</v>
      </c>
      <c r="L99">
        <v>8.8976E-2</v>
      </c>
      <c r="M99" t="s">
        <v>4</v>
      </c>
      <c r="N99">
        <v>260.42448400000001</v>
      </c>
      <c r="O99">
        <v>7.1043999999999996E-2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802.02310699999998</v>
      </c>
      <c r="I100">
        <v>9.0764999999999998E-2</v>
      </c>
      <c r="J100" t="s">
        <v>3</v>
      </c>
      <c r="K100">
        <v>798.01367900000002</v>
      </c>
      <c r="L100">
        <v>9.9912000000000001E-2</v>
      </c>
      <c r="M100" t="s">
        <v>4</v>
      </c>
      <c r="N100">
        <v>274.88516600000003</v>
      </c>
      <c r="O100">
        <v>7.9951999999999995E-2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844.23670900000002</v>
      </c>
      <c r="I101">
        <v>0.100772</v>
      </c>
      <c r="J101" t="s">
        <v>3</v>
      </c>
      <c r="K101">
        <v>840.01715100000001</v>
      </c>
      <c r="L101">
        <v>0.110651</v>
      </c>
      <c r="M101" t="s">
        <v>4</v>
      </c>
      <c r="N101">
        <v>289.345845</v>
      </c>
      <c r="O101">
        <v>8.8093000000000005E-2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25.321674999999999</v>
      </c>
      <c r="I102">
        <v>2.3770000000000002E-3</v>
      </c>
      <c r="J102" t="s">
        <v>3</v>
      </c>
      <c r="K102">
        <v>25.138462000000001</v>
      </c>
      <c r="L102">
        <v>3.7209999999999999E-3</v>
      </c>
      <c r="M102" t="s">
        <v>4</v>
      </c>
      <c r="N102">
        <v>8.7866990000000005</v>
      </c>
      <c r="O102">
        <v>2.797E-3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50.287908999999999</v>
      </c>
      <c r="I103">
        <v>2.0279999999999999E-3</v>
      </c>
      <c r="J103" t="s">
        <v>3</v>
      </c>
      <c r="K103">
        <v>49.922226000000002</v>
      </c>
      <c r="L103">
        <v>3.875E-3</v>
      </c>
      <c r="M103" t="s">
        <v>4</v>
      </c>
      <c r="N103">
        <v>17.272690000000001</v>
      </c>
      <c r="O103">
        <v>3.0599999999999998E-3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75.253389999999996</v>
      </c>
      <c r="I104">
        <v>2.245E-3</v>
      </c>
      <c r="J104" t="s">
        <v>3</v>
      </c>
      <c r="K104">
        <v>74.705877999999998</v>
      </c>
      <c r="L104">
        <v>4.3660000000000001E-3</v>
      </c>
      <c r="M104" t="s">
        <v>4</v>
      </c>
      <c r="N104">
        <v>25.758444999999998</v>
      </c>
      <c r="O104">
        <v>3.5230000000000001E-3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100.21906199999999</v>
      </c>
      <c r="I105">
        <v>2.7989999999999998E-3</v>
      </c>
      <c r="J105" t="s">
        <v>3</v>
      </c>
      <c r="K105">
        <v>99.490075000000004</v>
      </c>
      <c r="L105">
        <v>5.0549999999999996E-3</v>
      </c>
      <c r="M105" t="s">
        <v>4</v>
      </c>
      <c r="N105">
        <v>34.244269000000003</v>
      </c>
      <c r="O105">
        <v>4.2519999999999997E-3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125.183297</v>
      </c>
      <c r="I106">
        <v>3.764E-3</v>
      </c>
      <c r="J106" t="s">
        <v>3</v>
      </c>
      <c r="K106">
        <v>124.27318699999999</v>
      </c>
      <c r="L106">
        <v>6.019E-3</v>
      </c>
      <c r="M106" t="s">
        <v>4</v>
      </c>
      <c r="N106">
        <v>42.730376</v>
      </c>
      <c r="O106">
        <v>5.306E-3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150.14541500000001</v>
      </c>
      <c r="I107">
        <v>5.4159999999999998E-3</v>
      </c>
      <c r="J107" t="s">
        <v>3</v>
      </c>
      <c r="K107">
        <v>149.056194</v>
      </c>
      <c r="L107">
        <v>7.4320000000000002E-3</v>
      </c>
      <c r="M107" t="s">
        <v>4</v>
      </c>
      <c r="N107">
        <v>51.216031000000001</v>
      </c>
      <c r="O107">
        <v>6.607E-3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175.10753099999999</v>
      </c>
      <c r="I108">
        <v>6.9740000000000002E-3</v>
      </c>
      <c r="J108" t="s">
        <v>3</v>
      </c>
      <c r="K108">
        <v>173.839315</v>
      </c>
      <c r="L108">
        <v>9.0539999999999995E-3</v>
      </c>
      <c r="M108" t="s">
        <v>4</v>
      </c>
      <c r="N108">
        <v>59.702567000000002</v>
      </c>
      <c r="O108">
        <v>8.2419999999999993E-3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200.068397</v>
      </c>
      <c r="I109">
        <v>9.0030000000000006E-3</v>
      </c>
      <c r="J109" t="s">
        <v>3</v>
      </c>
      <c r="K109">
        <v>198.62198900000001</v>
      </c>
      <c r="L109">
        <v>1.1013E-2</v>
      </c>
      <c r="M109" t="s">
        <v>4</v>
      </c>
      <c r="N109">
        <v>68.188817999999998</v>
      </c>
      <c r="O109">
        <v>1.0222999999999999E-2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225.030247</v>
      </c>
      <c r="I110">
        <v>1.1311E-2</v>
      </c>
      <c r="J110" t="s">
        <v>3</v>
      </c>
      <c r="K110">
        <v>223.405396</v>
      </c>
      <c r="L110">
        <v>1.3202E-2</v>
      </c>
      <c r="M110" t="s">
        <v>4</v>
      </c>
      <c r="N110">
        <v>76.675090999999995</v>
      </c>
      <c r="O110">
        <v>1.2277E-2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249.991523</v>
      </c>
      <c r="I111">
        <v>1.3901999999999999E-2</v>
      </c>
      <c r="J111" t="s">
        <v>3</v>
      </c>
      <c r="K111">
        <v>248.18886000000001</v>
      </c>
      <c r="L111">
        <v>1.5564E-2</v>
      </c>
      <c r="M111" t="s">
        <v>4</v>
      </c>
      <c r="N111">
        <v>85.161197999999999</v>
      </c>
      <c r="O111">
        <v>1.4460000000000001E-2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274.95236699999998</v>
      </c>
      <c r="I112">
        <v>1.6601000000000001E-2</v>
      </c>
      <c r="J112" t="s">
        <v>3</v>
      </c>
      <c r="K112">
        <v>272.97164099999998</v>
      </c>
      <c r="L112">
        <v>1.8116E-2</v>
      </c>
      <c r="M112" t="s">
        <v>4</v>
      </c>
      <c r="N112">
        <v>93.647510999999994</v>
      </c>
      <c r="O112">
        <v>1.704E-2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299.912938</v>
      </c>
      <c r="I113">
        <v>1.9886000000000001E-2</v>
      </c>
      <c r="J113" t="s">
        <v>3</v>
      </c>
      <c r="K113">
        <v>297.75408599999997</v>
      </c>
      <c r="L113">
        <v>2.1042000000000002E-2</v>
      </c>
      <c r="M113" t="s">
        <v>4</v>
      </c>
      <c r="N113">
        <v>102.133189</v>
      </c>
      <c r="O113">
        <v>1.9897000000000001E-2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324.87464999999997</v>
      </c>
      <c r="I114">
        <v>2.3359000000000001E-2</v>
      </c>
      <c r="J114" t="s">
        <v>3</v>
      </c>
      <c r="K114">
        <v>322.53783600000003</v>
      </c>
      <c r="L114">
        <v>2.4414000000000002E-2</v>
      </c>
      <c r="M114" t="s">
        <v>4</v>
      </c>
      <c r="N114">
        <v>110.619174</v>
      </c>
      <c r="O114">
        <v>2.3175000000000001E-2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349.83636100000001</v>
      </c>
      <c r="I115">
        <v>2.6993E-2</v>
      </c>
      <c r="J115" t="s">
        <v>3</v>
      </c>
      <c r="K115">
        <v>347.32119</v>
      </c>
      <c r="L115">
        <v>2.7917999999999998E-2</v>
      </c>
      <c r="M115" t="s">
        <v>4</v>
      </c>
      <c r="N115">
        <v>119.105223</v>
      </c>
      <c r="O115">
        <v>2.6610000000000002E-2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374.79834699999998</v>
      </c>
      <c r="I116">
        <v>3.0665000000000001E-2</v>
      </c>
      <c r="J116" t="s">
        <v>3</v>
      </c>
      <c r="K116">
        <v>372.105028</v>
      </c>
      <c r="L116">
        <v>3.1648999999999997E-2</v>
      </c>
      <c r="M116" t="s">
        <v>4</v>
      </c>
      <c r="N116">
        <v>127.59168</v>
      </c>
      <c r="O116">
        <v>3.0192E-2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399.759094</v>
      </c>
      <c r="I117">
        <v>3.5438999999999998E-2</v>
      </c>
      <c r="J117" t="s">
        <v>3</v>
      </c>
      <c r="K117">
        <v>396.88841600000001</v>
      </c>
      <c r="L117">
        <v>3.6051E-2</v>
      </c>
      <c r="M117" t="s">
        <v>4</v>
      </c>
      <c r="N117">
        <v>136.077844</v>
      </c>
      <c r="O117">
        <v>3.4412999999999999E-2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424.72049800000002</v>
      </c>
      <c r="I118">
        <v>4.0232999999999998E-2</v>
      </c>
      <c r="J118" t="s">
        <v>3</v>
      </c>
      <c r="K118">
        <v>421.67227200000002</v>
      </c>
      <c r="L118">
        <v>4.0544999999999998E-2</v>
      </c>
      <c r="M118" t="s">
        <v>4</v>
      </c>
      <c r="N118">
        <v>144.564109</v>
      </c>
      <c r="O118">
        <v>3.8535E-2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449.682728</v>
      </c>
      <c r="I119">
        <v>4.4642000000000001E-2</v>
      </c>
      <c r="J119" t="s">
        <v>3</v>
      </c>
      <c r="K119">
        <v>446.45610199999999</v>
      </c>
      <c r="L119">
        <v>4.5170000000000002E-2</v>
      </c>
      <c r="M119" t="s">
        <v>4</v>
      </c>
      <c r="N119">
        <v>153.05031199999999</v>
      </c>
      <c r="O119">
        <v>4.3064999999999999E-2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474.64288900000003</v>
      </c>
      <c r="I120">
        <v>4.9496999999999999E-2</v>
      </c>
      <c r="J120" t="s">
        <v>3</v>
      </c>
      <c r="K120">
        <v>471.23886800000002</v>
      </c>
      <c r="L120">
        <v>4.9929000000000001E-2</v>
      </c>
      <c r="M120" t="s">
        <v>4</v>
      </c>
      <c r="N120">
        <v>161.536248</v>
      </c>
      <c r="O120">
        <v>4.7792000000000001E-2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499.60466400000001</v>
      </c>
      <c r="I121">
        <v>5.4921999999999999E-2</v>
      </c>
      <c r="J121" t="s">
        <v>3</v>
      </c>
      <c r="K121">
        <v>496.02225199999998</v>
      </c>
      <c r="L121">
        <v>5.4859999999999999E-2</v>
      </c>
      <c r="M121" t="s">
        <v>4</v>
      </c>
      <c r="N121">
        <v>170.02241000000001</v>
      </c>
      <c r="O121">
        <v>5.3006999999999999E-2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142.35408799999999</v>
      </c>
      <c r="I122">
        <v>26.968589999999999</v>
      </c>
      <c r="J122" t="s">
        <v>3</v>
      </c>
      <c r="K122">
        <v>141.735964</v>
      </c>
      <c r="L122">
        <v>26.446303</v>
      </c>
      <c r="M122" t="s">
        <v>4</v>
      </c>
      <c r="N122">
        <v>97.043728000000002</v>
      </c>
      <c r="O122">
        <v>23.430841000000001</v>
      </c>
      <c r="P122" t="s">
        <v>5</v>
      </c>
      <c r="Q122">
        <v>0.65076100000000003</v>
      </c>
      <c r="R122">
        <v>2.7369999999999998E-3</v>
      </c>
      <c r="S122" t="s">
        <v>6</v>
      </c>
      <c r="T122">
        <v>32.265627000000002</v>
      </c>
      <c r="U122">
        <v>1.9900000000000001E-4</v>
      </c>
      <c r="V122" t="s">
        <v>7</v>
      </c>
      <c r="W122">
        <v>0.11608</v>
      </c>
      <c r="X122">
        <v>9.8999999999999994E-5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7.9755000000000006E-2</v>
      </c>
      <c r="AG122">
        <v>8.2000000000000001E-5</v>
      </c>
      <c r="AH122" t="s">
        <v>11</v>
      </c>
      <c r="AI122">
        <v>0.92008800000000002</v>
      </c>
      <c r="AJ122">
        <v>1.44E-4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283.24356699999998</v>
      </c>
      <c r="I123">
        <v>29.100783</v>
      </c>
      <c r="J123" t="s">
        <v>3</v>
      </c>
      <c r="K123">
        <v>282.02085799999998</v>
      </c>
      <c r="L123">
        <v>28.521902000000001</v>
      </c>
      <c r="M123" t="s">
        <v>4</v>
      </c>
      <c r="N123">
        <v>192.76736199999999</v>
      </c>
      <c r="O123">
        <v>24.946438000000001</v>
      </c>
      <c r="P123" t="s">
        <v>5</v>
      </c>
      <c r="Q123">
        <v>1.288168</v>
      </c>
      <c r="R123">
        <v>3.107E-3</v>
      </c>
      <c r="S123" t="s">
        <v>6</v>
      </c>
      <c r="T123">
        <v>64.488366999999997</v>
      </c>
      <c r="U123">
        <v>3.1E-4</v>
      </c>
      <c r="V123" t="s">
        <v>7</v>
      </c>
      <c r="W123">
        <v>0.22791900000000001</v>
      </c>
      <c r="X123">
        <v>1.3200000000000001E-4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7.4801999999999993E-2</v>
      </c>
      <c r="AG123">
        <v>1.1400000000000001E-4</v>
      </c>
      <c r="AH123" t="s">
        <v>11</v>
      </c>
      <c r="AI123">
        <v>0.92789100000000002</v>
      </c>
      <c r="AJ123">
        <v>5.3000000000000001E-5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424.37067100000002</v>
      </c>
      <c r="I124">
        <v>30.288589000000002</v>
      </c>
      <c r="J124" t="s">
        <v>3</v>
      </c>
      <c r="K124">
        <v>422.543251</v>
      </c>
      <c r="L124">
        <v>29.712976000000001</v>
      </c>
      <c r="M124" t="s">
        <v>4</v>
      </c>
      <c r="N124">
        <v>288.67989</v>
      </c>
      <c r="O124">
        <v>26.178028000000001</v>
      </c>
      <c r="P124" t="s">
        <v>5</v>
      </c>
      <c r="Q124">
        <v>1.9256139999999999</v>
      </c>
      <c r="R124">
        <v>3.1939999999999998E-3</v>
      </c>
      <c r="S124" t="s">
        <v>6</v>
      </c>
      <c r="T124">
        <v>96.714547999999994</v>
      </c>
      <c r="U124">
        <v>4.3300000000000001E-4</v>
      </c>
      <c r="V124" t="s">
        <v>7</v>
      </c>
      <c r="W124">
        <v>0.34022400000000003</v>
      </c>
      <c r="X124">
        <v>1.6000000000000001E-4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7.1799000000000002E-2</v>
      </c>
      <c r="AG124">
        <v>1.3799999999999999E-4</v>
      </c>
      <c r="AH124" t="s">
        <v>11</v>
      </c>
      <c r="AI124">
        <v>0.93046899999999999</v>
      </c>
      <c r="AJ124">
        <v>6.9999999999999999E-6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565.44265600000006</v>
      </c>
      <c r="I125">
        <v>31.947541999999999</v>
      </c>
      <c r="J125" t="s">
        <v>3</v>
      </c>
      <c r="K125">
        <v>563.00709600000005</v>
      </c>
      <c r="L125">
        <v>31.311457999999998</v>
      </c>
      <c r="M125" t="s">
        <v>4</v>
      </c>
      <c r="N125">
        <v>384.62409300000002</v>
      </c>
      <c r="O125">
        <v>27.361272</v>
      </c>
      <c r="P125" t="s">
        <v>5</v>
      </c>
      <c r="Q125">
        <v>2.56481</v>
      </c>
      <c r="R125">
        <v>3.6719999999999999E-3</v>
      </c>
      <c r="S125" t="s">
        <v>6</v>
      </c>
      <c r="T125">
        <v>128.94333</v>
      </c>
      <c r="U125">
        <v>5.8E-4</v>
      </c>
      <c r="V125" t="s">
        <v>7</v>
      </c>
      <c r="W125">
        <v>0.452179</v>
      </c>
      <c r="X125">
        <v>1.8900000000000001E-4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6.9616999999999998E-2</v>
      </c>
      <c r="AG125">
        <v>1.3799999999999999E-4</v>
      </c>
      <c r="AH125" t="s">
        <v>11</v>
      </c>
      <c r="AI125">
        <v>0.930867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706.62507400000004</v>
      </c>
      <c r="I126">
        <v>37.270916999999997</v>
      </c>
      <c r="J126" t="s">
        <v>3</v>
      </c>
      <c r="K126">
        <v>703.58066699999995</v>
      </c>
      <c r="L126">
        <v>36.525772000000003</v>
      </c>
      <c r="M126" t="s">
        <v>4</v>
      </c>
      <c r="N126">
        <v>480.591453</v>
      </c>
      <c r="O126">
        <v>31.562486</v>
      </c>
      <c r="P126" t="s">
        <v>5</v>
      </c>
      <c r="Q126">
        <v>3.205012</v>
      </c>
      <c r="R126">
        <v>4.2519999999999997E-3</v>
      </c>
      <c r="S126" t="s">
        <v>6</v>
      </c>
      <c r="T126">
        <v>161.172482</v>
      </c>
      <c r="U126">
        <v>6.78E-4</v>
      </c>
      <c r="V126" t="s">
        <v>7</v>
      </c>
      <c r="W126">
        <v>0.56360500000000002</v>
      </c>
      <c r="X126">
        <v>2.3000000000000001E-4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6.8088999999999997E-2</v>
      </c>
      <c r="AG126">
        <v>1.35E-4</v>
      </c>
      <c r="AH126" t="s">
        <v>11</v>
      </c>
      <c r="AI126">
        <v>0.93145299999999998</v>
      </c>
      <c r="AJ126">
        <v>6.0000000000000002E-6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847.94680500000004</v>
      </c>
      <c r="I127">
        <v>45.345939000000001</v>
      </c>
      <c r="J127" t="s">
        <v>3</v>
      </c>
      <c r="K127">
        <v>844.29151000000002</v>
      </c>
      <c r="L127">
        <v>44.459220000000002</v>
      </c>
      <c r="M127" t="s">
        <v>4</v>
      </c>
      <c r="N127">
        <v>576.748107</v>
      </c>
      <c r="O127">
        <v>38.788786000000002</v>
      </c>
      <c r="P127" t="s">
        <v>5</v>
      </c>
      <c r="Q127">
        <v>3.8476349999999999</v>
      </c>
      <c r="R127">
        <v>4.9610000000000001E-3</v>
      </c>
      <c r="S127" t="s">
        <v>6</v>
      </c>
      <c r="T127">
        <v>193.40380200000001</v>
      </c>
      <c r="U127">
        <v>9.3499999999999996E-4</v>
      </c>
      <c r="V127" t="s">
        <v>7</v>
      </c>
      <c r="W127">
        <v>0.676705</v>
      </c>
      <c r="X127">
        <v>2.4499999999999999E-4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6.6332000000000002E-2</v>
      </c>
      <c r="AG127">
        <v>1.2799999999999999E-4</v>
      </c>
      <c r="AH127" t="s">
        <v>11</v>
      </c>
      <c r="AI127">
        <v>0.93165100000000001</v>
      </c>
      <c r="AJ127">
        <v>5.0000000000000004E-6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989.45710799999995</v>
      </c>
      <c r="I128">
        <v>57.125</v>
      </c>
      <c r="J128" t="s">
        <v>3</v>
      </c>
      <c r="K128">
        <v>985.19488999999999</v>
      </c>
      <c r="L128">
        <v>56.048889000000003</v>
      </c>
      <c r="M128" t="s">
        <v>4</v>
      </c>
      <c r="N128">
        <v>673.103521</v>
      </c>
      <c r="O128">
        <v>50.040050000000001</v>
      </c>
      <c r="P128" t="s">
        <v>5</v>
      </c>
      <c r="Q128">
        <v>4.4888089999999998</v>
      </c>
      <c r="R128">
        <v>6.0390000000000001E-3</v>
      </c>
      <c r="S128" t="s">
        <v>6</v>
      </c>
      <c r="T128">
        <v>225.63784200000001</v>
      </c>
      <c r="U128">
        <v>1.1440000000000001E-3</v>
      </c>
      <c r="V128" t="s">
        <v>7</v>
      </c>
      <c r="W128">
        <v>0.78875300000000004</v>
      </c>
      <c r="X128">
        <v>2.7900000000000001E-4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6.5495999999999999E-2</v>
      </c>
      <c r="AG128">
        <v>1.2899999999999999E-4</v>
      </c>
      <c r="AH128" t="s">
        <v>11</v>
      </c>
      <c r="AI128">
        <v>0.93204900000000002</v>
      </c>
      <c r="AJ128">
        <v>6.9999999999999999E-6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1131.0269679999999</v>
      </c>
      <c r="I129">
        <v>69.811871999999994</v>
      </c>
      <c r="J129" t="s">
        <v>3</v>
      </c>
      <c r="K129">
        <v>1126.1536160000001</v>
      </c>
      <c r="L129">
        <v>68.534216000000001</v>
      </c>
      <c r="M129" t="s">
        <v>4</v>
      </c>
      <c r="N129">
        <v>769.43922899999995</v>
      </c>
      <c r="O129">
        <v>61.091642999999998</v>
      </c>
      <c r="P129" t="s">
        <v>5</v>
      </c>
      <c r="Q129">
        <v>5.130935</v>
      </c>
      <c r="R129">
        <v>6.9950000000000003E-3</v>
      </c>
      <c r="S129" t="s">
        <v>6</v>
      </c>
      <c r="T129">
        <v>257.87235500000003</v>
      </c>
      <c r="U129">
        <v>1.3600000000000001E-3</v>
      </c>
      <c r="V129" t="s">
        <v>7</v>
      </c>
      <c r="W129">
        <v>0.90067699999999995</v>
      </c>
      <c r="X129">
        <v>2.99E-4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6.4280000000000004E-2</v>
      </c>
      <c r="AG129">
        <v>1.2300000000000001E-4</v>
      </c>
      <c r="AH129" t="s">
        <v>11</v>
      </c>
      <c r="AI129">
        <v>0.93348699999999996</v>
      </c>
      <c r="AJ129">
        <v>3.6000000000000001E-5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1272.3260230000001</v>
      </c>
      <c r="I130">
        <v>81.622729000000007</v>
      </c>
      <c r="J130" t="s">
        <v>3</v>
      </c>
      <c r="K130">
        <v>1266.844155</v>
      </c>
      <c r="L130">
        <v>80.126610999999997</v>
      </c>
      <c r="M130" t="s">
        <v>4</v>
      </c>
      <c r="N130">
        <v>865.56630700000005</v>
      </c>
      <c r="O130">
        <v>72.745872000000006</v>
      </c>
      <c r="P130" t="s">
        <v>5</v>
      </c>
      <c r="Q130">
        <v>5.7710720000000002</v>
      </c>
      <c r="R130">
        <v>8.0459999999999993E-3</v>
      </c>
      <c r="S130" t="s">
        <v>6</v>
      </c>
      <c r="T130">
        <v>290.10891900000001</v>
      </c>
      <c r="U130">
        <v>1.6310000000000001E-3</v>
      </c>
      <c r="V130" t="s">
        <v>7</v>
      </c>
      <c r="W130">
        <v>1.01244</v>
      </c>
      <c r="X130">
        <v>3.1700000000000001E-4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6.3321000000000002E-2</v>
      </c>
      <c r="AG130">
        <v>1.15E-4</v>
      </c>
      <c r="AH130" t="s">
        <v>11</v>
      </c>
      <c r="AI130">
        <v>0.93354099999999995</v>
      </c>
      <c r="AJ130">
        <v>3.6999999999999998E-5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1413.3880489999999</v>
      </c>
      <c r="I131">
        <v>90.228565000000003</v>
      </c>
      <c r="J131" t="s">
        <v>3</v>
      </c>
      <c r="K131">
        <v>1407.299512</v>
      </c>
      <c r="L131">
        <v>88.576209000000006</v>
      </c>
      <c r="M131" t="s">
        <v>4</v>
      </c>
      <c r="N131">
        <v>961.46424300000001</v>
      </c>
      <c r="O131">
        <v>78.70384</v>
      </c>
      <c r="P131" t="s">
        <v>5</v>
      </c>
      <c r="Q131">
        <v>6.4089260000000001</v>
      </c>
      <c r="R131">
        <v>8.7189999999999993E-3</v>
      </c>
      <c r="S131" t="s">
        <v>6</v>
      </c>
      <c r="T131">
        <v>322.37595700000003</v>
      </c>
      <c r="U131">
        <v>1.2517E-2</v>
      </c>
      <c r="V131" t="s">
        <v>7</v>
      </c>
      <c r="W131">
        <v>1.1231979999999999</v>
      </c>
      <c r="X131">
        <v>3.6900000000000002E-4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6.1691999999999997E-2</v>
      </c>
      <c r="AG131">
        <v>9.3999999999999994E-5</v>
      </c>
      <c r="AH131" t="s">
        <v>11</v>
      </c>
      <c r="AI131">
        <v>0.93358699999999994</v>
      </c>
      <c r="AJ131">
        <v>3.6999999999999998E-5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1554.413601</v>
      </c>
      <c r="I132">
        <v>94.692723999999998</v>
      </c>
      <c r="J132" t="s">
        <v>3</v>
      </c>
      <c r="K132">
        <v>1547.7162960000001</v>
      </c>
      <c r="L132">
        <v>92.983969000000002</v>
      </c>
      <c r="M132" t="s">
        <v>4</v>
      </c>
      <c r="N132">
        <v>1057.2777289999999</v>
      </c>
      <c r="O132">
        <v>81.533584000000005</v>
      </c>
      <c r="P132" t="s">
        <v>5</v>
      </c>
      <c r="Q132">
        <v>7.0481959999999999</v>
      </c>
      <c r="R132">
        <v>8.8190000000000004E-3</v>
      </c>
      <c r="S132" t="s">
        <v>6</v>
      </c>
      <c r="T132">
        <v>354.61449399999998</v>
      </c>
      <c r="U132">
        <v>1.2657E-2</v>
      </c>
      <c r="V132" t="s">
        <v>7</v>
      </c>
      <c r="W132">
        <v>1.23468</v>
      </c>
      <c r="X132">
        <v>4.0000000000000002E-4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6.1581999999999998E-2</v>
      </c>
      <c r="AG132">
        <v>9.5000000000000005E-5</v>
      </c>
      <c r="AH132" t="s">
        <v>11</v>
      </c>
      <c r="AI132">
        <v>0.93363099999999999</v>
      </c>
      <c r="AJ132">
        <v>3.6000000000000001E-5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1695.375828</v>
      </c>
      <c r="I133">
        <v>101.052527</v>
      </c>
      <c r="J133" t="s">
        <v>3</v>
      </c>
      <c r="K133">
        <v>1688.0706399999999</v>
      </c>
      <c r="L133">
        <v>99.257383000000004</v>
      </c>
      <c r="M133" t="s">
        <v>4</v>
      </c>
      <c r="N133">
        <v>1153.1127509999999</v>
      </c>
      <c r="O133">
        <v>86.330796000000007</v>
      </c>
      <c r="P133" t="s">
        <v>5</v>
      </c>
      <c r="Q133">
        <v>7.6873100000000001</v>
      </c>
      <c r="R133">
        <v>9.0559999999999998E-3</v>
      </c>
      <c r="S133" t="s">
        <v>6</v>
      </c>
      <c r="T133">
        <v>386.85455999999999</v>
      </c>
      <c r="U133">
        <v>1.2829E-2</v>
      </c>
      <c r="V133" t="s">
        <v>7</v>
      </c>
      <c r="W133">
        <v>1.345018</v>
      </c>
      <c r="X133">
        <v>4.1300000000000001E-4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6.0006999999999998E-2</v>
      </c>
      <c r="AG133">
        <v>6.7000000000000002E-5</v>
      </c>
      <c r="AH133" t="s">
        <v>11</v>
      </c>
      <c r="AI133">
        <v>0.93419099999999999</v>
      </c>
      <c r="AJ133">
        <v>4.8999999999999998E-5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1836.446563</v>
      </c>
      <c r="I134">
        <v>105.509052</v>
      </c>
      <c r="J134" t="s">
        <v>3</v>
      </c>
      <c r="K134">
        <v>1828.533447</v>
      </c>
      <c r="L134">
        <v>103.597438</v>
      </c>
      <c r="M134" t="s">
        <v>4</v>
      </c>
      <c r="N134">
        <v>1249.0515700000001</v>
      </c>
      <c r="O134">
        <v>92.216240999999997</v>
      </c>
      <c r="P134" t="s">
        <v>5</v>
      </c>
      <c r="Q134">
        <v>8.3266329999999993</v>
      </c>
      <c r="R134">
        <v>9.7280000000000005E-3</v>
      </c>
      <c r="S134" t="s">
        <v>6</v>
      </c>
      <c r="T134">
        <v>419.09622400000001</v>
      </c>
      <c r="U134">
        <v>1.3224E-2</v>
      </c>
      <c r="V134" t="s">
        <v>7</v>
      </c>
      <c r="W134">
        <v>1.4555659999999999</v>
      </c>
      <c r="X134">
        <v>4.37E-4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6.0006999999999998E-2</v>
      </c>
      <c r="AG134">
        <v>6.7000000000000002E-5</v>
      </c>
      <c r="AH134" t="s">
        <v>11</v>
      </c>
      <c r="AI134">
        <v>0.93484699999999998</v>
      </c>
      <c r="AJ134">
        <v>5.5999999999999999E-5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1977.6061870000001</v>
      </c>
      <c r="I135">
        <v>108.944981</v>
      </c>
      <c r="J135" t="s">
        <v>3</v>
      </c>
      <c r="K135">
        <v>1969.083601</v>
      </c>
      <c r="L135">
        <v>106.920585</v>
      </c>
      <c r="M135" t="s">
        <v>4</v>
      </c>
      <c r="N135">
        <v>1345.009409</v>
      </c>
      <c r="O135">
        <v>94.843734999999995</v>
      </c>
      <c r="P135" t="s">
        <v>5</v>
      </c>
      <c r="Q135">
        <v>8.9665459999999992</v>
      </c>
      <c r="R135">
        <v>1.0215E-2</v>
      </c>
      <c r="S135" t="s">
        <v>6</v>
      </c>
      <c r="T135">
        <v>451.33883300000002</v>
      </c>
      <c r="U135">
        <v>1.3831E-2</v>
      </c>
      <c r="V135" t="s">
        <v>7</v>
      </c>
      <c r="W135">
        <v>1.5662320000000001</v>
      </c>
      <c r="X135">
        <v>4.4499999999999997E-4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5.8820999999999998E-2</v>
      </c>
      <c r="AG135">
        <v>4.3999999999999999E-5</v>
      </c>
      <c r="AH135" t="s">
        <v>11</v>
      </c>
      <c r="AI135">
        <v>0.93535900000000005</v>
      </c>
      <c r="AJ135">
        <v>6.4999999999999994E-5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2118.8258249999999</v>
      </c>
      <c r="I136">
        <v>111.338848</v>
      </c>
      <c r="J136" t="s">
        <v>3</v>
      </c>
      <c r="K136">
        <v>2109.6939259999999</v>
      </c>
      <c r="L136">
        <v>109.264472</v>
      </c>
      <c r="M136" t="s">
        <v>4</v>
      </c>
      <c r="N136">
        <v>1441.07394</v>
      </c>
      <c r="O136">
        <v>97.459810000000004</v>
      </c>
      <c r="P136" t="s">
        <v>5</v>
      </c>
      <c r="Q136">
        <v>9.6068639999999998</v>
      </c>
      <c r="R136">
        <v>1.0408000000000001E-2</v>
      </c>
      <c r="S136" t="s">
        <v>6</v>
      </c>
      <c r="T136">
        <v>483.58164399999998</v>
      </c>
      <c r="U136">
        <v>1.4147E-2</v>
      </c>
      <c r="V136" t="s">
        <v>7</v>
      </c>
      <c r="W136">
        <v>1.677867</v>
      </c>
      <c r="X136">
        <v>4.8799999999999999E-4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5.8540000000000002E-2</v>
      </c>
      <c r="AG136">
        <v>3.8000000000000002E-5</v>
      </c>
      <c r="AH136" t="s">
        <v>11</v>
      </c>
      <c r="AI136">
        <v>0.93535900000000005</v>
      </c>
      <c r="AJ136">
        <v>6.4999999999999994E-5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2259.9347899999998</v>
      </c>
      <c r="I137">
        <v>115.599604</v>
      </c>
      <c r="J137" t="s">
        <v>3</v>
      </c>
      <c r="K137">
        <v>2250.1938960000002</v>
      </c>
      <c r="L137">
        <v>113.45746800000001</v>
      </c>
      <c r="M137" t="s">
        <v>4</v>
      </c>
      <c r="N137">
        <v>1537.050352</v>
      </c>
      <c r="O137">
        <v>100.131614</v>
      </c>
      <c r="P137" t="s">
        <v>5</v>
      </c>
      <c r="Q137">
        <v>10.246933</v>
      </c>
      <c r="R137">
        <v>1.0753E-2</v>
      </c>
      <c r="S137" t="s">
        <v>6</v>
      </c>
      <c r="T137">
        <v>515.82640000000004</v>
      </c>
      <c r="U137">
        <v>1.4716999999999999E-2</v>
      </c>
      <c r="V137" t="s">
        <v>7</v>
      </c>
      <c r="W137">
        <v>1.789539</v>
      </c>
      <c r="X137">
        <v>5.7600000000000001E-4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5.8540000000000002E-2</v>
      </c>
      <c r="AG137">
        <v>3.8000000000000002E-5</v>
      </c>
      <c r="AH137" t="s">
        <v>11</v>
      </c>
      <c r="AI137">
        <v>0.93538100000000002</v>
      </c>
      <c r="AJ137">
        <v>6.3999999999999997E-5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2401.4158010000001</v>
      </c>
      <c r="I138">
        <v>123.550082</v>
      </c>
      <c r="J138" t="s">
        <v>3</v>
      </c>
      <c r="K138">
        <v>2391.065591</v>
      </c>
      <c r="L138">
        <v>121.29774399999999</v>
      </c>
      <c r="M138" t="s">
        <v>4</v>
      </c>
      <c r="N138">
        <v>1633.2618990000001</v>
      </c>
      <c r="O138">
        <v>106.208844</v>
      </c>
      <c r="P138" t="s">
        <v>5</v>
      </c>
      <c r="Q138">
        <v>10.889099</v>
      </c>
      <c r="R138">
        <v>1.1251000000000001E-2</v>
      </c>
      <c r="S138" t="s">
        <v>6</v>
      </c>
      <c r="T138">
        <v>548.07458299999996</v>
      </c>
      <c r="U138">
        <v>1.5429999999999999E-2</v>
      </c>
      <c r="V138" t="s">
        <v>7</v>
      </c>
      <c r="W138">
        <v>1.9018250000000001</v>
      </c>
      <c r="X138">
        <v>6.0599999999999998E-4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5.8515999999999999E-2</v>
      </c>
      <c r="AG138">
        <v>3.8000000000000002E-5</v>
      </c>
      <c r="AH138" t="s">
        <v>11</v>
      </c>
      <c r="AI138">
        <v>0.93576899999999996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2542.6731100000002</v>
      </c>
      <c r="I139">
        <v>131.86802499999999</v>
      </c>
      <c r="J139" t="s">
        <v>3</v>
      </c>
      <c r="K139">
        <v>2531.714097</v>
      </c>
      <c r="L139">
        <v>129.473692</v>
      </c>
      <c r="M139" t="s">
        <v>4</v>
      </c>
      <c r="N139">
        <v>1729.36843</v>
      </c>
      <c r="O139">
        <v>113.054091</v>
      </c>
      <c r="P139" t="s">
        <v>5</v>
      </c>
      <c r="Q139">
        <v>11.529871999999999</v>
      </c>
      <c r="R139">
        <v>1.1908E-2</v>
      </c>
      <c r="S139" t="s">
        <v>6</v>
      </c>
      <c r="T139">
        <v>580.32243000000005</v>
      </c>
      <c r="U139">
        <v>1.5361E-2</v>
      </c>
      <c r="V139" t="s">
        <v>7</v>
      </c>
      <c r="W139">
        <v>2.0138630000000002</v>
      </c>
      <c r="X139">
        <v>6.7199999999999996E-4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5.7723999999999998E-2</v>
      </c>
      <c r="AG139">
        <v>3.0000000000000001E-5</v>
      </c>
      <c r="AH139" t="s">
        <v>11</v>
      </c>
      <c r="AI139">
        <v>0.93622499999999997</v>
      </c>
      <c r="AJ139">
        <v>7.6000000000000004E-5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2683.687817</v>
      </c>
      <c r="I140">
        <v>138.84390400000001</v>
      </c>
      <c r="J140" t="s">
        <v>3</v>
      </c>
      <c r="K140">
        <v>2672.1203519999999</v>
      </c>
      <c r="L140">
        <v>136.26472899999999</v>
      </c>
      <c r="M140" t="s">
        <v>4</v>
      </c>
      <c r="N140">
        <v>1825.224451</v>
      </c>
      <c r="O140">
        <v>120.65030400000001</v>
      </c>
      <c r="P140" t="s">
        <v>5</v>
      </c>
      <c r="Q140">
        <v>12.169541000000001</v>
      </c>
      <c r="R140">
        <v>1.2836E-2</v>
      </c>
      <c r="S140" t="s">
        <v>6</v>
      </c>
      <c r="T140">
        <v>612.57813999999996</v>
      </c>
      <c r="U140">
        <v>1.6728E-2</v>
      </c>
      <c r="V140" t="s">
        <v>7</v>
      </c>
      <c r="W140">
        <v>2.1243050000000001</v>
      </c>
      <c r="X140">
        <v>6.5799999999999995E-4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5.7297000000000001E-2</v>
      </c>
      <c r="AG140">
        <v>2.8E-5</v>
      </c>
      <c r="AH140" t="s">
        <v>11</v>
      </c>
      <c r="AI140">
        <v>0.93747199999999997</v>
      </c>
      <c r="AJ140">
        <v>9.0000000000000006E-5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2824.6440040000002</v>
      </c>
      <c r="I141">
        <v>147.25671700000001</v>
      </c>
      <c r="J141" t="s">
        <v>3</v>
      </c>
      <c r="K141">
        <v>2812.4720560000001</v>
      </c>
      <c r="L141">
        <v>144.49594200000001</v>
      </c>
      <c r="M141" t="s">
        <v>4</v>
      </c>
      <c r="N141">
        <v>1920.9378300000001</v>
      </c>
      <c r="O141">
        <v>127.145369</v>
      </c>
      <c r="P141" t="s">
        <v>5</v>
      </c>
      <c r="Q141">
        <v>12.807696</v>
      </c>
      <c r="R141">
        <v>1.3782000000000001E-2</v>
      </c>
      <c r="S141" t="s">
        <v>6</v>
      </c>
      <c r="T141">
        <v>644.84943799999996</v>
      </c>
      <c r="U141">
        <v>2.8081999999999999E-2</v>
      </c>
      <c r="V141" t="s">
        <v>7</v>
      </c>
      <c r="W141">
        <v>2.2354090000000002</v>
      </c>
      <c r="X141">
        <v>7.0399999999999998E-4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5.7082000000000001E-2</v>
      </c>
      <c r="AG141">
        <v>2.8E-5</v>
      </c>
      <c r="AH141" t="s">
        <v>11</v>
      </c>
      <c r="AI141">
        <v>0.93793199999999999</v>
      </c>
      <c r="AJ141">
        <v>9.5000000000000005E-5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129.90759399999999</v>
      </c>
      <c r="I162">
        <v>96.294345000000007</v>
      </c>
      <c r="J162" t="s">
        <v>3</v>
      </c>
      <c r="K162">
        <v>129.28282799999999</v>
      </c>
      <c r="L162">
        <v>94.491213999999999</v>
      </c>
      <c r="M162" t="s">
        <v>4</v>
      </c>
      <c r="N162">
        <v>97.724421000000007</v>
      </c>
      <c r="O162">
        <v>83.938122000000007</v>
      </c>
      <c r="P162" t="s">
        <v>5</v>
      </c>
      <c r="Q162">
        <v>0.65798500000000004</v>
      </c>
      <c r="R162">
        <v>9.0910000000000001E-3</v>
      </c>
      <c r="S162" t="s">
        <v>6</v>
      </c>
      <c r="T162">
        <v>19.117262</v>
      </c>
      <c r="U162">
        <v>1.8000000000000001E-4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7.9145999999999994E-2</v>
      </c>
      <c r="AG162">
        <v>8.1000000000000004E-5</v>
      </c>
      <c r="AH162" t="s">
        <v>11</v>
      </c>
      <c r="AI162">
        <v>0.91698800000000003</v>
      </c>
      <c r="AJ162">
        <v>2.0000000000000001E-4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257.87063999999998</v>
      </c>
      <c r="I163">
        <v>111.565344</v>
      </c>
      <c r="J163" t="s">
        <v>3</v>
      </c>
      <c r="K163">
        <v>256.63672400000002</v>
      </c>
      <c r="L163">
        <v>109.45889699999999</v>
      </c>
      <c r="M163" t="s">
        <v>4</v>
      </c>
      <c r="N163">
        <v>193.69299000000001</v>
      </c>
      <c r="O163">
        <v>96.542912999999999</v>
      </c>
      <c r="P163" t="s">
        <v>5</v>
      </c>
      <c r="Q163">
        <v>1.298673</v>
      </c>
      <c r="R163">
        <v>1.0766E-2</v>
      </c>
      <c r="S163" t="s">
        <v>6</v>
      </c>
      <c r="T163">
        <v>38.200958</v>
      </c>
      <c r="U163">
        <v>3.57E-4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7.5946E-2</v>
      </c>
      <c r="AG163">
        <v>1.3200000000000001E-4</v>
      </c>
      <c r="AH163" t="s">
        <v>11</v>
      </c>
      <c r="AI163">
        <v>0.92738100000000001</v>
      </c>
      <c r="AJ163">
        <v>9.3999999999999994E-5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385.86126000000002</v>
      </c>
      <c r="I164">
        <v>113.8974</v>
      </c>
      <c r="J164" t="s">
        <v>3</v>
      </c>
      <c r="K164">
        <v>384.01836800000001</v>
      </c>
      <c r="L164">
        <v>111.70171999999999</v>
      </c>
      <c r="M164" t="s">
        <v>4</v>
      </c>
      <c r="N164">
        <v>289.72180400000002</v>
      </c>
      <c r="O164">
        <v>97.788831000000002</v>
      </c>
      <c r="P164" t="s">
        <v>5</v>
      </c>
      <c r="Q164">
        <v>1.9394130000000001</v>
      </c>
      <c r="R164">
        <v>1.1342E-2</v>
      </c>
      <c r="S164" t="s">
        <v>6</v>
      </c>
      <c r="T164">
        <v>57.284044000000002</v>
      </c>
      <c r="U164">
        <v>5.8799999999999998E-4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7.3219999999999993E-2</v>
      </c>
      <c r="AG164">
        <v>1.4799999999999999E-4</v>
      </c>
      <c r="AH164" t="s">
        <v>11</v>
      </c>
      <c r="AI164">
        <v>0.92993300000000001</v>
      </c>
      <c r="AJ164">
        <v>4.6E-5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513.93553099999997</v>
      </c>
      <c r="I165">
        <v>118.217629</v>
      </c>
      <c r="J165" t="s">
        <v>3</v>
      </c>
      <c r="K165">
        <v>511.48537499999998</v>
      </c>
      <c r="L165">
        <v>115.97246199999999</v>
      </c>
      <c r="M165" t="s">
        <v>4</v>
      </c>
      <c r="N165">
        <v>385.81240500000001</v>
      </c>
      <c r="O165">
        <v>100.992755</v>
      </c>
      <c r="P165" t="s">
        <v>5</v>
      </c>
      <c r="Q165">
        <v>2.5790929999999999</v>
      </c>
      <c r="R165">
        <v>1.1613999999999999E-2</v>
      </c>
      <c r="S165" t="s">
        <v>6</v>
      </c>
      <c r="T165">
        <v>76.367519999999999</v>
      </c>
      <c r="U165">
        <v>8.4999999999999995E-4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7.0234000000000005E-2</v>
      </c>
      <c r="AG165">
        <v>1.6200000000000001E-4</v>
      </c>
      <c r="AH165" t="s">
        <v>11</v>
      </c>
      <c r="AI165">
        <v>0.93154599999999999</v>
      </c>
      <c r="AJ165">
        <v>2.1999999999999999E-5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642.10539200000005</v>
      </c>
      <c r="I166">
        <v>122.74178999999999</v>
      </c>
      <c r="J166" t="s">
        <v>3</v>
      </c>
      <c r="K166">
        <v>639.04820800000005</v>
      </c>
      <c r="L166">
        <v>120.382597</v>
      </c>
      <c r="M166" t="s">
        <v>4</v>
      </c>
      <c r="N166">
        <v>481.95833299999998</v>
      </c>
      <c r="O166">
        <v>107.73871699999999</v>
      </c>
      <c r="P166" t="s">
        <v>5</v>
      </c>
      <c r="Q166">
        <v>3.218515</v>
      </c>
      <c r="R166">
        <v>1.2463E-2</v>
      </c>
      <c r="S166" t="s">
        <v>6</v>
      </c>
      <c r="T166">
        <v>95.449996999999996</v>
      </c>
      <c r="U166">
        <v>1.2409999999999999E-3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6.8985000000000005E-2</v>
      </c>
      <c r="AG166">
        <v>1.5100000000000001E-4</v>
      </c>
      <c r="AH166" t="s">
        <v>11</v>
      </c>
      <c r="AI166">
        <v>0.93308899999999995</v>
      </c>
      <c r="AJ166">
        <v>4.3000000000000002E-5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770.265625</v>
      </c>
      <c r="I167">
        <v>136.30663300000001</v>
      </c>
      <c r="J167" t="s">
        <v>3</v>
      </c>
      <c r="K167">
        <v>766.59848499999998</v>
      </c>
      <c r="L167">
        <v>133.724581</v>
      </c>
      <c r="M167" t="s">
        <v>4</v>
      </c>
      <c r="N167">
        <v>578.12656900000002</v>
      </c>
      <c r="O167">
        <v>119.169842</v>
      </c>
      <c r="P167" t="s">
        <v>5</v>
      </c>
      <c r="Q167">
        <v>3.8609749999999998</v>
      </c>
      <c r="R167">
        <v>1.3642E-2</v>
      </c>
      <c r="S167" t="s">
        <v>6</v>
      </c>
      <c r="T167">
        <v>114.533416</v>
      </c>
      <c r="U167">
        <v>1.5939999999999999E-3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6.694E-2</v>
      </c>
      <c r="AG167">
        <v>1.46E-4</v>
      </c>
      <c r="AH167" t="s">
        <v>11</v>
      </c>
      <c r="AI167">
        <v>0.93326200000000004</v>
      </c>
      <c r="AJ167">
        <v>4.1999999999999998E-5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898.32351400000005</v>
      </c>
      <c r="I168">
        <v>151.41705200000001</v>
      </c>
      <c r="J168" t="s">
        <v>3</v>
      </c>
      <c r="K168">
        <v>894.04902600000003</v>
      </c>
      <c r="L168">
        <v>148.582168</v>
      </c>
      <c r="M168" t="s">
        <v>4</v>
      </c>
      <c r="N168">
        <v>674.22745399999997</v>
      </c>
      <c r="O168">
        <v>131.18807799999999</v>
      </c>
      <c r="P168" t="s">
        <v>5</v>
      </c>
      <c r="Q168">
        <v>4.5007020000000004</v>
      </c>
      <c r="R168">
        <v>1.5010000000000001E-2</v>
      </c>
      <c r="S168" t="s">
        <v>6</v>
      </c>
      <c r="T168">
        <v>133.61609899999999</v>
      </c>
      <c r="U168">
        <v>2.166E-3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6.4500000000000002E-2</v>
      </c>
      <c r="AG168">
        <v>1.1900000000000001E-4</v>
      </c>
      <c r="AH168" t="s">
        <v>11</v>
      </c>
      <c r="AI168">
        <v>0.93337000000000003</v>
      </c>
      <c r="AJ168">
        <v>4.1999999999999998E-5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1026.500986</v>
      </c>
      <c r="I169">
        <v>192.60894400000001</v>
      </c>
      <c r="J169" t="s">
        <v>3</v>
      </c>
      <c r="K169">
        <v>1021.618306</v>
      </c>
      <c r="L169">
        <v>189.078598</v>
      </c>
      <c r="M169" t="s">
        <v>4</v>
      </c>
      <c r="N169">
        <v>770.420029</v>
      </c>
      <c r="O169">
        <v>167.24111400000001</v>
      </c>
      <c r="P169" t="s">
        <v>5</v>
      </c>
      <c r="Q169">
        <v>5.1410669999999996</v>
      </c>
      <c r="R169">
        <v>1.8251E-2</v>
      </c>
      <c r="S169" t="s">
        <v>6</v>
      </c>
      <c r="T169">
        <v>152.698961</v>
      </c>
      <c r="U169">
        <v>2.8389999999999999E-3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6.3390000000000002E-2</v>
      </c>
      <c r="AG169">
        <v>1.05E-4</v>
      </c>
      <c r="AH169" t="s">
        <v>11</v>
      </c>
      <c r="AI169">
        <v>0.93345699999999998</v>
      </c>
      <c r="AJ169">
        <v>4.1E-5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1154.7375320000001</v>
      </c>
      <c r="I170">
        <v>232.25426999999999</v>
      </c>
      <c r="J170" t="s">
        <v>3</v>
      </c>
      <c r="K170">
        <v>1149.245347</v>
      </c>
      <c r="L170">
        <v>228.005641</v>
      </c>
      <c r="M170" t="s">
        <v>4</v>
      </c>
      <c r="N170">
        <v>866.67248300000006</v>
      </c>
      <c r="O170">
        <v>201.270623</v>
      </c>
      <c r="P170" t="s">
        <v>5</v>
      </c>
      <c r="Q170">
        <v>5.7828759999999999</v>
      </c>
      <c r="R170">
        <v>2.1656000000000002E-2</v>
      </c>
      <c r="S170" t="s">
        <v>6</v>
      </c>
      <c r="T170">
        <v>171.781656</v>
      </c>
      <c r="U170">
        <v>3.46E-3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6.2077E-2</v>
      </c>
      <c r="AG170">
        <v>9.8999999999999994E-5</v>
      </c>
      <c r="AH170" t="s">
        <v>11</v>
      </c>
      <c r="AI170">
        <v>0.93347899999999995</v>
      </c>
      <c r="AJ170">
        <v>4.1E-5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1282.9242409999999</v>
      </c>
      <c r="I171">
        <v>258.74067500000001</v>
      </c>
      <c r="J171" t="s">
        <v>3</v>
      </c>
      <c r="K171">
        <v>1276.8233640000001</v>
      </c>
      <c r="L171">
        <v>254.00535400000001</v>
      </c>
      <c r="M171" t="s">
        <v>4</v>
      </c>
      <c r="N171">
        <v>962.86435200000005</v>
      </c>
      <c r="O171">
        <v>223.83231799999999</v>
      </c>
      <c r="P171" t="s">
        <v>5</v>
      </c>
      <c r="Q171">
        <v>6.4246230000000004</v>
      </c>
      <c r="R171">
        <v>2.4102999999999999E-2</v>
      </c>
      <c r="S171" t="s">
        <v>6</v>
      </c>
      <c r="T171">
        <v>190.86396500000001</v>
      </c>
      <c r="U171">
        <v>4.2240000000000003E-3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6.1758E-2</v>
      </c>
      <c r="AG171">
        <v>9.0000000000000006E-5</v>
      </c>
      <c r="AH171" t="s">
        <v>11</v>
      </c>
      <c r="AI171">
        <v>0.93395600000000001</v>
      </c>
      <c r="AJ171">
        <v>5.0000000000000002E-5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1411.0476779999999</v>
      </c>
      <c r="I172">
        <v>278.53045800000001</v>
      </c>
      <c r="J172" t="s">
        <v>3</v>
      </c>
      <c r="K172">
        <v>1404.3395479999999</v>
      </c>
      <c r="L172">
        <v>273.41980000000001</v>
      </c>
      <c r="M172" t="s">
        <v>4</v>
      </c>
      <c r="N172">
        <v>1058.982964</v>
      </c>
      <c r="O172">
        <v>243.86023</v>
      </c>
      <c r="P172" t="s">
        <v>5</v>
      </c>
      <c r="Q172">
        <v>7.0644030000000004</v>
      </c>
      <c r="R172">
        <v>2.5929000000000001E-2</v>
      </c>
      <c r="S172" t="s">
        <v>6</v>
      </c>
      <c r="T172">
        <v>209.95380800000001</v>
      </c>
      <c r="U172">
        <v>6.1409999999999998E-3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6.0930999999999999E-2</v>
      </c>
      <c r="AG172">
        <v>7.4999999999999993E-5</v>
      </c>
      <c r="AH172" t="s">
        <v>11</v>
      </c>
      <c r="AI172">
        <v>0.93445900000000004</v>
      </c>
      <c r="AJ172">
        <v>5.8E-5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1538.9847580000001</v>
      </c>
      <c r="I173">
        <v>288.13250399999998</v>
      </c>
      <c r="J173" t="s">
        <v>3</v>
      </c>
      <c r="K173">
        <v>1531.6654149999999</v>
      </c>
      <c r="L173">
        <v>282.67325</v>
      </c>
      <c r="M173" t="s">
        <v>4</v>
      </c>
      <c r="N173">
        <v>1154.9121560000001</v>
      </c>
      <c r="O173">
        <v>251.85411400000001</v>
      </c>
      <c r="P173" t="s">
        <v>5</v>
      </c>
      <c r="Q173">
        <v>7.7033189999999996</v>
      </c>
      <c r="R173">
        <v>2.6651999999999999E-2</v>
      </c>
      <c r="S173" t="s">
        <v>6</v>
      </c>
      <c r="T173">
        <v>229.04330400000001</v>
      </c>
      <c r="U173">
        <v>1.023E-2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6.0876E-2</v>
      </c>
      <c r="AG173">
        <v>7.6000000000000004E-5</v>
      </c>
      <c r="AH173" t="s">
        <v>11</v>
      </c>
      <c r="AI173">
        <v>0.93515499999999996</v>
      </c>
      <c r="AJ173">
        <v>6.8999999999999997E-5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1666.948079</v>
      </c>
      <c r="I174">
        <v>298.22975000000002</v>
      </c>
      <c r="J174" t="s">
        <v>3</v>
      </c>
      <c r="K174">
        <v>1659.0217749999999</v>
      </c>
      <c r="L174">
        <v>292.58967899999999</v>
      </c>
      <c r="M174" t="s">
        <v>4</v>
      </c>
      <c r="N174">
        <v>1250.907903</v>
      </c>
      <c r="O174">
        <v>259.585464</v>
      </c>
      <c r="P174" t="s">
        <v>5</v>
      </c>
      <c r="Q174">
        <v>8.3427399999999992</v>
      </c>
      <c r="R174">
        <v>2.7347E-2</v>
      </c>
      <c r="S174" t="s">
        <v>6</v>
      </c>
      <c r="T174">
        <v>248.12561299999999</v>
      </c>
      <c r="U174">
        <v>1.1056E-2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6.0013999999999998E-2</v>
      </c>
      <c r="AG174">
        <v>5.5999999999999999E-5</v>
      </c>
      <c r="AH174" t="s">
        <v>11</v>
      </c>
      <c r="AI174">
        <v>0.93570500000000001</v>
      </c>
      <c r="AJ174">
        <v>8.0000000000000007E-5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1794.9104809999999</v>
      </c>
      <c r="I175">
        <v>309.69856499999997</v>
      </c>
      <c r="J175" t="s">
        <v>3</v>
      </c>
      <c r="K175">
        <v>1786.3783739999999</v>
      </c>
      <c r="L175">
        <v>303.84299099999998</v>
      </c>
      <c r="M175" t="s">
        <v>4</v>
      </c>
      <c r="N175">
        <v>1346.917524</v>
      </c>
      <c r="O175">
        <v>268.160595</v>
      </c>
      <c r="P175" t="s">
        <v>5</v>
      </c>
      <c r="Q175">
        <v>8.9815839999999998</v>
      </c>
      <c r="R175">
        <v>2.8469000000000001E-2</v>
      </c>
      <c r="S175" t="s">
        <v>6</v>
      </c>
      <c r="T175">
        <v>267.20807600000001</v>
      </c>
      <c r="U175">
        <v>1.1988E-2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5.9808E-2</v>
      </c>
      <c r="AG175">
        <v>5.7000000000000003E-5</v>
      </c>
      <c r="AH175" t="s">
        <v>11</v>
      </c>
      <c r="AI175">
        <v>0.93634899999999999</v>
      </c>
      <c r="AJ175">
        <v>9.3999999999999994E-5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1922.86697</v>
      </c>
      <c r="I176">
        <v>318.59481899999997</v>
      </c>
      <c r="J176" t="s">
        <v>3</v>
      </c>
      <c r="K176">
        <v>1913.7282029999999</v>
      </c>
      <c r="L176">
        <v>312.59579500000001</v>
      </c>
      <c r="M176" t="s">
        <v>4</v>
      </c>
      <c r="N176">
        <v>1442.8816750000001</v>
      </c>
      <c r="O176">
        <v>276.49798399999997</v>
      </c>
      <c r="P176" t="s">
        <v>5</v>
      </c>
      <c r="Q176">
        <v>9.6202959999999997</v>
      </c>
      <c r="R176">
        <v>2.9080999999999999E-2</v>
      </c>
      <c r="S176" t="s">
        <v>6</v>
      </c>
      <c r="T176">
        <v>286.28949299999999</v>
      </c>
      <c r="U176">
        <v>1.2978999999999999E-2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5.9128E-2</v>
      </c>
      <c r="AG176">
        <v>5.3000000000000001E-5</v>
      </c>
      <c r="AH176" t="s">
        <v>11</v>
      </c>
      <c r="AI176">
        <v>0.93739399999999995</v>
      </c>
      <c r="AJ176">
        <v>1.08E-4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2050.8361909999999</v>
      </c>
      <c r="I177">
        <v>329.33362899999997</v>
      </c>
      <c r="J177" t="s">
        <v>3</v>
      </c>
      <c r="K177">
        <v>2041.0920140000001</v>
      </c>
      <c r="L177">
        <v>323.09365400000002</v>
      </c>
      <c r="M177" t="s">
        <v>4</v>
      </c>
      <c r="N177">
        <v>1538.8904520000001</v>
      </c>
      <c r="O177">
        <v>284.59879000000001</v>
      </c>
      <c r="P177" t="s">
        <v>5</v>
      </c>
      <c r="Q177">
        <v>10.26009</v>
      </c>
      <c r="R177">
        <v>3.0272E-2</v>
      </c>
      <c r="S177" t="s">
        <v>6</v>
      </c>
      <c r="T177">
        <v>305.37845199999998</v>
      </c>
      <c r="U177">
        <v>1.6504999999999999E-2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5.8450000000000002E-2</v>
      </c>
      <c r="AG177">
        <v>4.1E-5</v>
      </c>
      <c r="AH177" t="s">
        <v>11</v>
      </c>
      <c r="AI177">
        <v>0.93740599999999996</v>
      </c>
      <c r="AJ177">
        <v>1.08E-4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2178.7812699999999</v>
      </c>
      <c r="I178">
        <v>351.13806399999999</v>
      </c>
      <c r="J178" t="s">
        <v>3</v>
      </c>
      <c r="K178">
        <v>2168.4305079999999</v>
      </c>
      <c r="L178">
        <v>344.54021699999998</v>
      </c>
      <c r="M178" t="s">
        <v>4</v>
      </c>
      <c r="N178">
        <v>1634.8587259999999</v>
      </c>
      <c r="O178">
        <v>304.26828399999999</v>
      </c>
      <c r="P178" t="s">
        <v>5</v>
      </c>
      <c r="Q178">
        <v>10.899403</v>
      </c>
      <c r="R178">
        <v>3.1872999999999999E-2</v>
      </c>
      <c r="S178" t="s">
        <v>6</v>
      </c>
      <c r="T178">
        <v>324.46645899999999</v>
      </c>
      <c r="U178">
        <v>1.9910000000000001E-2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5.7779999999999998E-2</v>
      </c>
      <c r="AG178">
        <v>5.5999999999999999E-5</v>
      </c>
      <c r="AH178" t="s">
        <v>11</v>
      </c>
      <c r="AI178">
        <v>0.93805899999999998</v>
      </c>
      <c r="AJ178">
        <v>1.12E-4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2306.6744680000002</v>
      </c>
      <c r="I179">
        <v>362.29801600000002</v>
      </c>
      <c r="J179" t="s">
        <v>3</v>
      </c>
      <c r="K179">
        <v>2295.7179489999999</v>
      </c>
      <c r="L179">
        <v>355.52933300000001</v>
      </c>
      <c r="M179" t="s">
        <v>4</v>
      </c>
      <c r="N179">
        <v>1730.736936</v>
      </c>
      <c r="O179">
        <v>316.76709399999999</v>
      </c>
      <c r="P179" t="s">
        <v>5</v>
      </c>
      <c r="Q179">
        <v>11.537737999999999</v>
      </c>
      <c r="R179">
        <v>3.2631E-2</v>
      </c>
      <c r="S179" t="s">
        <v>6</v>
      </c>
      <c r="T179">
        <v>343.548158</v>
      </c>
      <c r="U179">
        <v>2.1096E-2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5.6875000000000002E-2</v>
      </c>
      <c r="AG179">
        <v>5.3999999999999998E-5</v>
      </c>
      <c r="AH179" t="s">
        <v>11</v>
      </c>
      <c r="AI179">
        <v>0.93852599999999997</v>
      </c>
      <c r="AJ179">
        <v>1.1900000000000001E-4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2434.6504300000001</v>
      </c>
      <c r="I180">
        <v>367.65441499999997</v>
      </c>
      <c r="J180" t="s">
        <v>3</v>
      </c>
      <c r="K180">
        <v>2423.0874610000001</v>
      </c>
      <c r="L180">
        <v>360.83890500000001</v>
      </c>
      <c r="M180" t="s">
        <v>4</v>
      </c>
      <c r="N180">
        <v>1826.733833</v>
      </c>
      <c r="O180">
        <v>320.47725800000001</v>
      </c>
      <c r="P180" t="s">
        <v>5</v>
      </c>
      <c r="Q180">
        <v>12.175922999999999</v>
      </c>
      <c r="R180">
        <v>3.2707E-2</v>
      </c>
      <c r="S180" t="s">
        <v>6</v>
      </c>
      <c r="T180">
        <v>362.63126699999998</v>
      </c>
      <c r="U180">
        <v>2.1836000000000001E-2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5.6862000000000003E-2</v>
      </c>
      <c r="AG180">
        <v>5.3999999999999998E-5</v>
      </c>
      <c r="AH180" t="s">
        <v>11</v>
      </c>
      <c r="AI180">
        <v>0.93852599999999997</v>
      </c>
      <c r="AJ180">
        <v>1.1900000000000001E-4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2562.443276</v>
      </c>
      <c r="I181">
        <v>370.150732</v>
      </c>
      <c r="J181" t="s">
        <v>3</v>
      </c>
      <c r="K181">
        <v>2550.27439</v>
      </c>
      <c r="L181">
        <v>363.26705399999997</v>
      </c>
      <c r="M181" t="s">
        <v>4</v>
      </c>
      <c r="N181">
        <v>1922.577998</v>
      </c>
      <c r="O181">
        <v>320.58932399999998</v>
      </c>
      <c r="P181" t="s">
        <v>5</v>
      </c>
      <c r="Q181">
        <v>12.814227000000001</v>
      </c>
      <c r="R181">
        <v>3.329E-2</v>
      </c>
      <c r="S181" t="s">
        <v>6</v>
      </c>
      <c r="T181">
        <v>381.71403700000002</v>
      </c>
      <c r="U181">
        <v>2.3352000000000001E-2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5.6548000000000001E-2</v>
      </c>
      <c r="AG181">
        <v>5.1999999999999997E-5</v>
      </c>
      <c r="AH181" t="s">
        <v>11</v>
      </c>
      <c r="AI181">
        <v>0.93874199999999997</v>
      </c>
      <c r="AJ181">
        <v>1.18E-4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1378.201313</v>
      </c>
      <c r="I182">
        <v>775.18696599999998</v>
      </c>
      <c r="J182" t="s">
        <v>3</v>
      </c>
      <c r="K182">
        <v>1377.934497</v>
      </c>
      <c r="L182">
        <v>775.00143100000003</v>
      </c>
      <c r="M182" t="s">
        <v>4</v>
      </c>
      <c r="N182">
        <v>17.079215000000001</v>
      </c>
      <c r="O182">
        <v>1.596E-3</v>
      </c>
      <c r="P182" t="s">
        <v>5</v>
      </c>
      <c r="Q182">
        <v>1344.636604</v>
      </c>
      <c r="R182">
        <v>768.77917400000001</v>
      </c>
      <c r="S182" t="s">
        <v>6</v>
      </c>
      <c r="T182">
        <v>1377.8203390000001</v>
      </c>
      <c r="U182">
        <v>775.04122400000006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8.1297999999999995E-2</v>
      </c>
      <c r="AG182">
        <v>5.1999999999999997E-5</v>
      </c>
      <c r="AH182" t="s">
        <v>11</v>
      </c>
      <c r="AI182">
        <v>0.92164599999999997</v>
      </c>
      <c r="AJ182">
        <v>1.36E-4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2754.5923290000001</v>
      </c>
      <c r="I183">
        <v>1825.78016</v>
      </c>
      <c r="J183" t="s">
        <v>3</v>
      </c>
      <c r="K183">
        <v>2754.0672800000002</v>
      </c>
      <c r="L183">
        <v>1825.367076</v>
      </c>
      <c r="M183" t="s">
        <v>4</v>
      </c>
      <c r="N183">
        <v>34.157546000000004</v>
      </c>
      <c r="O183">
        <v>8.8599999999999998E-3</v>
      </c>
      <c r="P183" t="s">
        <v>5</v>
      </c>
      <c r="Q183">
        <v>2687.550479</v>
      </c>
      <c r="R183">
        <v>1806.8884869999999</v>
      </c>
      <c r="S183" t="s">
        <v>6</v>
      </c>
      <c r="T183">
        <v>2753.940337</v>
      </c>
      <c r="U183">
        <v>1823.6324010000001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7.6227000000000003E-2</v>
      </c>
      <c r="AG183">
        <v>1.27E-4</v>
      </c>
      <c r="AH183" t="s">
        <v>11</v>
      </c>
      <c r="AI183">
        <v>0.92704399999999998</v>
      </c>
      <c r="AJ183">
        <v>6.3E-5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4131.1034909999998</v>
      </c>
      <c r="I184">
        <v>2856.7455570000002</v>
      </c>
      <c r="J184" t="s">
        <v>3</v>
      </c>
      <c r="K184">
        <v>4130.3199070000001</v>
      </c>
      <c r="L184">
        <v>2856.2233470000001</v>
      </c>
      <c r="M184" t="s">
        <v>4</v>
      </c>
      <c r="N184">
        <v>51.229553000000003</v>
      </c>
      <c r="O184">
        <v>1.6275999999999999E-2</v>
      </c>
      <c r="P184" t="s">
        <v>5</v>
      </c>
      <c r="Q184">
        <v>4030.5881789999999</v>
      </c>
      <c r="R184">
        <v>2825.038638</v>
      </c>
      <c r="S184" t="s">
        <v>6</v>
      </c>
      <c r="T184">
        <v>4130.2131879999997</v>
      </c>
      <c r="U184">
        <v>2859.0553540000001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7.2824E-2</v>
      </c>
      <c r="AG184">
        <v>1.65E-4</v>
      </c>
      <c r="AH184" t="s">
        <v>11</v>
      </c>
      <c r="AI184">
        <v>0.93004799999999999</v>
      </c>
      <c r="AJ184">
        <v>1.5999999999999999E-5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5504.76541</v>
      </c>
      <c r="I185">
        <v>3457.6758289999998</v>
      </c>
      <c r="J185" t="s">
        <v>3</v>
      </c>
      <c r="K185">
        <v>5503.7234859999999</v>
      </c>
      <c r="L185">
        <v>3457.1206200000001</v>
      </c>
      <c r="M185" t="s">
        <v>4</v>
      </c>
      <c r="N185">
        <v>68.307501000000002</v>
      </c>
      <c r="O185">
        <v>3.1060000000000001E-2</v>
      </c>
      <c r="P185" t="s">
        <v>5</v>
      </c>
      <c r="Q185">
        <v>5370.7969919999996</v>
      </c>
      <c r="R185">
        <v>3417.6549230000001</v>
      </c>
      <c r="S185" t="s">
        <v>6</v>
      </c>
      <c r="T185">
        <v>5503.4955959999998</v>
      </c>
      <c r="U185">
        <v>3464.1377419999999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7.0300000000000001E-2</v>
      </c>
      <c r="AG185">
        <v>1.64E-4</v>
      </c>
      <c r="AH185" t="s">
        <v>11</v>
      </c>
      <c r="AI185">
        <v>0.93051300000000003</v>
      </c>
      <c r="AJ185">
        <v>1.2E-5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6880.5436520000003</v>
      </c>
      <c r="I186">
        <v>4094.9396190000002</v>
      </c>
      <c r="J186" t="s">
        <v>3</v>
      </c>
      <c r="K186">
        <v>6879.2434469999998</v>
      </c>
      <c r="L186">
        <v>4094.4949320000001</v>
      </c>
      <c r="M186" t="s">
        <v>4</v>
      </c>
      <c r="N186">
        <v>85.377790000000005</v>
      </c>
      <c r="O186">
        <v>4.5760000000000002E-2</v>
      </c>
      <c r="P186" t="s">
        <v>5</v>
      </c>
      <c r="Q186">
        <v>6713.0964359999998</v>
      </c>
      <c r="R186">
        <v>4046.2454539999999</v>
      </c>
      <c r="S186" t="s">
        <v>6</v>
      </c>
      <c r="T186">
        <v>6879.0889749999997</v>
      </c>
      <c r="U186">
        <v>4097.3347370000001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6.9223000000000007E-2</v>
      </c>
      <c r="AG186">
        <v>1.63E-4</v>
      </c>
      <c r="AH186" t="s">
        <v>11</v>
      </c>
      <c r="AI186">
        <v>0.93105700000000002</v>
      </c>
      <c r="AJ186">
        <v>7.9999999999999996E-6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8256.3153519999996</v>
      </c>
      <c r="I187">
        <v>4588.4091209999997</v>
      </c>
      <c r="J187" t="s">
        <v>3</v>
      </c>
      <c r="K187">
        <v>8254.756523</v>
      </c>
      <c r="L187">
        <v>4587.8185100000001</v>
      </c>
      <c r="M187" t="s">
        <v>4</v>
      </c>
      <c r="N187">
        <v>102.450412</v>
      </c>
      <c r="O187">
        <v>6.2591999999999995E-2</v>
      </c>
      <c r="P187" t="s">
        <v>5</v>
      </c>
      <c r="Q187">
        <v>8055.3927830000002</v>
      </c>
      <c r="R187">
        <v>4530.8855830000002</v>
      </c>
      <c r="S187" t="s">
        <v>6</v>
      </c>
      <c r="T187">
        <v>8254.4830079999992</v>
      </c>
      <c r="U187">
        <v>4601.1433589999997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6.7005999999999996E-2</v>
      </c>
      <c r="AG187">
        <v>1.5899999999999999E-4</v>
      </c>
      <c r="AH187" t="s">
        <v>11</v>
      </c>
      <c r="AI187">
        <v>0.93141499999999999</v>
      </c>
      <c r="AJ187">
        <v>5.0000000000000004E-6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9630.6985939999995</v>
      </c>
      <c r="I188">
        <v>4920.7339309999998</v>
      </c>
      <c r="J188" t="s">
        <v>3</v>
      </c>
      <c r="K188">
        <v>9628.8814060000004</v>
      </c>
      <c r="L188">
        <v>4920.0222199999998</v>
      </c>
      <c r="M188" t="s">
        <v>4</v>
      </c>
      <c r="N188">
        <v>119.523464</v>
      </c>
      <c r="O188">
        <v>8.2464999999999997E-2</v>
      </c>
      <c r="P188" t="s">
        <v>5</v>
      </c>
      <c r="Q188">
        <v>9396.3110739999993</v>
      </c>
      <c r="R188">
        <v>4853.4592510000002</v>
      </c>
      <c r="S188" t="s">
        <v>6</v>
      </c>
      <c r="T188">
        <v>9628.4876760000006</v>
      </c>
      <c r="U188">
        <v>4936.1768929999998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6.5683000000000005E-2</v>
      </c>
      <c r="AG188">
        <v>1.46E-4</v>
      </c>
      <c r="AH188" t="s">
        <v>11</v>
      </c>
      <c r="AI188">
        <v>0.93279599999999996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11006.33498</v>
      </c>
      <c r="I189">
        <v>5846.484246</v>
      </c>
      <c r="J189" t="s">
        <v>3</v>
      </c>
      <c r="K189">
        <v>11004.259179999999</v>
      </c>
      <c r="L189">
        <v>5845.6207949999998</v>
      </c>
      <c r="M189" t="s">
        <v>4</v>
      </c>
      <c r="N189">
        <v>136.598615</v>
      </c>
      <c r="O189">
        <v>0.104313</v>
      </c>
      <c r="P189" t="s">
        <v>5</v>
      </c>
      <c r="Q189">
        <v>10738.438905999999</v>
      </c>
      <c r="R189">
        <v>5768.8423519999997</v>
      </c>
      <c r="S189" t="s">
        <v>6</v>
      </c>
      <c r="T189">
        <v>11003.724043</v>
      </c>
      <c r="U189">
        <v>5866.3735269999997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6.5301999999999999E-2</v>
      </c>
      <c r="AG189">
        <v>1.4100000000000001E-4</v>
      </c>
      <c r="AH189" t="s">
        <v>11</v>
      </c>
      <c r="AI189">
        <v>0.93287299999999995</v>
      </c>
      <c r="AJ189">
        <v>2.6999999999999999E-5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12380.926582</v>
      </c>
      <c r="I190">
        <v>6556.5776619999997</v>
      </c>
      <c r="J190" t="s">
        <v>3</v>
      </c>
      <c r="K190">
        <v>12378.592676</v>
      </c>
      <c r="L190">
        <v>6555.6525039999997</v>
      </c>
      <c r="M190" t="s">
        <v>4</v>
      </c>
      <c r="N190">
        <v>153.67049600000001</v>
      </c>
      <c r="O190">
        <v>0.13023199999999999</v>
      </c>
      <c r="P190" t="s">
        <v>5</v>
      </c>
      <c r="Q190">
        <v>12079.583828000001</v>
      </c>
      <c r="R190">
        <v>6458.976071</v>
      </c>
      <c r="S190" t="s">
        <v>6</v>
      </c>
      <c r="T190">
        <v>12377.941074</v>
      </c>
      <c r="U190">
        <v>6590.1386490000004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6.2769000000000005E-2</v>
      </c>
      <c r="AG190">
        <v>1.16E-4</v>
      </c>
      <c r="AH190" t="s">
        <v>11</v>
      </c>
      <c r="AI190">
        <v>0.93299100000000001</v>
      </c>
      <c r="AJ190">
        <v>2.5999999999999998E-5</v>
      </c>
      <c r="AK190" t="s">
        <v>12</v>
      </c>
      <c r="AL190">
        <v>10.88</v>
      </c>
      <c r="AM190">
        <v>5800.3455999999996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13755.613105</v>
      </c>
      <c r="I191">
        <v>7828.2287930000002</v>
      </c>
      <c r="J191" t="s">
        <v>3</v>
      </c>
      <c r="K191">
        <v>13753.020801000001</v>
      </c>
      <c r="L191">
        <v>7827.539221</v>
      </c>
      <c r="M191" t="s">
        <v>4</v>
      </c>
      <c r="N191">
        <v>170.74050099999999</v>
      </c>
      <c r="O191">
        <v>0.15990699999999999</v>
      </c>
      <c r="P191" t="s">
        <v>5</v>
      </c>
      <c r="Q191">
        <v>13420.780664</v>
      </c>
      <c r="R191">
        <v>7711.6642359999996</v>
      </c>
      <c r="S191" t="s">
        <v>6</v>
      </c>
      <c r="T191">
        <v>13752.254414000001</v>
      </c>
      <c r="U191">
        <v>7869.1578399999999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6.0405E-2</v>
      </c>
      <c r="AG191">
        <v>8.2999999999999998E-5</v>
      </c>
      <c r="AH191" t="s">
        <v>11</v>
      </c>
      <c r="AI191">
        <v>0.93389699999999998</v>
      </c>
      <c r="AJ191">
        <v>4.1E-5</v>
      </c>
      <c r="AK191" t="s">
        <v>12</v>
      </c>
      <c r="AL191">
        <v>10.88</v>
      </c>
      <c r="AM191">
        <v>5800.3455999999996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15131.778848</v>
      </c>
      <c r="I192">
        <v>9195.0991630000008</v>
      </c>
      <c r="J192" t="s">
        <v>3</v>
      </c>
      <c r="K192">
        <v>15128.928301</v>
      </c>
      <c r="L192">
        <v>9194.2860870000004</v>
      </c>
      <c r="M192" t="s">
        <v>4</v>
      </c>
      <c r="N192">
        <v>187.81160199999999</v>
      </c>
      <c r="O192">
        <v>0.19386999999999999</v>
      </c>
      <c r="P192" t="s">
        <v>5</v>
      </c>
      <c r="Q192">
        <v>14763.488125</v>
      </c>
      <c r="R192">
        <v>9052.5687589999998</v>
      </c>
      <c r="S192" t="s">
        <v>6</v>
      </c>
      <c r="T192">
        <v>15128.041797</v>
      </c>
      <c r="U192">
        <v>9236.1493360000004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5.9863E-2</v>
      </c>
      <c r="AG192">
        <v>7.2999999999999999E-5</v>
      </c>
      <c r="AH192" t="s">
        <v>11</v>
      </c>
      <c r="AI192">
        <v>0.93389900000000003</v>
      </c>
      <c r="AJ192">
        <v>4.1E-5</v>
      </c>
      <c r="AK192" t="s">
        <v>12</v>
      </c>
      <c r="AL192">
        <v>19.52</v>
      </c>
      <c r="AM192">
        <v>9270.1695999999993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16508.022168</v>
      </c>
      <c r="I193">
        <v>10290.862322000001</v>
      </c>
      <c r="J193" t="s">
        <v>3</v>
      </c>
      <c r="K193">
        <v>16504.912147999999</v>
      </c>
      <c r="L193">
        <v>10290.136957999999</v>
      </c>
      <c r="M193" t="s">
        <v>4</v>
      </c>
      <c r="N193">
        <v>204.88268400000001</v>
      </c>
      <c r="O193">
        <v>0.23036400000000001</v>
      </c>
      <c r="P193" t="s">
        <v>5</v>
      </c>
      <c r="Q193">
        <v>16106.208008</v>
      </c>
      <c r="R193">
        <v>10118.389725000001</v>
      </c>
      <c r="S193" t="s">
        <v>6</v>
      </c>
      <c r="T193">
        <v>16503.920292999999</v>
      </c>
      <c r="U193">
        <v>10333.266337999999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5.8714000000000002E-2</v>
      </c>
      <c r="AG193">
        <v>5.3999999999999998E-5</v>
      </c>
      <c r="AH193" t="s">
        <v>11</v>
      </c>
      <c r="AI193">
        <v>0.93450999999999995</v>
      </c>
      <c r="AJ193">
        <v>5.1999999999999997E-5</v>
      </c>
      <c r="AK193" t="s">
        <v>12</v>
      </c>
      <c r="AL193">
        <v>19.52</v>
      </c>
      <c r="AM193">
        <v>9270.1695999999993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17884.614765999999</v>
      </c>
      <c r="I194">
        <v>11221.390589000001</v>
      </c>
      <c r="J194" t="s">
        <v>3</v>
      </c>
      <c r="K194">
        <v>17881.247343999999</v>
      </c>
      <c r="L194">
        <v>11220.360768</v>
      </c>
      <c r="M194" t="s">
        <v>4</v>
      </c>
      <c r="N194">
        <v>221.959406</v>
      </c>
      <c r="O194">
        <v>0.27389200000000002</v>
      </c>
      <c r="P194" t="s">
        <v>5</v>
      </c>
      <c r="Q194">
        <v>17449.347344000002</v>
      </c>
      <c r="R194">
        <v>11032.338212000001</v>
      </c>
      <c r="S194" t="s">
        <v>6</v>
      </c>
      <c r="T194">
        <v>17880.24207</v>
      </c>
      <c r="U194">
        <v>11297.093247999999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5.7658000000000001E-2</v>
      </c>
      <c r="AG194">
        <v>4.0000000000000003E-5</v>
      </c>
      <c r="AH194" t="s">
        <v>11</v>
      </c>
      <c r="AI194">
        <v>0.93530400000000002</v>
      </c>
      <c r="AJ194">
        <v>6.2000000000000003E-5</v>
      </c>
      <c r="AK194" t="s">
        <v>12</v>
      </c>
      <c r="AL194">
        <v>19.52</v>
      </c>
      <c r="AM194">
        <v>9270.1695999999993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19261.78875</v>
      </c>
      <c r="I195">
        <v>12465.346422000001</v>
      </c>
      <c r="J195" t="s">
        <v>3</v>
      </c>
      <c r="K195">
        <v>19258.165039</v>
      </c>
      <c r="L195">
        <v>12464.125378999999</v>
      </c>
      <c r="M195" t="s">
        <v>4</v>
      </c>
      <c r="N195">
        <v>239.026636</v>
      </c>
      <c r="O195">
        <v>0.31596200000000002</v>
      </c>
      <c r="P195" t="s">
        <v>5</v>
      </c>
      <c r="Q195">
        <v>18793.037422000001</v>
      </c>
      <c r="R195">
        <v>12245.74509</v>
      </c>
      <c r="S195" t="s">
        <v>6</v>
      </c>
      <c r="T195">
        <v>19257.042812</v>
      </c>
      <c r="U195">
        <v>12546.991746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5.6992000000000001E-2</v>
      </c>
      <c r="AG195">
        <v>3.1999999999999999E-5</v>
      </c>
      <c r="AH195" t="s">
        <v>11</v>
      </c>
      <c r="AI195">
        <v>0.93554000000000004</v>
      </c>
      <c r="AJ195">
        <v>6.3E-5</v>
      </c>
      <c r="AK195" t="s">
        <v>12</v>
      </c>
      <c r="AL195">
        <v>19.52</v>
      </c>
      <c r="AM195">
        <v>9270.1695999999993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20639.237695</v>
      </c>
      <c r="I196">
        <v>13932.683238</v>
      </c>
      <c r="J196" t="s">
        <v>3</v>
      </c>
      <c r="K196">
        <v>20635.356445000001</v>
      </c>
      <c r="L196">
        <v>13931.305151</v>
      </c>
      <c r="M196" t="s">
        <v>4</v>
      </c>
      <c r="N196">
        <v>256.10200200000003</v>
      </c>
      <c r="O196">
        <v>0.37082500000000002</v>
      </c>
      <c r="P196" t="s">
        <v>5</v>
      </c>
      <c r="Q196">
        <v>20137.011211000001</v>
      </c>
      <c r="R196">
        <v>13695.245535</v>
      </c>
      <c r="S196" t="s">
        <v>6</v>
      </c>
      <c r="T196">
        <v>20634.113008</v>
      </c>
      <c r="U196">
        <v>14017.356039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5.6668000000000003E-2</v>
      </c>
      <c r="AG196">
        <v>2.5000000000000001E-5</v>
      </c>
      <c r="AH196" t="s">
        <v>11</v>
      </c>
      <c r="AI196">
        <v>0.93560200000000004</v>
      </c>
      <c r="AJ196">
        <v>6.2000000000000003E-5</v>
      </c>
      <c r="AK196" t="s">
        <v>12</v>
      </c>
      <c r="AL196">
        <v>19.52</v>
      </c>
      <c r="AM196">
        <v>9270.1695999999993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22020.848397999998</v>
      </c>
      <c r="I197">
        <v>16180.418976999999</v>
      </c>
      <c r="J197" t="s">
        <v>3</v>
      </c>
      <c r="K197">
        <v>22016.71082</v>
      </c>
      <c r="L197">
        <v>16178.773496</v>
      </c>
      <c r="M197" t="s">
        <v>4</v>
      </c>
      <c r="N197">
        <v>273.176312</v>
      </c>
      <c r="O197">
        <v>0.41698400000000002</v>
      </c>
      <c r="P197" t="s">
        <v>5</v>
      </c>
      <c r="Q197">
        <v>21485.121835999998</v>
      </c>
      <c r="R197">
        <v>15907.57965</v>
      </c>
      <c r="S197" t="s">
        <v>6</v>
      </c>
      <c r="T197">
        <v>22015.456054999999</v>
      </c>
      <c r="U197">
        <v>16241.395627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5.6602E-2</v>
      </c>
      <c r="AG197">
        <v>2.5999999999999998E-5</v>
      </c>
      <c r="AH197" t="s">
        <v>11</v>
      </c>
      <c r="AI197">
        <v>0.935608</v>
      </c>
      <c r="AJ197">
        <v>6.2000000000000003E-5</v>
      </c>
      <c r="AK197" t="s">
        <v>12</v>
      </c>
      <c r="AL197">
        <v>19.52</v>
      </c>
      <c r="AM197">
        <v>9270.1695999999993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23399.490272999999</v>
      </c>
      <c r="I198">
        <v>19614.070810000001</v>
      </c>
      <c r="J198" t="s">
        <v>3</v>
      </c>
      <c r="K198">
        <v>23395.094335999998</v>
      </c>
      <c r="L198">
        <v>19612.923113000001</v>
      </c>
      <c r="M198" t="s">
        <v>4</v>
      </c>
      <c r="N198">
        <v>290.24778199999997</v>
      </c>
      <c r="O198">
        <v>0.46510899999999999</v>
      </c>
      <c r="P198" t="s">
        <v>5</v>
      </c>
      <c r="Q198">
        <v>22830.320312</v>
      </c>
      <c r="R198">
        <v>19300.115043999998</v>
      </c>
      <c r="S198" t="s">
        <v>6</v>
      </c>
      <c r="T198">
        <v>23393.719609</v>
      </c>
      <c r="U198">
        <v>19677.221576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5.5683999999999997E-2</v>
      </c>
      <c r="AG198">
        <v>1.0000000000000001E-5</v>
      </c>
      <c r="AH198" t="s">
        <v>11</v>
      </c>
      <c r="AI198">
        <v>0.93667500000000004</v>
      </c>
      <c r="AJ198">
        <v>8.1000000000000004E-5</v>
      </c>
      <c r="AK198" t="s">
        <v>12</v>
      </c>
      <c r="AL198">
        <v>19.52</v>
      </c>
      <c r="AM198">
        <v>9270.1695999999993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24774.633242</v>
      </c>
      <c r="I199">
        <v>22121.244882999999</v>
      </c>
      <c r="J199" t="s">
        <v>3</v>
      </c>
      <c r="K199">
        <v>24769.978437999998</v>
      </c>
      <c r="L199">
        <v>22120.187096000001</v>
      </c>
      <c r="M199" t="s">
        <v>4</v>
      </c>
      <c r="N199">
        <v>307.32465500000001</v>
      </c>
      <c r="O199">
        <v>0.53146099999999996</v>
      </c>
      <c r="P199" t="s">
        <v>5</v>
      </c>
      <c r="Q199">
        <v>24172.007383</v>
      </c>
      <c r="R199">
        <v>21768.143881</v>
      </c>
      <c r="S199" t="s">
        <v>6</v>
      </c>
      <c r="T199">
        <v>24768.584961</v>
      </c>
      <c r="U199">
        <v>22202.737697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5.5683999999999997E-2</v>
      </c>
      <c r="AG199">
        <v>1.0000000000000001E-5</v>
      </c>
      <c r="AH199" t="s">
        <v>11</v>
      </c>
      <c r="AI199">
        <v>0.93667999999999996</v>
      </c>
      <c r="AJ199">
        <v>8.1000000000000004E-5</v>
      </c>
      <c r="AK199" t="s">
        <v>12</v>
      </c>
      <c r="AL199">
        <v>19.52</v>
      </c>
      <c r="AM199">
        <v>9270.1695999999993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26153.859141000001</v>
      </c>
      <c r="I200">
        <v>24691.504991999998</v>
      </c>
      <c r="J200" t="s">
        <v>3</v>
      </c>
      <c r="K200">
        <v>26148.946093999999</v>
      </c>
      <c r="L200">
        <v>24690.8734</v>
      </c>
      <c r="M200" t="s">
        <v>4</v>
      </c>
      <c r="N200">
        <v>324.39428500000002</v>
      </c>
      <c r="O200">
        <v>0.59096400000000004</v>
      </c>
      <c r="P200" t="s">
        <v>5</v>
      </c>
      <c r="Q200">
        <v>25517.733436999999</v>
      </c>
      <c r="R200">
        <v>24307.372424000001</v>
      </c>
      <c r="S200" t="s">
        <v>6</v>
      </c>
      <c r="T200">
        <v>26147.433828000001</v>
      </c>
      <c r="U200">
        <v>24783.668130999999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5.5465E-2</v>
      </c>
      <c r="AG200">
        <v>9.0000000000000002E-6</v>
      </c>
      <c r="AH200" t="s">
        <v>11</v>
      </c>
      <c r="AI200">
        <v>0.937033</v>
      </c>
      <c r="AJ200">
        <v>8.6000000000000003E-5</v>
      </c>
      <c r="AK200" t="s">
        <v>12</v>
      </c>
      <c r="AL200">
        <v>19.52</v>
      </c>
      <c r="AM200">
        <v>9270.1695999999993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27532.961797</v>
      </c>
      <c r="I201">
        <v>26828.147686</v>
      </c>
      <c r="J201" t="s">
        <v>3</v>
      </c>
      <c r="K201">
        <v>27527.789608999999</v>
      </c>
      <c r="L201">
        <v>26827.758880000001</v>
      </c>
      <c r="M201" t="s">
        <v>4</v>
      </c>
      <c r="N201">
        <v>341.46337</v>
      </c>
      <c r="O201">
        <v>0.65142999999999995</v>
      </c>
      <c r="P201" t="s">
        <v>5</v>
      </c>
      <c r="Q201">
        <v>26863.342031</v>
      </c>
      <c r="R201">
        <v>26403.846227999999</v>
      </c>
      <c r="S201" t="s">
        <v>6</v>
      </c>
      <c r="T201">
        <v>27526.260234000001</v>
      </c>
      <c r="U201">
        <v>26919.774003999999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5.5323999999999998E-2</v>
      </c>
      <c r="AG201">
        <v>9.0000000000000002E-6</v>
      </c>
      <c r="AH201" t="s">
        <v>11</v>
      </c>
      <c r="AI201">
        <v>0.937033</v>
      </c>
      <c r="AJ201">
        <v>8.6000000000000003E-5</v>
      </c>
      <c r="AK201" t="s">
        <v>12</v>
      </c>
      <c r="AL201">
        <v>23.82</v>
      </c>
      <c r="AM201">
        <v>10008.3076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46.859141000000001</v>
      </c>
      <c r="I222">
        <v>1.7459999999999999E-3</v>
      </c>
      <c r="J222" t="s">
        <v>3</v>
      </c>
      <c r="K222">
        <v>31.687864000000001</v>
      </c>
      <c r="L222">
        <v>9.4899999999999997E-4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93.753307000000007</v>
      </c>
      <c r="I223">
        <v>3.5000000000000001E-3</v>
      </c>
      <c r="J223" t="s">
        <v>3</v>
      </c>
      <c r="K223">
        <v>63.372309000000001</v>
      </c>
      <c r="L223">
        <v>1.575E-3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140.645726</v>
      </c>
      <c r="I224">
        <v>5.7299999999999999E-3</v>
      </c>
      <c r="J224" t="s">
        <v>3</v>
      </c>
      <c r="K224">
        <v>95.053539000000001</v>
      </c>
      <c r="L224">
        <v>1.933E-3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187.544726</v>
      </c>
      <c r="I225">
        <v>9.6019999999999994E-3</v>
      </c>
      <c r="J225" t="s">
        <v>3</v>
      </c>
      <c r="K225">
        <v>126.740522</v>
      </c>
      <c r="L225">
        <v>2.921E-3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234.429529</v>
      </c>
      <c r="I226">
        <v>1.2472E-2</v>
      </c>
      <c r="J226" t="s">
        <v>3</v>
      </c>
      <c r="K226">
        <v>158.41445999999999</v>
      </c>
      <c r="L226">
        <v>4.1599999999999996E-3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281.31412499999999</v>
      </c>
      <c r="I227">
        <v>1.9168000000000001E-2</v>
      </c>
      <c r="J227" t="s">
        <v>3</v>
      </c>
      <c r="K227">
        <v>190.09954300000001</v>
      </c>
      <c r="L227">
        <v>6.2880000000000002E-3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328.201346</v>
      </c>
      <c r="I228">
        <v>2.5819000000000002E-2</v>
      </c>
      <c r="J228" t="s">
        <v>3</v>
      </c>
      <c r="K228">
        <v>221.78304399999999</v>
      </c>
      <c r="L228">
        <v>7.8250000000000004E-3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375.09619600000002</v>
      </c>
      <c r="I229">
        <v>3.1782999999999999E-2</v>
      </c>
      <c r="J229" t="s">
        <v>3</v>
      </c>
      <c r="K229">
        <v>253.47005100000001</v>
      </c>
      <c r="L229">
        <v>8.4499999999999992E-3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421.97443399999997</v>
      </c>
      <c r="I230">
        <v>3.6920000000000001E-2</v>
      </c>
      <c r="J230" t="s">
        <v>3</v>
      </c>
      <c r="K230">
        <v>285.14776999999998</v>
      </c>
      <c r="L230">
        <v>8.8889999999999993E-3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468.86171100000001</v>
      </c>
      <c r="I231">
        <v>4.2826000000000003E-2</v>
      </c>
      <c r="J231" t="s">
        <v>3</v>
      </c>
      <c r="K231">
        <v>316.83034600000002</v>
      </c>
      <c r="L231">
        <v>1.0333E-2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515.75934600000005</v>
      </c>
      <c r="I232">
        <v>4.9515999999999998E-2</v>
      </c>
      <c r="J232" t="s">
        <v>3</v>
      </c>
      <c r="K232">
        <v>348.521232</v>
      </c>
      <c r="L232">
        <v>1.2196E-2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562.64931300000001</v>
      </c>
      <c r="I233">
        <v>5.4928999999999999E-2</v>
      </c>
      <c r="J233" t="s">
        <v>3</v>
      </c>
      <c r="K233">
        <v>380.20978500000001</v>
      </c>
      <c r="L233">
        <v>1.2508E-2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609.54485799999998</v>
      </c>
      <c r="I234">
        <v>6.5960000000000005E-2</v>
      </c>
      <c r="J234" t="s">
        <v>3</v>
      </c>
      <c r="K234">
        <v>411.89814200000001</v>
      </c>
      <c r="L234">
        <v>1.4645E-2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656.43187</v>
      </c>
      <c r="I235">
        <v>7.0113999999999996E-2</v>
      </c>
      <c r="J235" t="s">
        <v>3</v>
      </c>
      <c r="K235">
        <v>443.57923799999998</v>
      </c>
      <c r="L235">
        <v>1.5237000000000001E-2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703.31730600000003</v>
      </c>
      <c r="I236">
        <v>7.6846999999999999E-2</v>
      </c>
      <c r="J236" t="s">
        <v>3</v>
      </c>
      <c r="K236">
        <v>475.259747</v>
      </c>
      <c r="L236">
        <v>1.5249E-2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750.20527100000004</v>
      </c>
      <c r="I237">
        <v>8.3793999999999993E-2</v>
      </c>
      <c r="J237" t="s">
        <v>3</v>
      </c>
      <c r="K237">
        <v>506.94032299999998</v>
      </c>
      <c r="L237">
        <v>1.5247999999999999E-2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797.09497399999998</v>
      </c>
      <c r="I238">
        <v>9.3712000000000004E-2</v>
      </c>
      <c r="J238" t="s">
        <v>3</v>
      </c>
      <c r="K238">
        <v>538.62291500000003</v>
      </c>
      <c r="L238">
        <v>1.4388E-2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843.98511099999996</v>
      </c>
      <c r="I239">
        <v>9.9031999999999995E-2</v>
      </c>
      <c r="J239" t="s">
        <v>3</v>
      </c>
      <c r="K239">
        <v>570.30906000000004</v>
      </c>
      <c r="L239">
        <v>1.3039E-2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890.86187900000004</v>
      </c>
      <c r="I240">
        <v>0.109759</v>
      </c>
      <c r="J240" t="s">
        <v>3</v>
      </c>
      <c r="K240">
        <v>601.98911399999997</v>
      </c>
      <c r="L240">
        <v>1.4486000000000001E-2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937.75627099999997</v>
      </c>
      <c r="I241">
        <v>0.12034</v>
      </c>
      <c r="J241" t="s">
        <v>3</v>
      </c>
      <c r="K241">
        <v>633.67819599999996</v>
      </c>
      <c r="L241">
        <v>1.4385E-2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45.428921000000003</v>
      </c>
      <c r="I242">
        <v>1.8370000000000001E-3</v>
      </c>
      <c r="J242" t="s">
        <v>3</v>
      </c>
      <c r="K242">
        <v>30.253751999999999</v>
      </c>
      <c r="L242">
        <v>9.6000000000000002E-4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90.927801000000002</v>
      </c>
      <c r="I243">
        <v>2.6830000000000001E-3</v>
      </c>
      <c r="J243" t="s">
        <v>3</v>
      </c>
      <c r="K243">
        <v>60.507218999999999</v>
      </c>
      <c r="L243">
        <v>1.456E-3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136.420884</v>
      </c>
      <c r="I244">
        <v>5.3350000000000003E-3</v>
      </c>
      <c r="J244" t="s">
        <v>3</v>
      </c>
      <c r="K244">
        <v>90.759636999999998</v>
      </c>
      <c r="L244">
        <v>2.4989999999999999E-3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181.91742600000001</v>
      </c>
      <c r="I245">
        <v>7.7720000000000003E-3</v>
      </c>
      <c r="J245" t="s">
        <v>3</v>
      </c>
      <c r="K245">
        <v>121.010887</v>
      </c>
      <c r="L245">
        <v>3.7160000000000001E-3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227.41364300000001</v>
      </c>
      <c r="I246">
        <v>1.0533000000000001E-2</v>
      </c>
      <c r="J246" t="s">
        <v>3</v>
      </c>
      <c r="K246">
        <v>151.26050699999999</v>
      </c>
      <c r="L246">
        <v>4.738E-3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272.91069499999998</v>
      </c>
      <c r="I247">
        <v>1.3471E-2</v>
      </c>
      <c r="J247" t="s">
        <v>3</v>
      </c>
      <c r="K247">
        <v>181.513925</v>
      </c>
      <c r="L247">
        <v>5.411E-3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318.40977600000002</v>
      </c>
      <c r="I248">
        <v>1.4931E-2</v>
      </c>
      <c r="J248" t="s">
        <v>3</v>
      </c>
      <c r="K248">
        <v>211.76876100000001</v>
      </c>
      <c r="L248">
        <v>6.7749999999999998E-3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363.91152799999998</v>
      </c>
      <c r="I249">
        <v>1.8110999999999999E-2</v>
      </c>
      <c r="J249" t="s">
        <v>3</v>
      </c>
      <c r="K249">
        <v>242.02517399999999</v>
      </c>
      <c r="L249">
        <v>8.116E-3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409.40819499999998</v>
      </c>
      <c r="I250">
        <v>2.3004E-2</v>
      </c>
      <c r="J250" t="s">
        <v>3</v>
      </c>
      <c r="K250">
        <v>272.28143999999998</v>
      </c>
      <c r="L250">
        <v>8.7690000000000008E-3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454.90876400000002</v>
      </c>
      <c r="I251">
        <v>2.7130999999999999E-2</v>
      </c>
      <c r="J251" t="s">
        <v>3</v>
      </c>
      <c r="K251">
        <v>302.53966300000002</v>
      </c>
      <c r="L251">
        <v>1.0482E-2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500.39929899999998</v>
      </c>
      <c r="I252">
        <v>3.4785999999999997E-2</v>
      </c>
      <c r="J252" t="s">
        <v>3</v>
      </c>
      <c r="K252">
        <v>332.78547099999997</v>
      </c>
      <c r="L252">
        <v>1.2518E-2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545.90078700000004</v>
      </c>
      <c r="I253">
        <v>3.7177000000000002E-2</v>
      </c>
      <c r="J253" t="s">
        <v>3</v>
      </c>
      <c r="K253">
        <v>363.04037</v>
      </c>
      <c r="L253">
        <v>1.2865E-2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591.40020300000003</v>
      </c>
      <c r="I254">
        <v>4.0488000000000003E-2</v>
      </c>
      <c r="J254" t="s">
        <v>3</v>
      </c>
      <c r="K254">
        <v>393.29815200000002</v>
      </c>
      <c r="L254">
        <v>1.5398E-2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636.903368</v>
      </c>
      <c r="I255">
        <v>4.1235000000000001E-2</v>
      </c>
      <c r="J255" t="s">
        <v>3</v>
      </c>
      <c r="K255">
        <v>423.54876000000002</v>
      </c>
      <c r="L255">
        <v>1.5134999999999999E-2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682.40124800000001</v>
      </c>
      <c r="I256">
        <v>4.7556000000000001E-2</v>
      </c>
      <c r="J256" t="s">
        <v>3</v>
      </c>
      <c r="K256">
        <v>453.80189799999999</v>
      </c>
      <c r="L256">
        <v>1.5167999999999999E-2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727.89250000000004</v>
      </c>
      <c r="I257">
        <v>5.2517000000000001E-2</v>
      </c>
      <c r="J257" t="s">
        <v>3</v>
      </c>
      <c r="K257">
        <v>484.05190399999998</v>
      </c>
      <c r="L257">
        <v>1.541E-2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773.38597200000004</v>
      </c>
      <c r="I258">
        <v>5.9938999999999999E-2</v>
      </c>
      <c r="J258" t="s">
        <v>3</v>
      </c>
      <c r="K258">
        <v>514.30435499999999</v>
      </c>
      <c r="L258">
        <v>1.6367E-2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818.88766199999998</v>
      </c>
      <c r="I259">
        <v>6.0822000000000001E-2</v>
      </c>
      <c r="J259" t="s">
        <v>3</v>
      </c>
      <c r="K259">
        <v>544.56023700000003</v>
      </c>
      <c r="L259">
        <v>1.6577000000000001E-2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864.38459999999998</v>
      </c>
      <c r="I260">
        <v>6.3529000000000002E-2</v>
      </c>
      <c r="J260" t="s">
        <v>3</v>
      </c>
      <c r="K260">
        <v>574.81305299999997</v>
      </c>
      <c r="L260">
        <v>1.6215E-2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909.88050399999997</v>
      </c>
      <c r="I261">
        <v>7.7117000000000005E-2</v>
      </c>
      <c r="J261" t="s">
        <v>3</v>
      </c>
      <c r="K261">
        <v>605.06585199999995</v>
      </c>
      <c r="L261">
        <v>1.9682999999999999E-2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36.100912999999998</v>
      </c>
      <c r="I262">
        <v>7.3700000000000002E-4</v>
      </c>
      <c r="J262" t="s">
        <v>3</v>
      </c>
      <c r="K262">
        <v>27.460241</v>
      </c>
      <c r="L262">
        <v>3.6999999999999998E-5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72.123517000000007</v>
      </c>
      <c r="I263">
        <v>1.0059999999999999E-3</v>
      </c>
      <c r="J263" t="s">
        <v>3</v>
      </c>
      <c r="K263">
        <v>54.917814999999997</v>
      </c>
      <c r="L263">
        <v>5.8999999999999998E-5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108.146036</v>
      </c>
      <c r="I264">
        <v>1.663E-3</v>
      </c>
      <c r="J264" t="s">
        <v>3</v>
      </c>
      <c r="K264">
        <v>82.376435999999998</v>
      </c>
      <c r="L264">
        <v>9.1000000000000003E-5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144.16916399999999</v>
      </c>
      <c r="I265">
        <v>2.735E-3</v>
      </c>
      <c r="J265" t="s">
        <v>3</v>
      </c>
      <c r="K265">
        <v>109.837189</v>
      </c>
      <c r="L265">
        <v>1.7699999999999999E-4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180.19515799999999</v>
      </c>
      <c r="I266">
        <v>4.1050000000000001E-3</v>
      </c>
      <c r="J266" t="s">
        <v>3</v>
      </c>
      <c r="K266">
        <v>137.30068900000001</v>
      </c>
      <c r="L266">
        <v>2.5399999999999999E-4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216.219618</v>
      </c>
      <c r="I267">
        <v>5.8650000000000004E-3</v>
      </c>
      <c r="J267" t="s">
        <v>3</v>
      </c>
      <c r="K267">
        <v>164.76448099999999</v>
      </c>
      <c r="L267">
        <v>2.8899999999999998E-4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252.24721</v>
      </c>
      <c r="I268">
        <v>7.8899999999999994E-3</v>
      </c>
      <c r="J268" t="s">
        <v>3</v>
      </c>
      <c r="K268">
        <v>192.23021700000001</v>
      </c>
      <c r="L268">
        <v>2.9100000000000003E-4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288.27844099999999</v>
      </c>
      <c r="I269">
        <v>1.0996000000000001E-2</v>
      </c>
      <c r="J269" t="s">
        <v>3</v>
      </c>
      <c r="K269">
        <v>219.69916699999999</v>
      </c>
      <c r="L269">
        <v>5.2300000000000003E-4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324.31209000000001</v>
      </c>
      <c r="I270">
        <v>1.5547999999999999E-2</v>
      </c>
      <c r="J270" t="s">
        <v>3</v>
      </c>
      <c r="K270">
        <v>247.17052899999999</v>
      </c>
      <c r="L270">
        <v>1.302E-3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360.34643899999998</v>
      </c>
      <c r="I271">
        <v>1.8515E-2</v>
      </c>
      <c r="J271" t="s">
        <v>3</v>
      </c>
      <c r="K271">
        <v>274.64330100000001</v>
      </c>
      <c r="L271">
        <v>1.418E-3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396.38245999999998</v>
      </c>
      <c r="I272">
        <v>2.3133999999999998E-2</v>
      </c>
      <c r="J272" t="s">
        <v>3</v>
      </c>
      <c r="K272">
        <v>302.11629900000003</v>
      </c>
      <c r="L272">
        <v>1.523E-3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432.42180300000001</v>
      </c>
      <c r="I273">
        <v>2.8197E-2</v>
      </c>
      <c r="J273" t="s">
        <v>3</v>
      </c>
      <c r="K273">
        <v>329.59183100000001</v>
      </c>
      <c r="L273">
        <v>1.9599999999999999E-3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468.455332</v>
      </c>
      <c r="I274">
        <v>3.2451000000000001E-2</v>
      </c>
      <c r="J274" t="s">
        <v>3</v>
      </c>
      <c r="K274">
        <v>357.06403699999998</v>
      </c>
      <c r="L274">
        <v>1.993E-3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504.49336699999998</v>
      </c>
      <c r="I275">
        <v>3.7319999999999999E-2</v>
      </c>
      <c r="J275" t="s">
        <v>3</v>
      </c>
      <c r="K275">
        <v>384.53850699999998</v>
      </c>
      <c r="L275">
        <v>2.032E-3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540.53125999999997</v>
      </c>
      <c r="I276">
        <v>4.2744999999999998E-2</v>
      </c>
      <c r="J276" t="s">
        <v>3</v>
      </c>
      <c r="K276">
        <v>412.01434899999998</v>
      </c>
      <c r="L276">
        <v>2.0400000000000001E-3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576.57028600000001</v>
      </c>
      <c r="I277">
        <v>4.7535000000000001E-2</v>
      </c>
      <c r="J277" t="s">
        <v>3</v>
      </c>
      <c r="K277">
        <v>439.490701</v>
      </c>
      <c r="L277">
        <v>2.0439999999999998E-3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612.60965099999999</v>
      </c>
      <c r="I278">
        <v>5.2722999999999999E-2</v>
      </c>
      <c r="J278" t="s">
        <v>3</v>
      </c>
      <c r="K278">
        <v>466.96862700000003</v>
      </c>
      <c r="L278">
        <v>1.908E-3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648.65074500000003</v>
      </c>
      <c r="I279">
        <v>5.7674999999999997E-2</v>
      </c>
      <c r="J279" t="s">
        <v>3</v>
      </c>
      <c r="K279">
        <v>494.44653599999998</v>
      </c>
      <c r="L279">
        <v>1.8489999999999999E-3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684.69181900000001</v>
      </c>
      <c r="I280">
        <v>6.3955999999999999E-2</v>
      </c>
      <c r="J280" t="s">
        <v>3</v>
      </c>
      <c r="K280">
        <v>521.92560700000001</v>
      </c>
      <c r="L280">
        <v>2.0149999999999999E-3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720.73342200000002</v>
      </c>
      <c r="I281">
        <v>7.0747000000000004E-2</v>
      </c>
      <c r="J281" t="s">
        <v>3</v>
      </c>
      <c r="K281">
        <v>549.40615500000001</v>
      </c>
      <c r="L281">
        <v>2.055E-3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24.923817</v>
      </c>
      <c r="I282">
        <v>1.7930000000000001E-3</v>
      </c>
      <c r="J282" t="s">
        <v>3</v>
      </c>
      <c r="K282">
        <v>16.271463000000001</v>
      </c>
      <c r="L282">
        <v>4.0000000000000003E-5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49.757348</v>
      </c>
      <c r="I283">
        <v>2.2179999999999999E-3</v>
      </c>
      <c r="J283" t="s">
        <v>3</v>
      </c>
      <c r="K283">
        <v>32.539569</v>
      </c>
      <c r="L283">
        <v>5.0000000000000002E-5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74.589944000000003</v>
      </c>
      <c r="I284">
        <v>3.0760000000000002E-3</v>
      </c>
      <c r="J284" t="s">
        <v>3</v>
      </c>
      <c r="K284">
        <v>48.807245000000002</v>
      </c>
      <c r="L284">
        <v>6.6000000000000005E-5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99.422242999999995</v>
      </c>
      <c r="I285">
        <v>4.2750000000000002E-3</v>
      </c>
      <c r="J285" t="s">
        <v>3</v>
      </c>
      <c r="K285">
        <v>65.075162000000006</v>
      </c>
      <c r="L285">
        <v>8.2999999999999998E-5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124.25363900000001</v>
      </c>
      <c r="I286">
        <v>5.633E-3</v>
      </c>
      <c r="J286" t="s">
        <v>3</v>
      </c>
      <c r="K286">
        <v>81.342977000000005</v>
      </c>
      <c r="L286">
        <v>9.2999999999999997E-5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149.08431999999999</v>
      </c>
      <c r="I287">
        <v>6.9540000000000001E-3</v>
      </c>
      <c r="J287" t="s">
        <v>3</v>
      </c>
      <c r="K287">
        <v>97.611407999999997</v>
      </c>
      <c r="L287">
        <v>1.25E-4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173.91541799999999</v>
      </c>
      <c r="I288">
        <v>8.9990000000000001E-3</v>
      </c>
      <c r="J288" t="s">
        <v>3</v>
      </c>
      <c r="K288">
        <v>113.878651</v>
      </c>
      <c r="L288">
        <v>1.54E-4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198.746973</v>
      </c>
      <c r="I289">
        <v>1.0743000000000001E-2</v>
      </c>
      <c r="J289" t="s">
        <v>3</v>
      </c>
      <c r="K289">
        <v>130.14691999999999</v>
      </c>
      <c r="L289">
        <v>1.85E-4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223.577618</v>
      </c>
      <c r="I290">
        <v>1.3023E-2</v>
      </c>
      <c r="J290" t="s">
        <v>3</v>
      </c>
      <c r="K290">
        <v>146.41470899999999</v>
      </c>
      <c r="L290">
        <v>2.2800000000000001E-4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248.407712</v>
      </c>
      <c r="I291">
        <v>1.5691E-2</v>
      </c>
      <c r="J291" t="s">
        <v>3</v>
      </c>
      <c r="K291">
        <v>162.682785</v>
      </c>
      <c r="L291">
        <v>2.8600000000000001E-4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273.237932</v>
      </c>
      <c r="I292">
        <v>1.8716E-2</v>
      </c>
      <c r="J292" t="s">
        <v>3</v>
      </c>
      <c r="K292">
        <v>178.950616</v>
      </c>
      <c r="L292">
        <v>3.2000000000000003E-4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298.06889899999999</v>
      </c>
      <c r="I293">
        <v>2.1509E-2</v>
      </c>
      <c r="J293" t="s">
        <v>3</v>
      </c>
      <c r="K293">
        <v>195.21840499999999</v>
      </c>
      <c r="L293">
        <v>4.08E-4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322.899248</v>
      </c>
      <c r="I294">
        <v>2.4910000000000002E-2</v>
      </c>
      <c r="J294" t="s">
        <v>3</v>
      </c>
      <c r="K294">
        <v>211.48623599999999</v>
      </c>
      <c r="L294">
        <v>4.8899999999999996E-4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347.73018400000001</v>
      </c>
      <c r="I295">
        <v>2.8913000000000001E-2</v>
      </c>
      <c r="J295" t="s">
        <v>3</v>
      </c>
      <c r="K295">
        <v>227.75378000000001</v>
      </c>
      <c r="L295">
        <v>5.5599999999999996E-4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372.560833</v>
      </c>
      <c r="I296">
        <v>3.3362000000000003E-2</v>
      </c>
      <c r="J296" t="s">
        <v>3</v>
      </c>
      <c r="K296">
        <v>244.02152899999999</v>
      </c>
      <c r="L296">
        <v>6.0700000000000001E-4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397.39224999999999</v>
      </c>
      <c r="I297">
        <v>3.7712000000000002E-2</v>
      </c>
      <c r="J297" t="s">
        <v>3</v>
      </c>
      <c r="K297">
        <v>260.28989899999999</v>
      </c>
      <c r="L297">
        <v>6.5300000000000004E-4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422.22365000000002</v>
      </c>
      <c r="I298">
        <v>4.2465000000000003E-2</v>
      </c>
      <c r="J298" t="s">
        <v>3</v>
      </c>
      <c r="K298">
        <v>276.55872900000003</v>
      </c>
      <c r="L298">
        <v>7.1699999999999997E-4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447.05375500000002</v>
      </c>
      <c r="I299">
        <v>4.7329999999999997E-2</v>
      </c>
      <c r="J299" t="s">
        <v>3</v>
      </c>
      <c r="K299">
        <v>292.82650599999999</v>
      </c>
      <c r="L299">
        <v>7.8700000000000005E-4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471.88451300000003</v>
      </c>
      <c r="I300">
        <v>5.2201999999999998E-2</v>
      </c>
      <c r="J300" t="s">
        <v>3</v>
      </c>
      <c r="K300">
        <v>309.095236</v>
      </c>
      <c r="L300">
        <v>8.0900000000000004E-4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496.71627699999999</v>
      </c>
      <c r="I301">
        <v>5.7452000000000003E-2</v>
      </c>
      <c r="J301" t="s">
        <v>3</v>
      </c>
      <c r="K301">
        <v>325.36323099999998</v>
      </c>
      <c r="L301">
        <v>8.9499999999999996E-4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41.983856000000003</v>
      </c>
      <c r="I302">
        <v>4.0900000000000002E-4</v>
      </c>
      <c r="J302" t="s">
        <v>3</v>
      </c>
      <c r="K302">
        <v>27.467469000000001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83.975112999999993</v>
      </c>
      <c r="I303">
        <v>1.0629999999999999E-3</v>
      </c>
      <c r="J303" t="s">
        <v>3</v>
      </c>
      <c r="K303">
        <v>54.927871000000003</v>
      </c>
      <c r="L303">
        <v>6.9999999999999994E-5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125.964589</v>
      </c>
      <c r="I304">
        <v>2.3289999999999999E-3</v>
      </c>
      <c r="J304" t="s">
        <v>3</v>
      </c>
      <c r="K304">
        <v>82.390918999999997</v>
      </c>
      <c r="L304">
        <v>9.7999999999999997E-5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167.95734400000001</v>
      </c>
      <c r="I305">
        <v>4.1359999999999999E-3</v>
      </c>
      <c r="J305" t="s">
        <v>3</v>
      </c>
      <c r="K305">
        <v>109.854338</v>
      </c>
      <c r="L305">
        <v>9.8999999999999994E-5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209.94719000000001</v>
      </c>
      <c r="I306">
        <v>6.0410000000000004E-3</v>
      </c>
      <c r="J306" t="s">
        <v>3</v>
      </c>
      <c r="K306">
        <v>137.31982600000001</v>
      </c>
      <c r="L306">
        <v>1.55E-4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251.94011599999999</v>
      </c>
      <c r="I307">
        <v>8.4910000000000003E-3</v>
      </c>
      <c r="J307" t="s">
        <v>3</v>
      </c>
      <c r="K307">
        <v>164.78818200000001</v>
      </c>
      <c r="L307">
        <v>2.0000000000000001E-4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293.93453899999997</v>
      </c>
      <c r="I308">
        <v>1.1715E-2</v>
      </c>
      <c r="J308" t="s">
        <v>3</v>
      </c>
      <c r="K308">
        <v>192.25735599999999</v>
      </c>
      <c r="L308">
        <v>3.0299999999999999E-4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335.93287700000002</v>
      </c>
      <c r="I309">
        <v>1.4818E-2</v>
      </c>
      <c r="J309" t="s">
        <v>3</v>
      </c>
      <c r="K309">
        <v>219.729106</v>
      </c>
      <c r="L309">
        <v>4.1199999999999999E-4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377.93275799999998</v>
      </c>
      <c r="I310">
        <v>1.8786000000000001E-2</v>
      </c>
      <c r="J310" t="s">
        <v>3</v>
      </c>
      <c r="K310">
        <v>247.20285999999999</v>
      </c>
      <c r="L310">
        <v>5.2499999999999997E-4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419.93266999999997</v>
      </c>
      <c r="I311">
        <v>2.2894000000000001E-2</v>
      </c>
      <c r="J311" t="s">
        <v>3</v>
      </c>
      <c r="K311">
        <v>274.67722300000003</v>
      </c>
      <c r="L311">
        <v>5.8600000000000004E-4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461.934597</v>
      </c>
      <c r="I312">
        <v>2.7994000000000002E-2</v>
      </c>
      <c r="J312" t="s">
        <v>3</v>
      </c>
      <c r="K312">
        <v>302.15309400000001</v>
      </c>
      <c r="L312">
        <v>6.7599999999999995E-4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503.93544600000001</v>
      </c>
      <c r="I313">
        <v>3.3500000000000002E-2</v>
      </c>
      <c r="J313" t="s">
        <v>3</v>
      </c>
      <c r="K313">
        <v>329.62822799999998</v>
      </c>
      <c r="L313">
        <v>8.7500000000000002E-4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545.939393</v>
      </c>
      <c r="I314">
        <v>3.9574999999999999E-2</v>
      </c>
      <c r="J314" t="s">
        <v>3</v>
      </c>
      <c r="K314">
        <v>357.10574200000002</v>
      </c>
      <c r="L314">
        <v>9.7099999999999997E-4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587.94141100000002</v>
      </c>
      <c r="I315">
        <v>4.4963999999999997E-2</v>
      </c>
      <c r="J315" t="s">
        <v>3</v>
      </c>
      <c r="K315">
        <v>384.58375000000001</v>
      </c>
      <c r="L315">
        <v>1.003E-3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629.94793100000004</v>
      </c>
      <c r="I316">
        <v>5.1657000000000002E-2</v>
      </c>
      <c r="J316" t="s">
        <v>3</v>
      </c>
      <c r="K316">
        <v>412.06364200000002</v>
      </c>
      <c r="L316">
        <v>1.1770000000000001E-3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671.95562600000005</v>
      </c>
      <c r="I317">
        <v>5.8074000000000001E-2</v>
      </c>
      <c r="J317" t="s">
        <v>3</v>
      </c>
      <c r="K317">
        <v>439.54422699999998</v>
      </c>
      <c r="L317">
        <v>1.237E-3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713.96259599999996</v>
      </c>
      <c r="I318">
        <v>6.5537999999999999E-2</v>
      </c>
      <c r="J318" t="s">
        <v>3</v>
      </c>
      <c r="K318">
        <v>467.02555100000001</v>
      </c>
      <c r="L318">
        <v>1.31E-3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755.97001799999998</v>
      </c>
      <c r="I319">
        <v>7.3509000000000005E-2</v>
      </c>
      <c r="J319" t="s">
        <v>3</v>
      </c>
      <c r="K319">
        <v>494.50830300000001</v>
      </c>
      <c r="L319">
        <v>1.4760000000000001E-3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797.98271199999999</v>
      </c>
      <c r="I320">
        <v>8.1895999999999997E-2</v>
      </c>
      <c r="J320" t="s">
        <v>3</v>
      </c>
      <c r="K320">
        <v>521.99317299999996</v>
      </c>
      <c r="L320">
        <v>1.658E-3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839.99369100000001</v>
      </c>
      <c r="I321">
        <v>9.0074000000000001E-2</v>
      </c>
      <c r="J321" t="s">
        <v>3</v>
      </c>
      <c r="K321">
        <v>549.47831299999996</v>
      </c>
      <c r="L321">
        <v>1.779E-3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1595.913337</v>
      </c>
      <c r="I322">
        <v>385.39492300000001</v>
      </c>
      <c r="J322" t="s">
        <v>3</v>
      </c>
      <c r="K322">
        <v>1595.245134</v>
      </c>
      <c r="L322">
        <v>385.024517</v>
      </c>
      <c r="M322" t="s">
        <v>4</v>
      </c>
      <c r="N322">
        <v>85.811814999999996</v>
      </c>
      <c r="O322">
        <v>2.3143799999999999</v>
      </c>
      <c r="P322" t="s">
        <v>5</v>
      </c>
      <c r="Q322">
        <v>184.458482</v>
      </c>
      <c r="R322">
        <v>15.747223999999999</v>
      </c>
      <c r="S322" t="s">
        <v>6</v>
      </c>
      <c r="T322">
        <v>41.249912000000002</v>
      </c>
      <c r="U322">
        <v>0.231572</v>
      </c>
      <c r="V322" t="s">
        <v>7</v>
      </c>
      <c r="W322">
        <v>41.291763000000003</v>
      </c>
      <c r="X322">
        <v>1.3898980000000001</v>
      </c>
      <c r="Y322" t="s">
        <v>8</v>
      </c>
      <c r="Z322">
        <v>46.824570000000001</v>
      </c>
      <c r="AA322">
        <v>13.64085</v>
      </c>
      <c r="AB322" t="s">
        <v>9</v>
      </c>
      <c r="AC322">
        <v>1288.008079</v>
      </c>
      <c r="AD322">
        <v>271.80737299999998</v>
      </c>
      <c r="AE322" t="s">
        <v>10</v>
      </c>
      <c r="AF322">
        <v>7.8563999999999995E-2</v>
      </c>
      <c r="AG322">
        <v>8.8999999999999995E-5</v>
      </c>
      <c r="AH322" t="s">
        <v>11</v>
      </c>
      <c r="AI322">
        <v>0.92094500000000001</v>
      </c>
      <c r="AJ322">
        <v>1.25E-4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3194.3309519999998</v>
      </c>
      <c r="I323">
        <v>1675.882478</v>
      </c>
      <c r="J323" t="s">
        <v>3</v>
      </c>
      <c r="K323">
        <v>3193.0093550000001</v>
      </c>
      <c r="L323">
        <v>1674.2849160000001</v>
      </c>
      <c r="M323" t="s">
        <v>4</v>
      </c>
      <c r="N323">
        <v>171.38008600000001</v>
      </c>
      <c r="O323">
        <v>6.7941380000000002</v>
      </c>
      <c r="P323" t="s">
        <v>5</v>
      </c>
      <c r="Q323">
        <v>371.32361700000001</v>
      </c>
      <c r="R323">
        <v>67.742722999999998</v>
      </c>
      <c r="S323" t="s">
        <v>6</v>
      </c>
      <c r="T323">
        <v>82.649581999999995</v>
      </c>
      <c r="U323">
        <v>1.747188</v>
      </c>
      <c r="V323" t="s">
        <v>7</v>
      </c>
      <c r="W323">
        <v>82.529888999999997</v>
      </c>
      <c r="X323">
        <v>2.6986870000000001</v>
      </c>
      <c r="Y323" t="s">
        <v>8</v>
      </c>
      <c r="Z323">
        <v>96.166447000000005</v>
      </c>
      <c r="AA323">
        <v>72.209790999999996</v>
      </c>
      <c r="AB323" t="s">
        <v>9</v>
      </c>
      <c r="AC323">
        <v>2576.382466</v>
      </c>
      <c r="AD323">
        <v>1260.50604</v>
      </c>
      <c r="AE323" t="s">
        <v>10</v>
      </c>
      <c r="AF323">
        <v>7.7758999999999995E-2</v>
      </c>
      <c r="AG323">
        <v>9.2E-5</v>
      </c>
      <c r="AH323" t="s">
        <v>11</v>
      </c>
      <c r="AI323">
        <v>0.92869999999999997</v>
      </c>
      <c r="AJ323">
        <v>2.0000000000000002E-5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4796.161865</v>
      </c>
      <c r="I324">
        <v>2768.7389210000001</v>
      </c>
      <c r="J324" t="s">
        <v>3</v>
      </c>
      <c r="K324">
        <v>4794.1871680000004</v>
      </c>
      <c r="L324">
        <v>2765.9381450000001</v>
      </c>
      <c r="M324" t="s">
        <v>4</v>
      </c>
      <c r="N324">
        <v>257.16240900000003</v>
      </c>
      <c r="O324">
        <v>10.897157</v>
      </c>
      <c r="P324" t="s">
        <v>5</v>
      </c>
      <c r="Q324">
        <v>560.03608599999995</v>
      </c>
      <c r="R324">
        <v>158.83374000000001</v>
      </c>
      <c r="S324" t="s">
        <v>6</v>
      </c>
      <c r="T324">
        <v>124.10069300000001</v>
      </c>
      <c r="U324">
        <v>3.1532960000000001</v>
      </c>
      <c r="V324" t="s">
        <v>7</v>
      </c>
      <c r="W324">
        <v>123.883859</v>
      </c>
      <c r="X324">
        <v>4.5117419999999999</v>
      </c>
      <c r="Y324" t="s">
        <v>8</v>
      </c>
      <c r="Z324">
        <v>146.93911299999999</v>
      </c>
      <c r="AA324">
        <v>159.631179</v>
      </c>
      <c r="AB324" t="s">
        <v>9</v>
      </c>
      <c r="AC324">
        <v>3866.1424659999998</v>
      </c>
      <c r="AD324">
        <v>2020.6217799999999</v>
      </c>
      <c r="AE324" t="s">
        <v>10</v>
      </c>
      <c r="AF324">
        <v>7.5745000000000007E-2</v>
      </c>
      <c r="AG324">
        <v>1.15E-4</v>
      </c>
      <c r="AH324" t="s">
        <v>11</v>
      </c>
      <c r="AI324">
        <v>0.93017700000000003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6398.2423049999998</v>
      </c>
      <c r="I325">
        <v>3916.667852</v>
      </c>
      <c r="J325" t="s">
        <v>3</v>
      </c>
      <c r="K325">
        <v>6395.6125199999997</v>
      </c>
      <c r="L325">
        <v>3912.7754540000001</v>
      </c>
      <c r="M325" t="s">
        <v>4</v>
      </c>
      <c r="N325">
        <v>342.68762500000003</v>
      </c>
      <c r="O325">
        <v>12.10276</v>
      </c>
      <c r="P325" t="s">
        <v>5</v>
      </c>
      <c r="Q325">
        <v>748.49762299999998</v>
      </c>
      <c r="R325">
        <v>240.618303</v>
      </c>
      <c r="S325" t="s">
        <v>6</v>
      </c>
      <c r="T325">
        <v>165.407127</v>
      </c>
      <c r="U325">
        <v>3.615227</v>
      </c>
      <c r="V325" t="s">
        <v>7</v>
      </c>
      <c r="W325">
        <v>165.01898600000001</v>
      </c>
      <c r="X325">
        <v>5.3749349999999998</v>
      </c>
      <c r="Y325" t="s">
        <v>8</v>
      </c>
      <c r="Z325">
        <v>197.82056299999999</v>
      </c>
      <c r="AA325">
        <v>234.516706</v>
      </c>
      <c r="AB325" t="s">
        <v>9</v>
      </c>
      <c r="AC325">
        <v>5156.3233010000004</v>
      </c>
      <c r="AD325">
        <v>2857.234618</v>
      </c>
      <c r="AE325" t="s">
        <v>10</v>
      </c>
      <c r="AF325">
        <v>7.3090000000000002E-2</v>
      </c>
      <c r="AG325">
        <v>1.3899999999999999E-4</v>
      </c>
      <c r="AH325" t="s">
        <v>11</v>
      </c>
      <c r="AI325">
        <v>0.93077600000000005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7998.8117380000003</v>
      </c>
      <c r="I326">
        <v>4306.2546869999996</v>
      </c>
      <c r="J326" t="s">
        <v>3</v>
      </c>
      <c r="K326">
        <v>7995.5279</v>
      </c>
      <c r="L326">
        <v>4298.4958269999997</v>
      </c>
      <c r="M326" t="s">
        <v>4</v>
      </c>
      <c r="N326">
        <v>428.41661800000003</v>
      </c>
      <c r="O326">
        <v>15.232065</v>
      </c>
      <c r="P326" t="s">
        <v>5</v>
      </c>
      <c r="Q326">
        <v>937.73813500000006</v>
      </c>
      <c r="R326">
        <v>290.24267500000002</v>
      </c>
      <c r="S326" t="s">
        <v>6</v>
      </c>
      <c r="T326">
        <v>206.78928300000001</v>
      </c>
      <c r="U326">
        <v>4.3697900000000001</v>
      </c>
      <c r="V326" t="s">
        <v>7</v>
      </c>
      <c r="W326">
        <v>206.27436700000001</v>
      </c>
      <c r="X326">
        <v>6.1698709999999997</v>
      </c>
      <c r="Y326" t="s">
        <v>8</v>
      </c>
      <c r="Z326">
        <v>249.456321</v>
      </c>
      <c r="AA326">
        <v>270.67639000000003</v>
      </c>
      <c r="AB326" t="s">
        <v>9</v>
      </c>
      <c r="AC326">
        <v>6444.1199610000003</v>
      </c>
      <c r="AD326">
        <v>3029.6551410000002</v>
      </c>
      <c r="AE326" t="s">
        <v>10</v>
      </c>
      <c r="AF326">
        <v>7.0502999999999996E-2</v>
      </c>
      <c r="AG326">
        <v>1.55E-4</v>
      </c>
      <c r="AH326" t="s">
        <v>11</v>
      </c>
      <c r="AI326">
        <v>0.93145299999999998</v>
      </c>
      <c r="AJ326">
        <v>3.9999999999999998E-6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9597.671934</v>
      </c>
      <c r="I327">
        <v>4642.7785400000002</v>
      </c>
      <c r="J327" t="s">
        <v>3</v>
      </c>
      <c r="K327">
        <v>9593.7354880000003</v>
      </c>
      <c r="L327">
        <v>4634.7856899999997</v>
      </c>
      <c r="M327" t="s">
        <v>4</v>
      </c>
      <c r="N327">
        <v>513.83512900000005</v>
      </c>
      <c r="O327">
        <v>21.08</v>
      </c>
      <c r="P327" t="s">
        <v>5</v>
      </c>
      <c r="Q327">
        <v>1126.980515</v>
      </c>
      <c r="R327">
        <v>262.68427700000001</v>
      </c>
      <c r="S327" t="s">
        <v>6</v>
      </c>
      <c r="T327">
        <v>248.09088</v>
      </c>
      <c r="U327">
        <v>4.3071489999999999</v>
      </c>
      <c r="V327" t="s">
        <v>7</v>
      </c>
      <c r="W327">
        <v>247.54719299999999</v>
      </c>
      <c r="X327">
        <v>6.8802859999999999</v>
      </c>
      <c r="Y327" t="s">
        <v>8</v>
      </c>
      <c r="Z327">
        <v>301.34949499999999</v>
      </c>
      <c r="AA327">
        <v>235.668103</v>
      </c>
      <c r="AB327" t="s">
        <v>9</v>
      </c>
      <c r="AC327">
        <v>7730.546738</v>
      </c>
      <c r="AD327">
        <v>3324.9652660000002</v>
      </c>
      <c r="AE327" t="s">
        <v>10</v>
      </c>
      <c r="AF327">
        <v>6.5912999999999999E-2</v>
      </c>
      <c r="AG327">
        <v>1.46E-4</v>
      </c>
      <c r="AH327" t="s">
        <v>11</v>
      </c>
      <c r="AI327">
        <v>0.93205899999999997</v>
      </c>
      <c r="AJ327">
        <v>1.7E-5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11198.400469</v>
      </c>
      <c r="I328">
        <v>5387.6477050000003</v>
      </c>
      <c r="J328" t="s">
        <v>3</v>
      </c>
      <c r="K328">
        <v>11193.809316000001</v>
      </c>
      <c r="L328">
        <v>5378.8668150000003</v>
      </c>
      <c r="M328" t="s">
        <v>4</v>
      </c>
      <c r="N328">
        <v>599.42017699999997</v>
      </c>
      <c r="O328">
        <v>29.046735999999999</v>
      </c>
      <c r="P328" t="s">
        <v>5</v>
      </c>
      <c r="Q328">
        <v>1316.5972999999999</v>
      </c>
      <c r="R328">
        <v>160.753942</v>
      </c>
      <c r="S328" t="s">
        <v>6</v>
      </c>
      <c r="T328">
        <v>289.54585800000001</v>
      </c>
      <c r="U328">
        <v>6.1227349999999996</v>
      </c>
      <c r="V328" t="s">
        <v>7</v>
      </c>
      <c r="W328">
        <v>288.60089699999997</v>
      </c>
      <c r="X328">
        <v>6.6935060000000002</v>
      </c>
      <c r="Y328" t="s">
        <v>8</v>
      </c>
      <c r="Z328">
        <v>353.611581</v>
      </c>
      <c r="AA328">
        <v>119.68710799999999</v>
      </c>
      <c r="AB328" t="s">
        <v>9</v>
      </c>
      <c r="AC328">
        <v>9018.9393749999999</v>
      </c>
      <c r="AD328">
        <v>3972.6001639999999</v>
      </c>
      <c r="AE328" t="s">
        <v>10</v>
      </c>
      <c r="AF328">
        <v>6.4229999999999995E-2</v>
      </c>
      <c r="AG328">
        <v>1.2999999999999999E-4</v>
      </c>
      <c r="AH328" t="s">
        <v>11</v>
      </c>
      <c r="AI328">
        <v>0.93280600000000002</v>
      </c>
      <c r="AJ328">
        <v>3.1000000000000001E-5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12799.039355000001</v>
      </c>
      <c r="I329">
        <v>6228.4367380000003</v>
      </c>
      <c r="J329" t="s">
        <v>3</v>
      </c>
      <c r="K329">
        <v>12793.793847999999</v>
      </c>
      <c r="L329">
        <v>6219.9092529999998</v>
      </c>
      <c r="M329" t="s">
        <v>4</v>
      </c>
      <c r="N329">
        <v>685.20528000000002</v>
      </c>
      <c r="O329">
        <v>38.283698999999999</v>
      </c>
      <c r="P329" t="s">
        <v>5</v>
      </c>
      <c r="Q329">
        <v>1505.911519</v>
      </c>
      <c r="R329">
        <v>101.142303</v>
      </c>
      <c r="S329" t="s">
        <v>6</v>
      </c>
      <c r="T329">
        <v>330.88172200000002</v>
      </c>
      <c r="U329">
        <v>6.5442619999999998</v>
      </c>
      <c r="V329" t="s">
        <v>7</v>
      </c>
      <c r="W329">
        <v>329.668519</v>
      </c>
      <c r="X329">
        <v>6.6973200000000004</v>
      </c>
      <c r="Y329" t="s">
        <v>8</v>
      </c>
      <c r="Z329">
        <v>405.71021100000002</v>
      </c>
      <c r="AA329">
        <v>62.631053000000001</v>
      </c>
      <c r="AB329" t="s">
        <v>9</v>
      </c>
      <c r="AC329">
        <v>10307.250098</v>
      </c>
      <c r="AD329">
        <v>4810.8883800000003</v>
      </c>
      <c r="AE329" t="s">
        <v>10</v>
      </c>
      <c r="AF329">
        <v>6.3995999999999997E-2</v>
      </c>
      <c r="AG329">
        <v>1.2899999999999999E-4</v>
      </c>
      <c r="AH329" t="s">
        <v>11</v>
      </c>
      <c r="AI329">
        <v>0.93327400000000005</v>
      </c>
      <c r="AJ329">
        <v>4.0000000000000003E-5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14397.992559</v>
      </c>
      <c r="I330">
        <v>6448.0974640000004</v>
      </c>
      <c r="J330" t="s">
        <v>3</v>
      </c>
      <c r="K330">
        <v>14392.094336</v>
      </c>
      <c r="L330">
        <v>6439.0622759999997</v>
      </c>
      <c r="M330" t="s">
        <v>4</v>
      </c>
      <c r="N330">
        <v>770.63957000000005</v>
      </c>
      <c r="O330">
        <v>43.267242000000003</v>
      </c>
      <c r="P330" t="s">
        <v>5</v>
      </c>
      <c r="Q330">
        <v>1695.30583</v>
      </c>
      <c r="R330">
        <v>143.24226999999999</v>
      </c>
      <c r="S330" t="s">
        <v>6</v>
      </c>
      <c r="T330">
        <v>372.06988999999999</v>
      </c>
      <c r="U330">
        <v>7.1305149999999999</v>
      </c>
      <c r="V330" t="s">
        <v>7</v>
      </c>
      <c r="W330">
        <v>370.80093699999998</v>
      </c>
      <c r="X330">
        <v>8.2194140000000004</v>
      </c>
      <c r="Y330" t="s">
        <v>8</v>
      </c>
      <c r="Z330">
        <v>457.76937800000002</v>
      </c>
      <c r="AA330">
        <v>107.555521</v>
      </c>
      <c r="AB330" t="s">
        <v>9</v>
      </c>
      <c r="AC330">
        <v>11594.41459</v>
      </c>
      <c r="AD330">
        <v>5152.6812250000003</v>
      </c>
      <c r="AE330" t="s">
        <v>10</v>
      </c>
      <c r="AF330">
        <v>6.1990999999999997E-2</v>
      </c>
      <c r="AG330">
        <v>1.1400000000000001E-4</v>
      </c>
      <c r="AH330" t="s">
        <v>11</v>
      </c>
      <c r="AI330">
        <v>0.93329300000000004</v>
      </c>
      <c r="AJ330">
        <v>4.0000000000000003E-5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16005.669727</v>
      </c>
      <c r="I331">
        <v>8449.4310060000007</v>
      </c>
      <c r="J331" t="s">
        <v>3</v>
      </c>
      <c r="K331">
        <v>15999.115098</v>
      </c>
      <c r="L331">
        <v>8438.4879369999999</v>
      </c>
      <c r="M331" t="s">
        <v>4</v>
      </c>
      <c r="N331">
        <v>856.77902300000005</v>
      </c>
      <c r="O331">
        <v>47.394708000000001</v>
      </c>
      <c r="P331" t="s">
        <v>5</v>
      </c>
      <c r="Q331">
        <v>1885.5917019999999</v>
      </c>
      <c r="R331">
        <v>198.08385799999999</v>
      </c>
      <c r="S331" t="s">
        <v>6</v>
      </c>
      <c r="T331">
        <v>413.61787500000003</v>
      </c>
      <c r="U331">
        <v>8.6171070000000007</v>
      </c>
      <c r="V331" t="s">
        <v>7</v>
      </c>
      <c r="W331">
        <v>412.14907299999999</v>
      </c>
      <c r="X331">
        <v>10.320824</v>
      </c>
      <c r="Y331" t="s">
        <v>8</v>
      </c>
      <c r="Z331">
        <v>510.10094400000003</v>
      </c>
      <c r="AA331">
        <v>179.01451499999999</v>
      </c>
      <c r="AB331" t="s">
        <v>9</v>
      </c>
      <c r="AC331">
        <v>12888.669336000001</v>
      </c>
      <c r="AD331">
        <v>6847.2208819999996</v>
      </c>
      <c r="AE331" t="s">
        <v>10</v>
      </c>
      <c r="AF331">
        <v>6.0137999999999997E-2</v>
      </c>
      <c r="AG331">
        <v>8.3999999999999995E-5</v>
      </c>
      <c r="AH331" t="s">
        <v>11</v>
      </c>
      <c r="AI331">
        <v>0.93393099999999996</v>
      </c>
      <c r="AJ331">
        <v>4.3999999999999999E-5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17605.827733999999</v>
      </c>
      <c r="I332">
        <v>9387.279896</v>
      </c>
      <c r="J332" t="s">
        <v>3</v>
      </c>
      <c r="K332">
        <v>17598.620311999999</v>
      </c>
      <c r="L332">
        <v>9373.8412210000006</v>
      </c>
      <c r="M332" t="s">
        <v>4</v>
      </c>
      <c r="N332">
        <v>942.38901699999997</v>
      </c>
      <c r="O332">
        <v>60.856039000000003</v>
      </c>
      <c r="P332" t="s">
        <v>5</v>
      </c>
      <c r="Q332">
        <v>2074.6805709999999</v>
      </c>
      <c r="R332">
        <v>254.86805100000001</v>
      </c>
      <c r="S332" t="s">
        <v>6</v>
      </c>
      <c r="T332">
        <v>455.056107</v>
      </c>
      <c r="U332">
        <v>10.35684</v>
      </c>
      <c r="V332" t="s">
        <v>7</v>
      </c>
      <c r="W332">
        <v>453.226923</v>
      </c>
      <c r="X332">
        <v>11.264927</v>
      </c>
      <c r="Y332" t="s">
        <v>8</v>
      </c>
      <c r="Z332">
        <v>561.86210000000005</v>
      </c>
      <c r="AA332">
        <v>239.53125900000001</v>
      </c>
      <c r="AB332" t="s">
        <v>9</v>
      </c>
      <c r="AC332">
        <v>14177.154511999999</v>
      </c>
      <c r="AD332">
        <v>7586.05476</v>
      </c>
      <c r="AE332" t="s">
        <v>10</v>
      </c>
      <c r="AF332">
        <v>6.0104999999999999E-2</v>
      </c>
      <c r="AG332">
        <v>8.3999999999999995E-5</v>
      </c>
      <c r="AH332" t="s">
        <v>11</v>
      </c>
      <c r="AI332">
        <v>0.93408000000000002</v>
      </c>
      <c r="AJ332">
        <v>4.3999999999999999E-5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19206.562773000001</v>
      </c>
      <c r="I333">
        <v>9245.2705000000005</v>
      </c>
      <c r="J333" t="s">
        <v>3</v>
      </c>
      <c r="K333">
        <v>19198.702109000002</v>
      </c>
      <c r="L333">
        <v>9231.9603910000005</v>
      </c>
      <c r="M333" t="s">
        <v>4</v>
      </c>
      <c r="N333">
        <v>1027.9993689999999</v>
      </c>
      <c r="O333">
        <v>67.961865000000003</v>
      </c>
      <c r="P333" t="s">
        <v>5</v>
      </c>
      <c r="Q333">
        <v>2264.630107</v>
      </c>
      <c r="R333">
        <v>312.17050799999998</v>
      </c>
      <c r="S333" t="s">
        <v>6</v>
      </c>
      <c r="T333">
        <v>496.38219500000002</v>
      </c>
      <c r="U333">
        <v>9.6348570000000002</v>
      </c>
      <c r="V333" t="s">
        <v>7</v>
      </c>
      <c r="W333">
        <v>494.381306</v>
      </c>
      <c r="X333">
        <v>11.579953</v>
      </c>
      <c r="Y333" t="s">
        <v>8</v>
      </c>
      <c r="Z333">
        <v>613.89665500000001</v>
      </c>
      <c r="AA333">
        <v>258.85092800000001</v>
      </c>
      <c r="AB333" t="s">
        <v>9</v>
      </c>
      <c r="AC333">
        <v>15465.983398</v>
      </c>
      <c r="AD333">
        <v>7481.4319219999998</v>
      </c>
      <c r="AE333" t="s">
        <v>10</v>
      </c>
      <c r="AF333">
        <v>5.9404999999999999E-2</v>
      </c>
      <c r="AG333">
        <v>6.7999999999999999E-5</v>
      </c>
      <c r="AH333" t="s">
        <v>11</v>
      </c>
      <c r="AI333">
        <v>0.93408100000000005</v>
      </c>
      <c r="AJ333">
        <v>4.3999999999999999E-5</v>
      </c>
      <c r="AK333" t="s">
        <v>12</v>
      </c>
      <c r="AL333">
        <v>11.14</v>
      </c>
      <c r="AM333">
        <v>6080.8804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20806.917186999999</v>
      </c>
      <c r="I334">
        <v>9412.9272419999998</v>
      </c>
      <c r="J334" t="s">
        <v>3</v>
      </c>
      <c r="K334">
        <v>20798.401289000001</v>
      </c>
      <c r="L334">
        <v>9399.9863270000005</v>
      </c>
      <c r="M334" t="s">
        <v>4</v>
      </c>
      <c r="N334">
        <v>1113.5796479999999</v>
      </c>
      <c r="O334">
        <v>74.560490000000001</v>
      </c>
      <c r="P334" t="s">
        <v>5</v>
      </c>
      <c r="Q334">
        <v>2454.0090190000001</v>
      </c>
      <c r="R334">
        <v>289.19974400000001</v>
      </c>
      <c r="S334" t="s">
        <v>6</v>
      </c>
      <c r="T334">
        <v>537.74816199999998</v>
      </c>
      <c r="U334">
        <v>10.231729</v>
      </c>
      <c r="V334" t="s">
        <v>7</v>
      </c>
      <c r="W334">
        <v>535.47797000000003</v>
      </c>
      <c r="X334">
        <v>11.841003000000001</v>
      </c>
      <c r="Y334" t="s">
        <v>8</v>
      </c>
      <c r="Z334">
        <v>666.106179</v>
      </c>
      <c r="AA334">
        <v>214.81929099999999</v>
      </c>
      <c r="AB334" t="s">
        <v>9</v>
      </c>
      <c r="AC334">
        <v>16752.832578000001</v>
      </c>
      <c r="AD334">
        <v>7516.5904339999997</v>
      </c>
      <c r="AE334" t="s">
        <v>10</v>
      </c>
      <c r="AF334">
        <v>5.9360000000000003E-2</v>
      </c>
      <c r="AG334">
        <v>6.8999999999999997E-5</v>
      </c>
      <c r="AH334" t="s">
        <v>11</v>
      </c>
      <c r="AI334">
        <v>0.93420199999999998</v>
      </c>
      <c r="AJ334">
        <v>4.3999999999999999E-5</v>
      </c>
      <c r="AK334" t="s">
        <v>12</v>
      </c>
      <c r="AL334">
        <v>11.14</v>
      </c>
      <c r="AM334">
        <v>6080.8804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22407.413633</v>
      </c>
      <c r="I335">
        <v>10918.991754999999</v>
      </c>
      <c r="J335" t="s">
        <v>3</v>
      </c>
      <c r="K335">
        <v>22398.245546999999</v>
      </c>
      <c r="L335">
        <v>10905.840312</v>
      </c>
      <c r="M335" t="s">
        <v>4</v>
      </c>
      <c r="N335">
        <v>1199.214622</v>
      </c>
      <c r="O335">
        <v>81.690957999999995</v>
      </c>
      <c r="P335" t="s">
        <v>5</v>
      </c>
      <c r="Q335">
        <v>2643.6849999999999</v>
      </c>
      <c r="R335">
        <v>210.96914699999999</v>
      </c>
      <c r="S335" t="s">
        <v>6</v>
      </c>
      <c r="T335">
        <v>578.97941300000002</v>
      </c>
      <c r="U335">
        <v>11.115705</v>
      </c>
      <c r="V335" t="s">
        <v>7</v>
      </c>
      <c r="W335">
        <v>576.55912000000001</v>
      </c>
      <c r="X335">
        <v>12.464187000000001</v>
      </c>
      <c r="Y335" t="s">
        <v>8</v>
      </c>
      <c r="Z335">
        <v>718.66380900000001</v>
      </c>
      <c r="AA335">
        <v>106.729654</v>
      </c>
      <c r="AB335" t="s">
        <v>9</v>
      </c>
      <c r="AC335">
        <v>18036.535625</v>
      </c>
      <c r="AD335">
        <v>8276.2879400000002</v>
      </c>
      <c r="AE335" t="s">
        <v>10</v>
      </c>
      <c r="AF335">
        <v>5.8874000000000003E-2</v>
      </c>
      <c r="AG335">
        <v>6.7000000000000002E-5</v>
      </c>
      <c r="AH335" t="s">
        <v>11</v>
      </c>
      <c r="AI335">
        <v>0.93467800000000001</v>
      </c>
      <c r="AJ335">
        <v>5.3000000000000001E-5</v>
      </c>
      <c r="AK335" t="s">
        <v>12</v>
      </c>
      <c r="AL335">
        <v>11.14</v>
      </c>
      <c r="AM335">
        <v>6080.8804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24006.724180000001</v>
      </c>
      <c r="I336">
        <v>12486.998527</v>
      </c>
      <c r="J336" t="s">
        <v>3</v>
      </c>
      <c r="K336">
        <v>23996.904297000001</v>
      </c>
      <c r="L336">
        <v>12473.042652</v>
      </c>
      <c r="M336" t="s">
        <v>4</v>
      </c>
      <c r="N336">
        <v>1284.899768</v>
      </c>
      <c r="O336">
        <v>92.946250000000006</v>
      </c>
      <c r="P336" t="s">
        <v>5</v>
      </c>
      <c r="Q336">
        <v>2832.8272510000002</v>
      </c>
      <c r="R336">
        <v>153.34914499999999</v>
      </c>
      <c r="S336" t="s">
        <v>6</v>
      </c>
      <c r="T336">
        <v>620.30437700000004</v>
      </c>
      <c r="U336">
        <v>11.590719</v>
      </c>
      <c r="V336" t="s">
        <v>7</v>
      </c>
      <c r="W336">
        <v>617.84532200000001</v>
      </c>
      <c r="X336">
        <v>14.278028000000001</v>
      </c>
      <c r="Y336" t="s">
        <v>8</v>
      </c>
      <c r="Z336">
        <v>770.53434800000002</v>
      </c>
      <c r="AA336">
        <v>63.164794000000001</v>
      </c>
      <c r="AB336" t="s">
        <v>9</v>
      </c>
      <c r="AC336">
        <v>19319.852655999999</v>
      </c>
      <c r="AD336">
        <v>9169.7678510000005</v>
      </c>
      <c r="AE336" t="s">
        <v>10</v>
      </c>
      <c r="AF336">
        <v>5.8518000000000001E-2</v>
      </c>
      <c r="AG336">
        <v>5.8999999999999998E-5</v>
      </c>
      <c r="AH336" t="s">
        <v>11</v>
      </c>
      <c r="AI336">
        <v>0.93581800000000004</v>
      </c>
      <c r="AJ336">
        <v>6.6000000000000005E-5</v>
      </c>
      <c r="AK336" t="s">
        <v>12</v>
      </c>
      <c r="AL336">
        <v>11.14</v>
      </c>
      <c r="AM336">
        <v>6080.8804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25607.155311999999</v>
      </c>
      <c r="I337">
        <v>15382.480324</v>
      </c>
      <c r="J337" t="s">
        <v>3</v>
      </c>
      <c r="K337">
        <v>25596.681952999999</v>
      </c>
      <c r="L337">
        <v>15365.948252</v>
      </c>
      <c r="M337" t="s">
        <v>4</v>
      </c>
      <c r="N337">
        <v>1370.346121</v>
      </c>
      <c r="O337">
        <v>102.850588</v>
      </c>
      <c r="P337" t="s">
        <v>5</v>
      </c>
      <c r="Q337">
        <v>3022.4178270000002</v>
      </c>
      <c r="R337">
        <v>202.23112</v>
      </c>
      <c r="S337" t="s">
        <v>6</v>
      </c>
      <c r="T337">
        <v>661.75104999999996</v>
      </c>
      <c r="U337">
        <v>14.043558000000001</v>
      </c>
      <c r="V337" t="s">
        <v>7</v>
      </c>
      <c r="W337">
        <v>658.91847199999995</v>
      </c>
      <c r="X337">
        <v>16.047422999999998</v>
      </c>
      <c r="Y337" t="s">
        <v>8</v>
      </c>
      <c r="Z337">
        <v>822.70559100000003</v>
      </c>
      <c r="AA337">
        <v>110.766434</v>
      </c>
      <c r="AB337" t="s">
        <v>9</v>
      </c>
      <c r="AC337">
        <v>20604.138164</v>
      </c>
      <c r="AD337">
        <v>11033.763080999999</v>
      </c>
      <c r="AE337" t="s">
        <v>10</v>
      </c>
      <c r="AF337">
        <v>5.8237999999999998E-2</v>
      </c>
      <c r="AG337">
        <v>5.8E-5</v>
      </c>
      <c r="AH337" t="s">
        <v>11</v>
      </c>
      <c r="AI337">
        <v>0.93583300000000003</v>
      </c>
      <c r="AJ337">
        <v>6.6000000000000005E-5</v>
      </c>
      <c r="AK337" t="s">
        <v>12</v>
      </c>
      <c r="AL337">
        <v>13.62</v>
      </c>
      <c r="AM337">
        <v>6326.9956000000002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27204.696640999999</v>
      </c>
      <c r="I338">
        <v>15656.15704</v>
      </c>
      <c r="J338" t="s">
        <v>3</v>
      </c>
      <c r="K338">
        <v>27193.571210999999</v>
      </c>
      <c r="L338">
        <v>15638.269931000001</v>
      </c>
      <c r="M338" t="s">
        <v>4</v>
      </c>
      <c r="N338">
        <v>1455.7758590000001</v>
      </c>
      <c r="O338">
        <v>113.26554299999999</v>
      </c>
      <c r="P338" t="s">
        <v>5</v>
      </c>
      <c r="Q338">
        <v>3211.8104250000001</v>
      </c>
      <c r="R338">
        <v>239.645792</v>
      </c>
      <c r="S338" t="s">
        <v>6</v>
      </c>
      <c r="T338">
        <v>703.14935300000002</v>
      </c>
      <c r="U338">
        <v>13.158194999999999</v>
      </c>
      <c r="V338" t="s">
        <v>7</v>
      </c>
      <c r="W338">
        <v>699.96878400000003</v>
      </c>
      <c r="X338">
        <v>16.358428</v>
      </c>
      <c r="Y338" t="s">
        <v>8</v>
      </c>
      <c r="Z338">
        <v>874.88110400000005</v>
      </c>
      <c r="AA338">
        <v>174.05543399999999</v>
      </c>
      <c r="AB338" t="s">
        <v>9</v>
      </c>
      <c r="AC338">
        <v>21885.748007999999</v>
      </c>
      <c r="AD338">
        <v>11162.501657000001</v>
      </c>
      <c r="AE338" t="s">
        <v>10</v>
      </c>
      <c r="AF338">
        <v>5.8051999999999999E-2</v>
      </c>
      <c r="AG338">
        <v>5.7000000000000003E-5</v>
      </c>
      <c r="AH338" t="s">
        <v>11</v>
      </c>
      <c r="AI338">
        <v>0.93591800000000003</v>
      </c>
      <c r="AJ338">
        <v>6.4999999999999994E-5</v>
      </c>
      <c r="AK338" t="s">
        <v>12</v>
      </c>
      <c r="AL338">
        <v>13.62</v>
      </c>
      <c r="AM338">
        <v>6326.9956000000002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28809.118397999999</v>
      </c>
      <c r="I339">
        <v>16464.862269000001</v>
      </c>
      <c r="J339" t="s">
        <v>3</v>
      </c>
      <c r="K339">
        <v>28797.336055</v>
      </c>
      <c r="L339">
        <v>16446.928808000001</v>
      </c>
      <c r="M339" t="s">
        <v>4</v>
      </c>
      <c r="N339">
        <v>1541.6298710000001</v>
      </c>
      <c r="O339">
        <v>126.73013</v>
      </c>
      <c r="P339" t="s">
        <v>5</v>
      </c>
      <c r="Q339">
        <v>3401.2585060000001</v>
      </c>
      <c r="R339">
        <v>318.59407399999998</v>
      </c>
      <c r="S339" t="s">
        <v>6</v>
      </c>
      <c r="T339">
        <v>744.61233200000004</v>
      </c>
      <c r="U339">
        <v>13.624440999999999</v>
      </c>
      <c r="V339" t="s">
        <v>7</v>
      </c>
      <c r="W339">
        <v>741.25867800000003</v>
      </c>
      <c r="X339">
        <v>17.920721</v>
      </c>
      <c r="Y339" t="s">
        <v>8</v>
      </c>
      <c r="Z339">
        <v>926.71417799999995</v>
      </c>
      <c r="AA339">
        <v>237.32298499999999</v>
      </c>
      <c r="AB339" t="s">
        <v>9</v>
      </c>
      <c r="AC339">
        <v>23174.413671999999</v>
      </c>
      <c r="AD339">
        <v>11657.644522000001</v>
      </c>
      <c r="AE339" t="s">
        <v>10</v>
      </c>
      <c r="AF339">
        <v>5.7951000000000003E-2</v>
      </c>
      <c r="AG339">
        <v>5.7000000000000003E-5</v>
      </c>
      <c r="AH339" t="s">
        <v>11</v>
      </c>
      <c r="AI339">
        <v>0.93642999999999998</v>
      </c>
      <c r="AJ339">
        <v>7.3999999999999996E-5</v>
      </c>
      <c r="AK339" t="s">
        <v>12</v>
      </c>
      <c r="AL339">
        <v>13.62</v>
      </c>
      <c r="AM339">
        <v>6326.9956000000002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30409.957266000001</v>
      </c>
      <c r="I340">
        <v>16654.704003999999</v>
      </c>
      <c r="J340" t="s">
        <v>3</v>
      </c>
      <c r="K340">
        <v>30397.520780999999</v>
      </c>
      <c r="L340">
        <v>16636.972597</v>
      </c>
      <c r="M340" t="s">
        <v>4</v>
      </c>
      <c r="N340">
        <v>1627.129023</v>
      </c>
      <c r="O340">
        <v>130.623649</v>
      </c>
      <c r="P340" t="s">
        <v>5</v>
      </c>
      <c r="Q340">
        <v>3591.1888960000001</v>
      </c>
      <c r="R340">
        <v>379.22997800000002</v>
      </c>
      <c r="S340" t="s">
        <v>6</v>
      </c>
      <c r="T340">
        <v>785.85612500000002</v>
      </c>
      <c r="U340">
        <v>13.970826000000001</v>
      </c>
      <c r="V340" t="s">
        <v>7</v>
      </c>
      <c r="W340">
        <v>782.56321800000001</v>
      </c>
      <c r="X340">
        <v>18.876390000000001</v>
      </c>
      <c r="Y340" t="s">
        <v>8</v>
      </c>
      <c r="Z340">
        <v>978.80184299999996</v>
      </c>
      <c r="AA340">
        <v>261.52480300000002</v>
      </c>
      <c r="AB340" t="s">
        <v>9</v>
      </c>
      <c r="AC340">
        <v>24458.722383</v>
      </c>
      <c r="AD340">
        <v>11585.658375999999</v>
      </c>
      <c r="AE340" t="s">
        <v>10</v>
      </c>
      <c r="AF340">
        <v>5.7460999999999998E-2</v>
      </c>
      <c r="AG340">
        <v>4.3999999999999999E-5</v>
      </c>
      <c r="AH340" t="s">
        <v>11</v>
      </c>
      <c r="AI340">
        <v>0.93699699999999997</v>
      </c>
      <c r="AJ340">
        <v>8.2999999999999998E-5</v>
      </c>
      <c r="AK340" t="s">
        <v>12</v>
      </c>
      <c r="AL340">
        <v>22.58</v>
      </c>
      <c r="AM340">
        <v>10016.723599999999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32011.738398000001</v>
      </c>
      <c r="I341">
        <v>17833.195372999999</v>
      </c>
      <c r="J341" t="s">
        <v>3</v>
      </c>
      <c r="K341">
        <v>31998.650507999999</v>
      </c>
      <c r="L341">
        <v>17815.192627</v>
      </c>
      <c r="M341" t="s">
        <v>4</v>
      </c>
      <c r="N341">
        <v>1712.6726269999999</v>
      </c>
      <c r="O341">
        <v>141.95505</v>
      </c>
      <c r="P341" t="s">
        <v>5</v>
      </c>
      <c r="Q341">
        <v>3781.0066459999998</v>
      </c>
      <c r="R341">
        <v>358.22393599999998</v>
      </c>
      <c r="S341" t="s">
        <v>6</v>
      </c>
      <c r="T341">
        <v>827.12884599999995</v>
      </c>
      <c r="U341">
        <v>13.966072</v>
      </c>
      <c r="V341" t="s">
        <v>7</v>
      </c>
      <c r="W341">
        <v>823.68115399999999</v>
      </c>
      <c r="X341">
        <v>19.309162000000001</v>
      </c>
      <c r="Y341" t="s">
        <v>8</v>
      </c>
      <c r="Z341">
        <v>1031.518384</v>
      </c>
      <c r="AA341">
        <v>220.75640899999999</v>
      </c>
      <c r="AB341" t="s">
        <v>9</v>
      </c>
      <c r="AC341">
        <v>25743.338124999998</v>
      </c>
      <c r="AD341">
        <v>12018.070148999999</v>
      </c>
      <c r="AE341" t="s">
        <v>10</v>
      </c>
      <c r="AF341">
        <v>5.7390999999999998E-2</v>
      </c>
      <c r="AG341">
        <v>4.3999999999999999E-5</v>
      </c>
      <c r="AH341" t="s">
        <v>11</v>
      </c>
      <c r="AI341">
        <v>0.93781599999999998</v>
      </c>
      <c r="AJ341">
        <v>9.2999999999999997E-5</v>
      </c>
      <c r="AK341" t="s">
        <v>12</v>
      </c>
      <c r="AL341">
        <v>22.58</v>
      </c>
      <c r="AM341">
        <v>10016.723599999999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1418.7761379999999</v>
      </c>
      <c r="I342">
        <v>186.24370099999999</v>
      </c>
      <c r="J342" t="s">
        <v>3</v>
      </c>
      <c r="K342">
        <v>1418.123975</v>
      </c>
      <c r="L342">
        <v>186.092558</v>
      </c>
      <c r="M342" t="s">
        <v>4</v>
      </c>
      <c r="N342">
        <v>83.627414000000002</v>
      </c>
      <c r="O342">
        <v>1.669384</v>
      </c>
      <c r="P342" t="s">
        <v>5</v>
      </c>
      <c r="Q342">
        <v>0</v>
      </c>
      <c r="R342">
        <v>0</v>
      </c>
      <c r="S342" t="s">
        <v>6</v>
      </c>
      <c r="T342">
        <v>42.000205999999999</v>
      </c>
      <c r="U342">
        <v>0.129388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7.9810000000000006E-2</v>
      </c>
      <c r="AD342">
        <v>7.7999999999999999E-5</v>
      </c>
      <c r="AE342" t="s">
        <v>10</v>
      </c>
      <c r="AF342">
        <v>0</v>
      </c>
      <c r="AG342">
        <v>0</v>
      </c>
      <c r="AH342" t="s">
        <v>11</v>
      </c>
      <c r="AI342">
        <v>0.92159100000000005</v>
      </c>
      <c r="AJ342">
        <v>2.13E-4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2839.4900729999999</v>
      </c>
      <c r="I343">
        <v>865.86288300000001</v>
      </c>
      <c r="J343" t="s">
        <v>3</v>
      </c>
      <c r="K343">
        <v>2838.1825629999998</v>
      </c>
      <c r="L343">
        <v>865.05199200000004</v>
      </c>
      <c r="M343" t="s">
        <v>4</v>
      </c>
      <c r="N343">
        <v>167.55740900000001</v>
      </c>
      <c r="O343">
        <v>5.720955</v>
      </c>
      <c r="P343" t="s">
        <v>5</v>
      </c>
      <c r="Q343">
        <v>0</v>
      </c>
      <c r="R343">
        <v>0</v>
      </c>
      <c r="S343" t="s">
        <v>6</v>
      </c>
      <c r="T343">
        <v>84.090061000000006</v>
      </c>
      <c r="U343">
        <v>0.71851600000000004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7.8054999999999999E-2</v>
      </c>
      <c r="AD343">
        <v>9.5000000000000005E-5</v>
      </c>
      <c r="AE343" t="s">
        <v>10</v>
      </c>
      <c r="AF343">
        <v>0</v>
      </c>
      <c r="AG343">
        <v>0</v>
      </c>
      <c r="AH343" t="s">
        <v>11</v>
      </c>
      <c r="AI343">
        <v>0.92962100000000003</v>
      </c>
      <c r="AJ343">
        <v>1.03E-4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4261.4877150000002</v>
      </c>
      <c r="I344">
        <v>1457.1213299999999</v>
      </c>
      <c r="J344" t="s">
        <v>3</v>
      </c>
      <c r="K344">
        <v>4259.5279389999996</v>
      </c>
      <c r="L344">
        <v>1455.6375439999999</v>
      </c>
      <c r="M344" t="s">
        <v>4</v>
      </c>
      <c r="N344">
        <v>251.82889800000001</v>
      </c>
      <c r="O344">
        <v>11.369389</v>
      </c>
      <c r="P344" t="s">
        <v>5</v>
      </c>
      <c r="Q344">
        <v>0</v>
      </c>
      <c r="R344">
        <v>0</v>
      </c>
      <c r="S344" t="s">
        <v>6</v>
      </c>
      <c r="T344">
        <v>126.131362</v>
      </c>
      <c r="U344">
        <v>1.1325639999999999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7.4787999999999993E-2</v>
      </c>
      <c r="AD344">
        <v>1.2999999999999999E-4</v>
      </c>
      <c r="AE344" t="s">
        <v>10</v>
      </c>
      <c r="AF344">
        <v>0</v>
      </c>
      <c r="AG344">
        <v>0</v>
      </c>
      <c r="AH344" t="s">
        <v>11</v>
      </c>
      <c r="AI344">
        <v>0.93260299999999996</v>
      </c>
      <c r="AJ344">
        <v>5.8E-5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5680.9348140000002</v>
      </c>
      <c r="I345">
        <v>2151.311682</v>
      </c>
      <c r="J345" t="s">
        <v>3</v>
      </c>
      <c r="K345">
        <v>5678.3208400000003</v>
      </c>
      <c r="L345">
        <v>2148.9364989999999</v>
      </c>
      <c r="M345" t="s">
        <v>4</v>
      </c>
      <c r="N345">
        <v>335.57183600000002</v>
      </c>
      <c r="O345">
        <v>18.392859999999999</v>
      </c>
      <c r="P345" t="s">
        <v>5</v>
      </c>
      <c r="Q345">
        <v>0</v>
      </c>
      <c r="R345">
        <v>0</v>
      </c>
      <c r="S345" t="s">
        <v>6</v>
      </c>
      <c r="T345">
        <v>168.275308</v>
      </c>
      <c r="U345">
        <v>1.951697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7.1107000000000004E-2</v>
      </c>
      <c r="AD345">
        <v>1.4300000000000001E-4</v>
      </c>
      <c r="AE345" t="s">
        <v>10</v>
      </c>
      <c r="AF345">
        <v>0</v>
      </c>
      <c r="AG345">
        <v>0</v>
      </c>
      <c r="AH345" t="s">
        <v>11</v>
      </c>
      <c r="AI345">
        <v>0.93348699999999996</v>
      </c>
      <c r="AJ345">
        <v>6.4999999999999994E-5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7100.5704299999998</v>
      </c>
      <c r="I346">
        <v>2625.894366</v>
      </c>
      <c r="J346" t="s">
        <v>3</v>
      </c>
      <c r="K346">
        <v>7097.3032910000002</v>
      </c>
      <c r="L346">
        <v>2623.2818980000002</v>
      </c>
      <c r="M346" t="s">
        <v>4</v>
      </c>
      <c r="N346">
        <v>419.11973499999999</v>
      </c>
      <c r="O346">
        <v>19.445076</v>
      </c>
      <c r="P346" t="s">
        <v>5</v>
      </c>
      <c r="Q346">
        <v>0</v>
      </c>
      <c r="R346">
        <v>0</v>
      </c>
      <c r="S346" t="s">
        <v>6</v>
      </c>
      <c r="T346">
        <v>210.355414</v>
      </c>
      <c r="U346">
        <v>2.3930199999999999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6.8278000000000005E-2</v>
      </c>
      <c r="AD346">
        <v>1.4200000000000001E-4</v>
      </c>
      <c r="AE346" t="s">
        <v>10</v>
      </c>
      <c r="AF346">
        <v>0</v>
      </c>
      <c r="AG346">
        <v>0</v>
      </c>
      <c r="AH346" t="s">
        <v>11</v>
      </c>
      <c r="AI346">
        <v>0.93399799999999999</v>
      </c>
      <c r="AJ346">
        <v>5.8E-5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8528.3503519999995</v>
      </c>
      <c r="I347">
        <v>3298.4739070000001</v>
      </c>
      <c r="J347" t="s">
        <v>3</v>
      </c>
      <c r="K347">
        <v>8524.4283790000009</v>
      </c>
      <c r="L347">
        <v>3295.1789290000002</v>
      </c>
      <c r="M347" t="s">
        <v>4</v>
      </c>
      <c r="N347">
        <v>503.59874500000001</v>
      </c>
      <c r="O347">
        <v>25.994222000000001</v>
      </c>
      <c r="P347" t="s">
        <v>5</v>
      </c>
      <c r="Q347">
        <v>0</v>
      </c>
      <c r="R347">
        <v>0</v>
      </c>
      <c r="S347" t="s">
        <v>6</v>
      </c>
      <c r="T347">
        <v>252.56241900000001</v>
      </c>
      <c r="U347">
        <v>3.155535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6.6170000000000007E-2</v>
      </c>
      <c r="AD347">
        <v>1.3899999999999999E-4</v>
      </c>
      <c r="AE347" t="s">
        <v>10</v>
      </c>
      <c r="AF347">
        <v>0</v>
      </c>
      <c r="AG347">
        <v>0</v>
      </c>
      <c r="AH347" t="s">
        <v>11</v>
      </c>
      <c r="AI347">
        <v>0.93404200000000004</v>
      </c>
      <c r="AJ347">
        <v>5.8E-5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9952.0637110000007</v>
      </c>
      <c r="I348">
        <v>3890.656207</v>
      </c>
      <c r="J348" t="s">
        <v>3</v>
      </c>
      <c r="K348">
        <v>9947.4874799999998</v>
      </c>
      <c r="L348">
        <v>3886.5900040000001</v>
      </c>
      <c r="M348" t="s">
        <v>4</v>
      </c>
      <c r="N348">
        <v>587.46197400000005</v>
      </c>
      <c r="O348">
        <v>26.296165999999999</v>
      </c>
      <c r="P348" t="s">
        <v>5</v>
      </c>
      <c r="Q348">
        <v>0</v>
      </c>
      <c r="R348">
        <v>0</v>
      </c>
      <c r="S348" t="s">
        <v>6</v>
      </c>
      <c r="T348">
        <v>294.91878800000001</v>
      </c>
      <c r="U348">
        <v>4.9163550000000003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6.5100000000000005E-2</v>
      </c>
      <c r="AD348">
        <v>1.3300000000000001E-4</v>
      </c>
      <c r="AE348" t="s">
        <v>10</v>
      </c>
      <c r="AF348">
        <v>0</v>
      </c>
      <c r="AG348">
        <v>0</v>
      </c>
      <c r="AH348" t="s">
        <v>11</v>
      </c>
      <c r="AI348">
        <v>0.93450800000000001</v>
      </c>
      <c r="AJ348">
        <v>6.0000000000000002E-5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11374.756426</v>
      </c>
      <c r="I349">
        <v>4054.044977</v>
      </c>
      <c r="J349" t="s">
        <v>3</v>
      </c>
      <c r="K349">
        <v>11369.524530999999</v>
      </c>
      <c r="L349">
        <v>4049.5265549999999</v>
      </c>
      <c r="M349" t="s">
        <v>4</v>
      </c>
      <c r="N349">
        <v>671.14830700000005</v>
      </c>
      <c r="O349">
        <v>27.910875999999998</v>
      </c>
      <c r="P349" t="s">
        <v>5</v>
      </c>
      <c r="Q349">
        <v>0</v>
      </c>
      <c r="R349">
        <v>0</v>
      </c>
      <c r="S349" t="s">
        <v>6</v>
      </c>
      <c r="T349">
        <v>337.10759899999999</v>
      </c>
      <c r="U349">
        <v>4.9354810000000002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6.4283000000000007E-2</v>
      </c>
      <c r="AD349">
        <v>1.2899999999999999E-4</v>
      </c>
      <c r="AE349" t="s">
        <v>10</v>
      </c>
      <c r="AF349">
        <v>0</v>
      </c>
      <c r="AG349">
        <v>0</v>
      </c>
      <c r="AH349" t="s">
        <v>11</v>
      </c>
      <c r="AI349">
        <v>0.93466700000000003</v>
      </c>
      <c r="AJ349">
        <v>5.8999999999999998E-5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12798.270039000001</v>
      </c>
      <c r="I350">
        <v>4382.4078149999996</v>
      </c>
      <c r="J350" t="s">
        <v>3</v>
      </c>
      <c r="K350">
        <v>12792.383086</v>
      </c>
      <c r="L350">
        <v>4378.0658389999999</v>
      </c>
      <c r="M350" t="s">
        <v>4</v>
      </c>
      <c r="N350">
        <v>755.18916100000001</v>
      </c>
      <c r="O350">
        <v>28.636500999999999</v>
      </c>
      <c r="P350" t="s">
        <v>5</v>
      </c>
      <c r="Q350">
        <v>0</v>
      </c>
      <c r="R350">
        <v>0</v>
      </c>
      <c r="S350" t="s">
        <v>6</v>
      </c>
      <c r="T350">
        <v>379.39196500000003</v>
      </c>
      <c r="U350">
        <v>4.9667510000000004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6.2967999999999996E-2</v>
      </c>
      <c r="AD350">
        <v>1.22E-4</v>
      </c>
      <c r="AE350" t="s">
        <v>10</v>
      </c>
      <c r="AF350">
        <v>0</v>
      </c>
      <c r="AG350">
        <v>0</v>
      </c>
      <c r="AH350" t="s">
        <v>11</v>
      </c>
      <c r="AI350">
        <v>0.93590799999999996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14229.096172</v>
      </c>
      <c r="I351">
        <v>6512.3351549999998</v>
      </c>
      <c r="J351" t="s">
        <v>3</v>
      </c>
      <c r="K351">
        <v>14222.551992000001</v>
      </c>
      <c r="L351">
        <v>6506.4858059999997</v>
      </c>
      <c r="M351" t="s">
        <v>4</v>
      </c>
      <c r="N351">
        <v>839.76421500000004</v>
      </c>
      <c r="O351">
        <v>36.008465000000001</v>
      </c>
      <c r="P351" t="s">
        <v>5</v>
      </c>
      <c r="Q351">
        <v>0</v>
      </c>
      <c r="R351">
        <v>0</v>
      </c>
      <c r="S351" t="s">
        <v>6</v>
      </c>
      <c r="T351">
        <v>421.88975099999999</v>
      </c>
      <c r="U351">
        <v>7.4427580000000004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6.2380999999999999E-2</v>
      </c>
      <c r="AD351">
        <v>1.15E-4</v>
      </c>
      <c r="AE351" t="s">
        <v>10</v>
      </c>
      <c r="AF351">
        <v>0</v>
      </c>
      <c r="AG351">
        <v>0</v>
      </c>
      <c r="AH351" t="s">
        <v>11</v>
      </c>
      <c r="AI351">
        <v>0.936616</v>
      </c>
      <c r="AJ351">
        <v>8.3999999999999995E-5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15650.451816000001</v>
      </c>
      <c r="I352">
        <v>8392.2076039999993</v>
      </c>
      <c r="J352" t="s">
        <v>3</v>
      </c>
      <c r="K352">
        <v>15643.253809</v>
      </c>
      <c r="L352">
        <v>8384.4167839999991</v>
      </c>
      <c r="M352" t="s">
        <v>4</v>
      </c>
      <c r="N352">
        <v>923.45937600000002</v>
      </c>
      <c r="O352">
        <v>44.599097999999998</v>
      </c>
      <c r="P352" t="s">
        <v>5</v>
      </c>
      <c r="Q352">
        <v>0</v>
      </c>
      <c r="R352">
        <v>0</v>
      </c>
      <c r="S352" t="s">
        <v>6</v>
      </c>
      <c r="T352">
        <v>463.95168000000001</v>
      </c>
      <c r="U352">
        <v>9.0368010000000005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6.1105E-2</v>
      </c>
      <c r="AD352">
        <v>9.6000000000000002E-5</v>
      </c>
      <c r="AE352" t="s">
        <v>10</v>
      </c>
      <c r="AF352">
        <v>0</v>
      </c>
      <c r="AG352">
        <v>0</v>
      </c>
      <c r="AH352" t="s">
        <v>11</v>
      </c>
      <c r="AI352">
        <v>0.93673399999999996</v>
      </c>
      <c r="AJ352">
        <v>8.2000000000000001E-5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17065.797813000001</v>
      </c>
      <c r="I353">
        <v>9012.5620409999992</v>
      </c>
      <c r="J353" t="s">
        <v>3</v>
      </c>
      <c r="K353">
        <v>17057.949453000001</v>
      </c>
      <c r="L353">
        <v>9004.1083639999997</v>
      </c>
      <c r="M353" t="s">
        <v>4</v>
      </c>
      <c r="N353">
        <v>1006.920558</v>
      </c>
      <c r="O353">
        <v>50.375577999999997</v>
      </c>
      <c r="P353" t="s">
        <v>5</v>
      </c>
      <c r="Q353">
        <v>0</v>
      </c>
      <c r="R353">
        <v>0</v>
      </c>
      <c r="S353" t="s">
        <v>6</v>
      </c>
      <c r="T353">
        <v>506.09603900000002</v>
      </c>
      <c r="U353">
        <v>10.782344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5.9873999999999997E-2</v>
      </c>
      <c r="AD353">
        <v>8.3999999999999995E-5</v>
      </c>
      <c r="AE353" t="s">
        <v>10</v>
      </c>
      <c r="AF353">
        <v>0</v>
      </c>
      <c r="AG353">
        <v>0</v>
      </c>
      <c r="AH353" t="s">
        <v>11</v>
      </c>
      <c r="AI353">
        <v>0.93723900000000004</v>
      </c>
      <c r="AJ353">
        <v>8.7000000000000001E-5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18487.942500000001</v>
      </c>
      <c r="I354">
        <v>9188.4913089999991</v>
      </c>
      <c r="J354" t="s">
        <v>3</v>
      </c>
      <c r="K354">
        <v>18479.442343999999</v>
      </c>
      <c r="L354">
        <v>9180.0203889999993</v>
      </c>
      <c r="M354" t="s">
        <v>4</v>
      </c>
      <c r="N354">
        <v>1091.0566329999999</v>
      </c>
      <c r="O354">
        <v>50.917732999999998</v>
      </c>
      <c r="P354" t="s">
        <v>5</v>
      </c>
      <c r="Q354">
        <v>0</v>
      </c>
      <c r="R354">
        <v>0</v>
      </c>
      <c r="S354" t="s">
        <v>6</v>
      </c>
      <c r="T354">
        <v>548.31438400000002</v>
      </c>
      <c r="U354">
        <v>12.231420999999999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5.9519000000000002E-2</v>
      </c>
      <c r="AD354">
        <v>7.6000000000000004E-5</v>
      </c>
      <c r="AE354" t="s">
        <v>10</v>
      </c>
      <c r="AF354">
        <v>0</v>
      </c>
      <c r="AG354">
        <v>0</v>
      </c>
      <c r="AH354" t="s">
        <v>11</v>
      </c>
      <c r="AI354">
        <v>0.93759899999999996</v>
      </c>
      <c r="AJ354">
        <v>9.1000000000000003E-5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19911.142694999999</v>
      </c>
      <c r="I355">
        <v>9047.9121510000004</v>
      </c>
      <c r="J355" t="s">
        <v>3</v>
      </c>
      <c r="K355">
        <v>19901.986719</v>
      </c>
      <c r="L355">
        <v>9039.2709410000007</v>
      </c>
      <c r="M355" t="s">
        <v>4</v>
      </c>
      <c r="N355">
        <v>1175.0911619999999</v>
      </c>
      <c r="O355">
        <v>53.927348000000002</v>
      </c>
      <c r="P355" t="s">
        <v>5</v>
      </c>
      <c r="Q355">
        <v>0</v>
      </c>
      <c r="R355">
        <v>0</v>
      </c>
      <c r="S355" t="s">
        <v>6</v>
      </c>
      <c r="T355">
        <v>590.51013399999999</v>
      </c>
      <c r="U355">
        <v>11.846730000000001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5.9283000000000002E-2</v>
      </c>
      <c r="AD355">
        <v>6.7999999999999999E-5</v>
      </c>
      <c r="AE355" t="s">
        <v>10</v>
      </c>
      <c r="AF355">
        <v>0</v>
      </c>
      <c r="AG355">
        <v>0</v>
      </c>
      <c r="AH355" t="s">
        <v>11</v>
      </c>
      <c r="AI355">
        <v>0.93760500000000002</v>
      </c>
      <c r="AJ355">
        <v>9.1000000000000003E-5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21330.015116999999</v>
      </c>
      <c r="I356">
        <v>10361.775294999999</v>
      </c>
      <c r="J356" t="s">
        <v>3</v>
      </c>
      <c r="K356">
        <v>21320.205819999999</v>
      </c>
      <c r="L356">
        <v>10352.264026999999</v>
      </c>
      <c r="M356" t="s">
        <v>4</v>
      </c>
      <c r="N356">
        <v>1258.8009400000001</v>
      </c>
      <c r="O356">
        <v>61.027718999999998</v>
      </c>
      <c r="P356" t="s">
        <v>5</v>
      </c>
      <c r="Q356">
        <v>0</v>
      </c>
      <c r="R356">
        <v>0</v>
      </c>
      <c r="S356" t="s">
        <v>6</v>
      </c>
      <c r="T356">
        <v>632.64007900000001</v>
      </c>
      <c r="U356">
        <v>12.627293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5.9101000000000001E-2</v>
      </c>
      <c r="AD356">
        <v>6.7999999999999999E-5</v>
      </c>
      <c r="AE356" t="s">
        <v>10</v>
      </c>
      <c r="AF356">
        <v>0</v>
      </c>
      <c r="AG356">
        <v>0</v>
      </c>
      <c r="AH356" t="s">
        <v>11</v>
      </c>
      <c r="AI356">
        <v>0.93811199999999995</v>
      </c>
      <c r="AJ356">
        <v>9.7E-5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22750.746992</v>
      </c>
      <c r="I357">
        <v>12306.703012</v>
      </c>
      <c r="J357" t="s">
        <v>3</v>
      </c>
      <c r="K357">
        <v>22740.283281</v>
      </c>
      <c r="L357">
        <v>12295.451922</v>
      </c>
      <c r="M357" t="s">
        <v>4</v>
      </c>
      <c r="N357">
        <v>1342.675735</v>
      </c>
      <c r="O357">
        <v>65.118093000000002</v>
      </c>
      <c r="P357" t="s">
        <v>5</v>
      </c>
      <c r="Q357">
        <v>0</v>
      </c>
      <c r="R357">
        <v>0</v>
      </c>
      <c r="S357" t="s">
        <v>6</v>
      </c>
      <c r="T357">
        <v>674.80320099999994</v>
      </c>
      <c r="U357">
        <v>13.909998999999999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5.9101000000000001E-2</v>
      </c>
      <c r="AD357">
        <v>6.7999999999999999E-5</v>
      </c>
      <c r="AE357" t="s">
        <v>10</v>
      </c>
      <c r="AF357">
        <v>0</v>
      </c>
      <c r="AG357">
        <v>0</v>
      </c>
      <c r="AH357" t="s">
        <v>11</v>
      </c>
      <c r="AI357">
        <v>0.938527</v>
      </c>
      <c r="AJ357">
        <v>1E-4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24176.983711000001</v>
      </c>
      <c r="I358">
        <v>15082.377693</v>
      </c>
      <c r="J358" t="s">
        <v>3</v>
      </c>
      <c r="K358">
        <v>24165.865469</v>
      </c>
      <c r="L358">
        <v>15069.200681</v>
      </c>
      <c r="M358" t="s">
        <v>4</v>
      </c>
      <c r="N358">
        <v>1426.9047410000001</v>
      </c>
      <c r="O358">
        <v>81.529156999999998</v>
      </c>
      <c r="P358" t="s">
        <v>5</v>
      </c>
      <c r="Q358">
        <v>0</v>
      </c>
      <c r="R358">
        <v>0</v>
      </c>
      <c r="S358" t="s">
        <v>6</v>
      </c>
      <c r="T358">
        <v>717.01572599999997</v>
      </c>
      <c r="U358">
        <v>15.449278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5.9101000000000001E-2</v>
      </c>
      <c r="AD358">
        <v>6.7999999999999999E-5</v>
      </c>
      <c r="AE358" t="s">
        <v>10</v>
      </c>
      <c r="AF358">
        <v>0</v>
      </c>
      <c r="AG358">
        <v>0</v>
      </c>
      <c r="AH358" t="s">
        <v>11</v>
      </c>
      <c r="AI358">
        <v>0.938527</v>
      </c>
      <c r="AJ358">
        <v>1E-4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25604.613086000001</v>
      </c>
      <c r="I359">
        <v>18684.551533999998</v>
      </c>
      <c r="J359" t="s">
        <v>3</v>
      </c>
      <c r="K359">
        <v>25592.840508000001</v>
      </c>
      <c r="L359">
        <v>18668.842105</v>
      </c>
      <c r="M359" t="s">
        <v>4</v>
      </c>
      <c r="N359">
        <v>1510.9337700000001</v>
      </c>
      <c r="O359">
        <v>95.208602999999997</v>
      </c>
      <c r="P359" t="s">
        <v>5</v>
      </c>
      <c r="Q359">
        <v>0</v>
      </c>
      <c r="R359">
        <v>0</v>
      </c>
      <c r="S359" t="s">
        <v>6</v>
      </c>
      <c r="T359">
        <v>759.41474200000005</v>
      </c>
      <c r="U359">
        <v>19.341108999999999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5.9101000000000001E-2</v>
      </c>
      <c r="AD359">
        <v>6.7999999999999999E-5</v>
      </c>
      <c r="AE359" t="s">
        <v>10</v>
      </c>
      <c r="AF359">
        <v>0</v>
      </c>
      <c r="AG359">
        <v>0</v>
      </c>
      <c r="AH359" t="s">
        <v>11</v>
      </c>
      <c r="AI359">
        <v>0.938527</v>
      </c>
      <c r="AJ359">
        <v>1E-4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27028.154804999998</v>
      </c>
      <c r="I360">
        <v>20889.257143999999</v>
      </c>
      <c r="J360" t="s">
        <v>3</v>
      </c>
      <c r="K360">
        <v>27015.728007999998</v>
      </c>
      <c r="L360">
        <v>20871.514373999998</v>
      </c>
      <c r="M360" t="s">
        <v>4</v>
      </c>
      <c r="N360">
        <v>1595.001143</v>
      </c>
      <c r="O360">
        <v>101.846732</v>
      </c>
      <c r="P360" t="s">
        <v>5</v>
      </c>
      <c r="Q360">
        <v>0</v>
      </c>
      <c r="R360">
        <v>0</v>
      </c>
      <c r="S360" t="s">
        <v>6</v>
      </c>
      <c r="T360">
        <v>801.81883700000003</v>
      </c>
      <c r="U360">
        <v>22.317499999999999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5.9101000000000001E-2</v>
      </c>
      <c r="AD360">
        <v>6.7999999999999999E-5</v>
      </c>
      <c r="AE360" t="s">
        <v>10</v>
      </c>
      <c r="AF360">
        <v>0</v>
      </c>
      <c r="AG360">
        <v>0</v>
      </c>
      <c r="AH360" t="s">
        <v>11</v>
      </c>
      <c r="AI360">
        <v>0.938527</v>
      </c>
      <c r="AJ360">
        <v>1E-4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28450.478164</v>
      </c>
      <c r="I361">
        <v>21549.594012000001</v>
      </c>
      <c r="J361" t="s">
        <v>3</v>
      </c>
      <c r="K361">
        <v>28437.396836</v>
      </c>
      <c r="L361">
        <v>21530.857840000001</v>
      </c>
      <c r="M361" t="s">
        <v>4</v>
      </c>
      <c r="N361">
        <v>1678.926414</v>
      </c>
      <c r="O361">
        <v>110.437828</v>
      </c>
      <c r="P361" t="s">
        <v>5</v>
      </c>
      <c r="Q361">
        <v>0</v>
      </c>
      <c r="R361">
        <v>0</v>
      </c>
      <c r="S361" t="s">
        <v>6</v>
      </c>
      <c r="T361">
        <v>844.104153</v>
      </c>
      <c r="U361">
        <v>23.904795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5.9101000000000001E-2</v>
      </c>
      <c r="AD361">
        <v>6.7999999999999999E-5</v>
      </c>
      <c r="AE361" t="s">
        <v>10</v>
      </c>
      <c r="AF361">
        <v>0</v>
      </c>
      <c r="AG361">
        <v>0</v>
      </c>
      <c r="AH361" t="s">
        <v>11</v>
      </c>
      <c r="AI361">
        <v>0.938527</v>
      </c>
      <c r="AJ361">
        <v>1E-4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2921.875845</v>
      </c>
      <c r="I362">
        <v>2335.8953329999999</v>
      </c>
      <c r="J362" t="s">
        <v>3</v>
      </c>
      <c r="K362">
        <v>2920.8305660000001</v>
      </c>
      <c r="L362">
        <v>2334.4024989999998</v>
      </c>
      <c r="M362" t="s">
        <v>4</v>
      </c>
      <c r="N362">
        <v>131.829094</v>
      </c>
      <c r="O362">
        <v>8.2566939999999995</v>
      </c>
      <c r="P362" t="s">
        <v>5</v>
      </c>
      <c r="Q362">
        <v>332.95533399999999</v>
      </c>
      <c r="R362">
        <v>76.11045</v>
      </c>
      <c r="S362" t="s">
        <v>6</v>
      </c>
      <c r="T362">
        <v>115.655303</v>
      </c>
      <c r="U362">
        <v>5.9260089999999996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7.7671000000000004E-2</v>
      </c>
      <c r="AG362">
        <v>1.25E-4</v>
      </c>
      <c r="AH362" t="s">
        <v>11</v>
      </c>
      <c r="AI362">
        <v>0.92123900000000003</v>
      </c>
      <c r="AJ362">
        <v>1.2400000000000001E-4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5838.7264839999998</v>
      </c>
      <c r="I363">
        <v>4628.7621259999996</v>
      </c>
      <c r="J363" t="s">
        <v>3</v>
      </c>
      <c r="K363">
        <v>5836.6432910000003</v>
      </c>
      <c r="L363">
        <v>4625.1697819999999</v>
      </c>
      <c r="M363" t="s">
        <v>4</v>
      </c>
      <c r="N363">
        <v>262.342218</v>
      </c>
      <c r="O363">
        <v>16.750623000000001</v>
      </c>
      <c r="P363" t="s">
        <v>5</v>
      </c>
      <c r="Q363">
        <v>666.50697500000001</v>
      </c>
      <c r="R363">
        <v>193.98069100000001</v>
      </c>
      <c r="S363" t="s">
        <v>6</v>
      </c>
      <c r="T363">
        <v>231.03737000000001</v>
      </c>
      <c r="U363">
        <v>11.383087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7.5359999999999996E-2</v>
      </c>
      <c r="AG363">
        <v>1.37E-4</v>
      </c>
      <c r="AH363" t="s">
        <v>11</v>
      </c>
      <c r="AI363">
        <v>0.92643900000000001</v>
      </c>
      <c r="AJ363">
        <v>7.4999999999999993E-5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8757.1868549999999</v>
      </c>
      <c r="I364">
        <v>10069.469336</v>
      </c>
      <c r="J364" t="s">
        <v>3</v>
      </c>
      <c r="K364">
        <v>8754.0656839999992</v>
      </c>
      <c r="L364">
        <v>10061.575766</v>
      </c>
      <c r="M364" t="s">
        <v>4</v>
      </c>
      <c r="N364">
        <v>392.609645</v>
      </c>
      <c r="O364">
        <v>31.886869999999998</v>
      </c>
      <c r="P364" t="s">
        <v>5</v>
      </c>
      <c r="Q364">
        <v>999.30819199999996</v>
      </c>
      <c r="R364">
        <v>331.12633399999999</v>
      </c>
      <c r="S364" t="s">
        <v>6</v>
      </c>
      <c r="T364">
        <v>346.38587100000001</v>
      </c>
      <c r="U364">
        <v>21.241865000000001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7.2124999999999995E-2</v>
      </c>
      <c r="AG364">
        <v>1.5100000000000001E-4</v>
      </c>
      <c r="AH364" t="s">
        <v>11</v>
      </c>
      <c r="AI364">
        <v>0.92917099999999997</v>
      </c>
      <c r="AJ364">
        <v>2.5999999999999998E-5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11680.348184</v>
      </c>
      <c r="I365">
        <v>13210.090017</v>
      </c>
      <c r="J365" t="s">
        <v>3</v>
      </c>
      <c r="K365">
        <v>11676.188905999999</v>
      </c>
      <c r="L365">
        <v>13200.199466</v>
      </c>
      <c r="M365" t="s">
        <v>4</v>
      </c>
      <c r="N365">
        <v>523.670931</v>
      </c>
      <c r="O365">
        <v>40.950490000000002</v>
      </c>
      <c r="P365" t="s">
        <v>5</v>
      </c>
      <c r="Q365">
        <v>1333.6770289999999</v>
      </c>
      <c r="R365">
        <v>408.69824899999998</v>
      </c>
      <c r="S365" t="s">
        <v>6</v>
      </c>
      <c r="T365">
        <v>461.69461200000001</v>
      </c>
      <c r="U365">
        <v>25.225556000000001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7.1580000000000005E-2</v>
      </c>
      <c r="AG365">
        <v>1.55E-4</v>
      </c>
      <c r="AH365" t="s">
        <v>11</v>
      </c>
      <c r="AI365">
        <v>0.93106199999999995</v>
      </c>
      <c r="AJ365">
        <v>1.9000000000000001E-5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14617.304902</v>
      </c>
      <c r="I366">
        <v>18384.260473999999</v>
      </c>
      <c r="J366" t="s">
        <v>3</v>
      </c>
      <c r="K366">
        <v>14612.106895000001</v>
      </c>
      <c r="L366">
        <v>18370.290975</v>
      </c>
      <c r="M366" t="s">
        <v>4</v>
      </c>
      <c r="N366">
        <v>654.41724999999997</v>
      </c>
      <c r="O366">
        <v>50.603772999999997</v>
      </c>
      <c r="P366" t="s">
        <v>5</v>
      </c>
      <c r="Q366">
        <v>1681.3153520000001</v>
      </c>
      <c r="R366">
        <v>400.12600200000003</v>
      </c>
      <c r="S366" t="s">
        <v>6</v>
      </c>
      <c r="T366">
        <v>576.92994099999999</v>
      </c>
      <c r="U366">
        <v>34.454410000000003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6.9428000000000004E-2</v>
      </c>
      <c r="AG366">
        <v>1.6000000000000001E-4</v>
      </c>
      <c r="AH366" t="s">
        <v>11</v>
      </c>
      <c r="AI366">
        <v>0.93173700000000004</v>
      </c>
      <c r="AJ366">
        <v>1.7E-5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17546.164530999999</v>
      </c>
      <c r="I367">
        <v>30692.737005999999</v>
      </c>
      <c r="J367" t="s">
        <v>3</v>
      </c>
      <c r="K367">
        <v>17539.931210999999</v>
      </c>
      <c r="L367">
        <v>30669.698776000001</v>
      </c>
      <c r="M367" t="s">
        <v>4</v>
      </c>
      <c r="N367">
        <v>784.87201800000003</v>
      </c>
      <c r="O367">
        <v>77.375544000000005</v>
      </c>
      <c r="P367" t="s">
        <v>5</v>
      </c>
      <c r="Q367">
        <v>2026.3455369999999</v>
      </c>
      <c r="R367">
        <v>562.53535599999998</v>
      </c>
      <c r="S367" t="s">
        <v>6</v>
      </c>
      <c r="T367">
        <v>691.82410400000003</v>
      </c>
      <c r="U367">
        <v>55.431981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6.7798999999999998E-2</v>
      </c>
      <c r="AG367">
        <v>1.6000000000000001E-4</v>
      </c>
      <c r="AH367" t="s">
        <v>11</v>
      </c>
      <c r="AI367">
        <v>0.932369</v>
      </c>
      <c r="AJ367">
        <v>1.5999999999999999E-5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20486.424453</v>
      </c>
      <c r="I368">
        <v>40875.224520999996</v>
      </c>
      <c r="J368" t="s">
        <v>3</v>
      </c>
      <c r="K368">
        <v>20479.152617</v>
      </c>
      <c r="L368">
        <v>40844.560356000002</v>
      </c>
      <c r="M368" t="s">
        <v>4</v>
      </c>
      <c r="N368">
        <v>916.12410199999999</v>
      </c>
      <c r="O368">
        <v>113.089651</v>
      </c>
      <c r="P368" t="s">
        <v>5</v>
      </c>
      <c r="Q368">
        <v>2368.8643310000002</v>
      </c>
      <c r="R368">
        <v>760.26229599999999</v>
      </c>
      <c r="S368" t="s">
        <v>6</v>
      </c>
      <c r="T368">
        <v>807.30489</v>
      </c>
      <c r="U368">
        <v>71.756521000000006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6.5906999999999993E-2</v>
      </c>
      <c r="AG368">
        <v>1.56E-4</v>
      </c>
      <c r="AH368" t="s">
        <v>11</v>
      </c>
      <c r="AI368">
        <v>0.93243900000000002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67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23422.510977000002</v>
      </c>
      <c r="I369">
        <v>44188.672545000001</v>
      </c>
      <c r="J369" t="s">
        <v>3</v>
      </c>
      <c r="K369">
        <v>23414.186991999999</v>
      </c>
      <c r="L369">
        <v>44151.6224</v>
      </c>
      <c r="M369" t="s">
        <v>4</v>
      </c>
      <c r="N369">
        <v>1047.049996</v>
      </c>
      <c r="O369">
        <v>124.48529000000001</v>
      </c>
      <c r="P369" t="s">
        <v>5</v>
      </c>
      <c r="Q369">
        <v>2707.546421</v>
      </c>
      <c r="R369">
        <v>805.34503700000005</v>
      </c>
      <c r="S369" t="s">
        <v>6</v>
      </c>
      <c r="T369">
        <v>922.87854600000003</v>
      </c>
      <c r="U369">
        <v>77.378130999999996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6.3787999999999997E-2</v>
      </c>
      <c r="AG369">
        <v>1.4300000000000001E-4</v>
      </c>
      <c r="AH369" t="s">
        <v>11</v>
      </c>
      <c r="AI369">
        <v>0.93313599999999997</v>
      </c>
      <c r="AJ369">
        <v>2.9E-5</v>
      </c>
      <c r="AK369" t="s">
        <v>12</v>
      </c>
      <c r="AL369">
        <v>0</v>
      </c>
      <c r="AM369">
        <v>0</v>
      </c>
    </row>
    <row r="370" spans="1:67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26344.780741999999</v>
      </c>
      <c r="I370">
        <v>58443.190879000002</v>
      </c>
      <c r="J370" t="s">
        <v>3</v>
      </c>
      <c r="K370">
        <v>26335.422148000001</v>
      </c>
      <c r="L370">
        <v>58393.868582000003</v>
      </c>
      <c r="M370" t="s">
        <v>4</v>
      </c>
      <c r="N370">
        <v>1177.7893019999999</v>
      </c>
      <c r="O370">
        <v>162.95481000000001</v>
      </c>
      <c r="P370" t="s">
        <v>5</v>
      </c>
      <c r="Q370">
        <v>3043.9771089999999</v>
      </c>
      <c r="R370">
        <v>1036.3884619999999</v>
      </c>
      <c r="S370" t="s">
        <v>6</v>
      </c>
      <c r="T370">
        <v>1038.260264</v>
      </c>
      <c r="U370">
        <v>97.782244000000006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6.2347E-2</v>
      </c>
      <c r="AG370">
        <v>1.17E-4</v>
      </c>
      <c r="AH370" t="s">
        <v>11</v>
      </c>
      <c r="AI370">
        <v>0.93317700000000003</v>
      </c>
      <c r="AJ370">
        <v>2.8E-5</v>
      </c>
      <c r="AK370" t="s">
        <v>12</v>
      </c>
      <c r="AL370">
        <v>0</v>
      </c>
      <c r="AM370">
        <v>0</v>
      </c>
    </row>
    <row r="371" spans="1:67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29280.662539000001</v>
      </c>
      <c r="I371">
        <v>86143.259002000006</v>
      </c>
      <c r="J371" t="s">
        <v>3</v>
      </c>
      <c r="K371">
        <v>29270.271210999999</v>
      </c>
      <c r="L371">
        <v>86066.594360000003</v>
      </c>
      <c r="M371" t="s">
        <v>4</v>
      </c>
      <c r="N371">
        <v>1308.4185419999999</v>
      </c>
      <c r="O371">
        <v>229.75654700000001</v>
      </c>
      <c r="P371" t="s">
        <v>5</v>
      </c>
      <c r="Q371">
        <v>3390.602715</v>
      </c>
      <c r="R371">
        <v>1430.0256420000001</v>
      </c>
      <c r="S371" t="s">
        <v>6</v>
      </c>
      <c r="T371">
        <v>1153.764617</v>
      </c>
      <c r="U371">
        <v>137.15301099999999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6.0671000000000003E-2</v>
      </c>
      <c r="AG371">
        <v>8.8999999999999995E-5</v>
      </c>
      <c r="AH371" t="s">
        <v>11</v>
      </c>
      <c r="AI371">
        <v>0.93378700000000003</v>
      </c>
      <c r="AJ371">
        <v>4.1E-5</v>
      </c>
      <c r="AK371" t="s">
        <v>12</v>
      </c>
      <c r="AL371">
        <v>0</v>
      </c>
      <c r="AM371">
        <v>0</v>
      </c>
    </row>
    <row r="372" spans="1:67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32231.467227000001</v>
      </c>
      <c r="I372">
        <v>109391.917804</v>
      </c>
      <c r="J372" t="s">
        <v>3</v>
      </c>
      <c r="K372">
        <v>32220.036875000002</v>
      </c>
      <c r="L372">
        <v>109297.84780600001</v>
      </c>
      <c r="M372" t="s">
        <v>4</v>
      </c>
      <c r="N372">
        <v>1439.1856760000001</v>
      </c>
      <c r="O372">
        <v>278.42122699999999</v>
      </c>
      <c r="P372" t="s">
        <v>5</v>
      </c>
      <c r="Q372">
        <v>3739.2822660000002</v>
      </c>
      <c r="R372">
        <v>1733.8376900000001</v>
      </c>
      <c r="S372" t="s">
        <v>6</v>
      </c>
      <c r="T372">
        <v>1269.6807759999999</v>
      </c>
      <c r="U372">
        <v>175.941768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6.0582999999999998E-2</v>
      </c>
      <c r="AG372">
        <v>8.7999999999999998E-5</v>
      </c>
      <c r="AH372" t="s">
        <v>11</v>
      </c>
      <c r="AI372">
        <v>0.93441600000000002</v>
      </c>
      <c r="AJ372">
        <v>5.3000000000000001E-5</v>
      </c>
      <c r="AK372" t="s">
        <v>12</v>
      </c>
      <c r="AL372">
        <v>0</v>
      </c>
      <c r="AM372">
        <v>0</v>
      </c>
    </row>
    <row r="373" spans="1:67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35180.891327999998</v>
      </c>
      <c r="I373">
        <v>127440.348769</v>
      </c>
      <c r="J373" t="s">
        <v>3</v>
      </c>
      <c r="K373">
        <v>35168.421172000002</v>
      </c>
      <c r="L373">
        <v>127330.632478</v>
      </c>
      <c r="M373" t="s">
        <v>4</v>
      </c>
      <c r="N373">
        <v>1570.7967410000001</v>
      </c>
      <c r="O373">
        <v>332.78261700000002</v>
      </c>
      <c r="P373" t="s">
        <v>5</v>
      </c>
      <c r="Q373">
        <v>4084.475903</v>
      </c>
      <c r="R373">
        <v>1993.400459</v>
      </c>
      <c r="S373" t="s">
        <v>6</v>
      </c>
      <c r="T373">
        <v>1386.0935380000001</v>
      </c>
      <c r="U373">
        <v>216.27711600000001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6.0082999999999998E-2</v>
      </c>
      <c r="AG373">
        <v>7.7000000000000001E-5</v>
      </c>
      <c r="AH373" t="s">
        <v>11</v>
      </c>
      <c r="AI373">
        <v>0.93498199999999998</v>
      </c>
      <c r="AJ373">
        <v>6.4999999999999994E-5</v>
      </c>
      <c r="AK373" t="s">
        <v>12</v>
      </c>
      <c r="AL373">
        <v>0</v>
      </c>
      <c r="AM373">
        <v>0</v>
      </c>
    </row>
    <row r="374" spans="1:67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38109.408905999997</v>
      </c>
      <c r="I374">
        <v>161189.38970999999</v>
      </c>
      <c r="J374" t="s">
        <v>3</v>
      </c>
      <c r="K374">
        <v>38095.902655999998</v>
      </c>
      <c r="L374">
        <v>161050.46666599999</v>
      </c>
      <c r="M374" t="s">
        <v>4</v>
      </c>
      <c r="N374">
        <v>1701.3869560000001</v>
      </c>
      <c r="O374">
        <v>408.53050100000002</v>
      </c>
      <c r="P374" t="s">
        <v>5</v>
      </c>
      <c r="Q374">
        <v>4422.9233299999996</v>
      </c>
      <c r="R374">
        <v>2461.1411790000002</v>
      </c>
      <c r="S374" t="s">
        <v>6</v>
      </c>
      <c r="T374">
        <v>1501.576147</v>
      </c>
      <c r="U374">
        <v>267.10324600000001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5.96E-2</v>
      </c>
      <c r="AG374">
        <v>7.4999999999999993E-5</v>
      </c>
      <c r="AH374" t="s">
        <v>11</v>
      </c>
      <c r="AI374">
        <v>0.93636200000000003</v>
      </c>
      <c r="AJ374">
        <v>8.8999999999999995E-5</v>
      </c>
      <c r="AK374" t="s">
        <v>12</v>
      </c>
      <c r="AL374">
        <v>0</v>
      </c>
      <c r="AM374">
        <v>0</v>
      </c>
    </row>
    <row r="375" spans="1:67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41032.627655999997</v>
      </c>
      <c r="I375">
        <v>182948.998058</v>
      </c>
      <c r="J375" t="s">
        <v>3</v>
      </c>
      <c r="K375">
        <v>41018.08625</v>
      </c>
      <c r="L375">
        <v>182790.24774600001</v>
      </c>
      <c r="M375" t="s">
        <v>4</v>
      </c>
      <c r="N375">
        <v>1832.262639</v>
      </c>
      <c r="O375">
        <v>462.786427</v>
      </c>
      <c r="P375" t="s">
        <v>5</v>
      </c>
      <c r="Q375">
        <v>4758.0608300000004</v>
      </c>
      <c r="R375">
        <v>2791.6449400000001</v>
      </c>
      <c r="S375" t="s">
        <v>6</v>
      </c>
      <c r="T375">
        <v>1616.94031</v>
      </c>
      <c r="U375">
        <v>299.28749900000003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5.8345000000000001E-2</v>
      </c>
      <c r="AG375">
        <v>6.2000000000000003E-5</v>
      </c>
      <c r="AH375" t="s">
        <v>11</v>
      </c>
      <c r="AI375">
        <v>0.93654099999999996</v>
      </c>
      <c r="AJ375">
        <v>8.8999999999999995E-5</v>
      </c>
      <c r="AK375" t="s">
        <v>12</v>
      </c>
      <c r="AL375">
        <v>0</v>
      </c>
      <c r="AM375">
        <v>0</v>
      </c>
    </row>
    <row r="376" spans="1:67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43973.619296999997</v>
      </c>
      <c r="I376">
        <v>209530.21716100001</v>
      </c>
      <c r="J376" t="s">
        <v>3</v>
      </c>
      <c r="K376">
        <v>43958.039141000001</v>
      </c>
      <c r="L376">
        <v>209355.06078500001</v>
      </c>
      <c r="M376" t="s">
        <v>4</v>
      </c>
      <c r="N376">
        <v>1963.7231099999999</v>
      </c>
      <c r="O376">
        <v>516.98691399999996</v>
      </c>
      <c r="P376" t="s">
        <v>5</v>
      </c>
      <c r="Q376">
        <v>5095.7593360000001</v>
      </c>
      <c r="R376">
        <v>3283.3367880000001</v>
      </c>
      <c r="S376" t="s">
        <v>6</v>
      </c>
      <c r="T376">
        <v>1732.959617</v>
      </c>
      <c r="U376">
        <v>339.13198499999999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5.7690999999999999E-2</v>
      </c>
      <c r="AG376">
        <v>5.0000000000000002E-5</v>
      </c>
      <c r="AH376" t="s">
        <v>11</v>
      </c>
      <c r="AI376">
        <v>0.93694</v>
      </c>
      <c r="AJ376">
        <v>9.2999999999999997E-5</v>
      </c>
      <c r="AK376" t="s">
        <v>12</v>
      </c>
      <c r="AL376">
        <v>0</v>
      </c>
      <c r="AM376">
        <v>0</v>
      </c>
    </row>
    <row r="377" spans="1:67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46922.452499999999</v>
      </c>
      <c r="I377">
        <v>249237.23141499999</v>
      </c>
      <c r="J377" t="s">
        <v>3</v>
      </c>
      <c r="K377">
        <v>46905.836641000002</v>
      </c>
      <c r="L377">
        <v>249035.36955</v>
      </c>
      <c r="M377" t="s">
        <v>4</v>
      </c>
      <c r="N377">
        <v>2094.8020580000002</v>
      </c>
      <c r="O377">
        <v>596.36713099999997</v>
      </c>
      <c r="P377" t="s">
        <v>5</v>
      </c>
      <c r="Q377">
        <v>5444.8643650000004</v>
      </c>
      <c r="R377">
        <v>3973.7030930000001</v>
      </c>
      <c r="S377" t="s">
        <v>6</v>
      </c>
      <c r="T377">
        <v>1848.742776</v>
      </c>
      <c r="U377">
        <v>392.90775500000001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5.7123E-2</v>
      </c>
      <c r="AG377">
        <v>3.4999999999999997E-5</v>
      </c>
      <c r="AH377" t="s">
        <v>11</v>
      </c>
      <c r="AI377">
        <v>0.93694200000000005</v>
      </c>
      <c r="AJ377">
        <v>9.2999999999999997E-5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49859.247656</v>
      </c>
      <c r="I378">
        <v>286119.91442099999</v>
      </c>
      <c r="J378" t="s">
        <v>3</v>
      </c>
      <c r="K378">
        <v>49841.595625000002</v>
      </c>
      <c r="L378">
        <v>285887.48422699998</v>
      </c>
      <c r="M378" t="s">
        <v>4</v>
      </c>
      <c r="N378">
        <v>2225.551328</v>
      </c>
      <c r="O378">
        <v>689.08873000000006</v>
      </c>
      <c r="P378" t="s">
        <v>5</v>
      </c>
      <c r="Q378">
        <v>5791.8060450000003</v>
      </c>
      <c r="R378">
        <v>4469.4212909999997</v>
      </c>
      <c r="S378" t="s">
        <v>6</v>
      </c>
      <c r="T378">
        <v>1964.0823439999999</v>
      </c>
      <c r="U378">
        <v>439.48173800000001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5.7088E-2</v>
      </c>
      <c r="AG378">
        <v>3.6000000000000001E-5</v>
      </c>
      <c r="AH378" t="s">
        <v>11</v>
      </c>
      <c r="AI378">
        <v>0.93695200000000001</v>
      </c>
      <c r="AJ378">
        <v>9.2999999999999997E-5</v>
      </c>
      <c r="AK378" t="s">
        <v>12</v>
      </c>
      <c r="AL378">
        <v>0</v>
      </c>
      <c r="AM378">
        <v>0</v>
      </c>
    </row>
    <row r="379" spans="1:67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52800.921249999999</v>
      </c>
      <c r="I379">
        <v>300122.74680700002</v>
      </c>
      <c r="J379" t="s">
        <v>3</v>
      </c>
      <c r="K379">
        <v>52782.237344000001</v>
      </c>
      <c r="L379">
        <v>299876.30205100001</v>
      </c>
      <c r="M379" t="s">
        <v>4</v>
      </c>
      <c r="N379">
        <v>2356.5524610000002</v>
      </c>
      <c r="O379">
        <v>746.66832899999997</v>
      </c>
      <c r="P379" t="s">
        <v>5</v>
      </c>
      <c r="Q379">
        <v>6134.7632620000004</v>
      </c>
      <c r="R379">
        <v>4552.1805089999998</v>
      </c>
      <c r="S379" t="s">
        <v>6</v>
      </c>
      <c r="T379">
        <v>2079.662268</v>
      </c>
      <c r="U379">
        <v>449.773957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5.7075000000000001E-2</v>
      </c>
      <c r="AG379">
        <v>3.6000000000000001E-5</v>
      </c>
      <c r="AH379" t="s">
        <v>11</v>
      </c>
      <c r="AI379">
        <v>0.93739799999999995</v>
      </c>
      <c r="AJ379">
        <v>9.7E-5</v>
      </c>
      <c r="AK379" t="s">
        <v>12</v>
      </c>
      <c r="AL379">
        <v>0</v>
      </c>
      <c r="AM379">
        <v>0</v>
      </c>
    </row>
    <row r="380" spans="1:67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55730.830780999997</v>
      </c>
      <c r="I380">
        <v>309714.63882499997</v>
      </c>
      <c r="J380" t="s">
        <v>3</v>
      </c>
      <c r="K380">
        <v>55711.109452999997</v>
      </c>
      <c r="L380">
        <v>309460.33934000001</v>
      </c>
      <c r="M380" t="s">
        <v>4</v>
      </c>
      <c r="N380">
        <v>2487.211362</v>
      </c>
      <c r="O380">
        <v>756.412916</v>
      </c>
      <c r="P380" t="s">
        <v>5</v>
      </c>
      <c r="Q380">
        <v>6473.4308199999996</v>
      </c>
      <c r="R380">
        <v>4709.3995130000003</v>
      </c>
      <c r="S380" t="s">
        <v>6</v>
      </c>
      <c r="T380">
        <v>2194.4945170000001</v>
      </c>
      <c r="U380">
        <v>471.747119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5.7075000000000001E-2</v>
      </c>
      <c r="AG380">
        <v>3.6000000000000001E-5</v>
      </c>
      <c r="AH380" t="s">
        <v>11</v>
      </c>
      <c r="AI380">
        <v>0.93740299999999999</v>
      </c>
      <c r="AJ380">
        <v>9.7E-5</v>
      </c>
      <c r="AK380" t="s">
        <v>12</v>
      </c>
      <c r="AL380">
        <v>0</v>
      </c>
      <c r="AM380">
        <v>0</v>
      </c>
    </row>
    <row r="381" spans="1:67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58650.655781000001</v>
      </c>
      <c r="I381">
        <v>339540.97194100003</v>
      </c>
      <c r="J381" t="s">
        <v>3</v>
      </c>
      <c r="K381">
        <v>58629.904766</v>
      </c>
      <c r="L381">
        <v>339261.22620400001</v>
      </c>
      <c r="M381" t="s">
        <v>4</v>
      </c>
      <c r="N381">
        <v>2617.8542969999999</v>
      </c>
      <c r="O381">
        <v>829.19046500000002</v>
      </c>
      <c r="P381" t="s">
        <v>5</v>
      </c>
      <c r="Q381">
        <v>6808.5350490000001</v>
      </c>
      <c r="R381">
        <v>5147.586311</v>
      </c>
      <c r="S381" t="s">
        <v>6</v>
      </c>
      <c r="T381">
        <v>2309.079604</v>
      </c>
      <c r="U381">
        <v>519.583123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5.7043000000000003E-2</v>
      </c>
      <c r="AG381">
        <v>3.4999999999999997E-5</v>
      </c>
      <c r="AH381" t="s">
        <v>11</v>
      </c>
      <c r="AI381">
        <v>0.93744799999999995</v>
      </c>
      <c r="AJ381">
        <v>9.8999999999999994E-5</v>
      </c>
      <c r="AK381" t="s">
        <v>12</v>
      </c>
      <c r="AL381">
        <v>0</v>
      </c>
      <c r="AM381">
        <v>0</v>
      </c>
    </row>
    <row r="382" spans="1:67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2694.956494</v>
      </c>
      <c r="I382">
        <v>4198.5412990000004</v>
      </c>
      <c r="J382" t="s">
        <v>3</v>
      </c>
      <c r="K382">
        <v>2693.9185349999998</v>
      </c>
      <c r="L382">
        <v>4195.1956790000004</v>
      </c>
      <c r="M382" t="s">
        <v>4</v>
      </c>
      <c r="N382">
        <v>130.09422000000001</v>
      </c>
      <c r="O382">
        <v>10.831763</v>
      </c>
      <c r="P382" t="s">
        <v>5</v>
      </c>
      <c r="Q382">
        <v>0</v>
      </c>
      <c r="R382">
        <v>0</v>
      </c>
      <c r="S382" t="s">
        <v>6</v>
      </c>
      <c r="T382">
        <v>115.686503</v>
      </c>
      <c r="U382">
        <v>8.7298480000000005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8.1668000000000004E-2</v>
      </c>
      <c r="AG382">
        <v>4.6999999999999997E-5</v>
      </c>
      <c r="AH382" t="s">
        <v>11</v>
      </c>
      <c r="AI382">
        <v>0.92182200000000003</v>
      </c>
      <c r="AJ382">
        <v>1.5899999999999999E-4</v>
      </c>
      <c r="AK382" t="s">
        <v>12</v>
      </c>
      <c r="AL382">
        <v>0</v>
      </c>
      <c r="AM382">
        <v>0</v>
      </c>
    </row>
    <row r="383" spans="1:67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5383.3721480000004</v>
      </c>
      <c r="I383">
        <v>5929.9474120000004</v>
      </c>
      <c r="J383" t="s">
        <v>3</v>
      </c>
      <c r="K383">
        <v>5381.3035060000002</v>
      </c>
      <c r="L383">
        <v>5925.3100359999999</v>
      </c>
      <c r="M383" t="s">
        <v>4</v>
      </c>
      <c r="N383">
        <v>259.92428200000001</v>
      </c>
      <c r="O383">
        <v>18.888777999999999</v>
      </c>
      <c r="P383" t="s">
        <v>5</v>
      </c>
      <c r="Q383">
        <v>0</v>
      </c>
      <c r="R383">
        <v>0</v>
      </c>
      <c r="S383" t="s">
        <v>6</v>
      </c>
      <c r="T383">
        <v>230.97806</v>
      </c>
      <c r="U383">
        <v>13.193752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7.7727000000000004E-2</v>
      </c>
      <c r="AG383">
        <v>9.7E-5</v>
      </c>
      <c r="AH383" t="s">
        <v>11</v>
      </c>
      <c r="AI383">
        <v>0.92907300000000004</v>
      </c>
      <c r="AJ383">
        <v>4.3999999999999999E-5</v>
      </c>
      <c r="AK383" t="s">
        <v>12</v>
      </c>
      <c r="AL383">
        <v>0</v>
      </c>
      <c r="AM383">
        <v>0</v>
      </c>
    </row>
    <row r="384" spans="1:67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8078.0552440000001</v>
      </c>
      <c r="I384">
        <v>6160.4050649999999</v>
      </c>
      <c r="J384" t="s">
        <v>3</v>
      </c>
      <c r="K384">
        <v>8074.9547750000002</v>
      </c>
      <c r="L384">
        <v>6156.5126639999999</v>
      </c>
      <c r="M384" t="s">
        <v>4</v>
      </c>
      <c r="N384">
        <v>389.88073100000003</v>
      </c>
      <c r="O384">
        <v>18.352398999999998</v>
      </c>
      <c r="P384" t="s">
        <v>5</v>
      </c>
      <c r="Q384">
        <v>0</v>
      </c>
      <c r="R384">
        <v>0</v>
      </c>
      <c r="S384" t="s">
        <v>6</v>
      </c>
      <c r="T384">
        <v>346.38550199999997</v>
      </c>
      <c r="U384">
        <v>13.17628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7.4277999999999997E-2</v>
      </c>
      <c r="AG384">
        <v>1.27E-4</v>
      </c>
      <c r="AH384" t="s">
        <v>11</v>
      </c>
      <c r="AI384">
        <v>0.931477</v>
      </c>
      <c r="AJ384">
        <v>6.0000000000000002E-5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10773.221953</v>
      </c>
      <c r="I385">
        <v>8169.1113809999997</v>
      </c>
      <c r="J385" t="s">
        <v>3</v>
      </c>
      <c r="K385">
        <v>10769.090351999999</v>
      </c>
      <c r="L385">
        <v>8163.8429150000002</v>
      </c>
      <c r="M385" t="s">
        <v>4</v>
      </c>
      <c r="N385">
        <v>520.07043099999999</v>
      </c>
      <c r="O385">
        <v>25.121912999999999</v>
      </c>
      <c r="P385" t="s">
        <v>5</v>
      </c>
      <c r="Q385">
        <v>0</v>
      </c>
      <c r="R385">
        <v>0</v>
      </c>
      <c r="S385" t="s">
        <v>6</v>
      </c>
      <c r="T385">
        <v>462.08943799999997</v>
      </c>
      <c r="U385">
        <v>27.412507000000002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7.1887000000000006E-2</v>
      </c>
      <c r="AG385">
        <v>1.35E-4</v>
      </c>
      <c r="AH385" t="s">
        <v>11</v>
      </c>
      <c r="AI385">
        <v>0.93327899999999997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13475.62125</v>
      </c>
      <c r="I386">
        <v>15169.392024999999</v>
      </c>
      <c r="J386" t="s">
        <v>3</v>
      </c>
      <c r="K386">
        <v>13470.456348</v>
      </c>
      <c r="L386">
        <v>15158.120487</v>
      </c>
      <c r="M386" t="s">
        <v>4</v>
      </c>
      <c r="N386">
        <v>650.49699299999997</v>
      </c>
      <c r="O386">
        <v>43.962558000000001</v>
      </c>
      <c r="P386" t="s">
        <v>5</v>
      </c>
      <c r="Q386">
        <v>0</v>
      </c>
      <c r="R386">
        <v>0</v>
      </c>
      <c r="S386" t="s">
        <v>6</v>
      </c>
      <c r="T386">
        <v>577.96988399999998</v>
      </c>
      <c r="U386">
        <v>40.681330000000003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6.9558999999999996E-2</v>
      </c>
      <c r="AG386">
        <v>1.4200000000000001E-4</v>
      </c>
      <c r="AH386" t="s">
        <v>11</v>
      </c>
      <c r="AI386">
        <v>0.933836</v>
      </c>
      <c r="AJ386">
        <v>5.3999999999999998E-5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16168.320156</v>
      </c>
      <c r="I387">
        <v>14881.093860000001</v>
      </c>
      <c r="J387" t="s">
        <v>3</v>
      </c>
      <c r="K387">
        <v>16162.124277000001</v>
      </c>
      <c r="L387">
        <v>14869.272585999999</v>
      </c>
      <c r="M387" t="s">
        <v>4</v>
      </c>
      <c r="N387">
        <v>780.66813100000002</v>
      </c>
      <c r="O387">
        <v>42.424909</v>
      </c>
      <c r="P387" t="s">
        <v>5</v>
      </c>
      <c r="Q387">
        <v>0</v>
      </c>
      <c r="R387">
        <v>0</v>
      </c>
      <c r="S387" t="s">
        <v>6</v>
      </c>
      <c r="T387">
        <v>693.28850299999999</v>
      </c>
      <c r="U387">
        <v>38.794170000000001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6.7886000000000002E-2</v>
      </c>
      <c r="AG387">
        <v>1.3999999999999999E-4</v>
      </c>
      <c r="AH387" t="s">
        <v>11</v>
      </c>
      <c r="AI387">
        <v>0.93453399999999998</v>
      </c>
      <c r="AJ387">
        <v>6.6000000000000005E-5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18867.117813000001</v>
      </c>
      <c r="I388">
        <v>13489.399230000001</v>
      </c>
      <c r="J388" t="s">
        <v>3</v>
      </c>
      <c r="K388">
        <v>18859.891797</v>
      </c>
      <c r="L388">
        <v>13478.092704999999</v>
      </c>
      <c r="M388" t="s">
        <v>4</v>
      </c>
      <c r="N388">
        <v>911.12358200000006</v>
      </c>
      <c r="O388">
        <v>50.761136999999998</v>
      </c>
      <c r="P388" t="s">
        <v>5</v>
      </c>
      <c r="Q388">
        <v>0</v>
      </c>
      <c r="R388">
        <v>0</v>
      </c>
      <c r="S388" t="s">
        <v>6</v>
      </c>
      <c r="T388">
        <v>809.03614300000004</v>
      </c>
      <c r="U388">
        <v>34.133766000000001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6.7482E-2</v>
      </c>
      <c r="AG388">
        <v>1.4200000000000001E-4</v>
      </c>
      <c r="AH388" t="s">
        <v>11</v>
      </c>
      <c r="AI388">
        <v>0.93456399999999995</v>
      </c>
      <c r="AJ388">
        <v>6.4999999999999994E-5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21549.753788999999</v>
      </c>
      <c r="I389">
        <v>13745.351728</v>
      </c>
      <c r="J389" t="s">
        <v>3</v>
      </c>
      <c r="K389">
        <v>21541.503124999999</v>
      </c>
      <c r="L389">
        <v>13732.380171999999</v>
      </c>
      <c r="M389" t="s">
        <v>4</v>
      </c>
      <c r="N389">
        <v>1040.8590409999999</v>
      </c>
      <c r="O389">
        <v>56.407890000000002</v>
      </c>
      <c r="P389" t="s">
        <v>5</v>
      </c>
      <c r="Q389">
        <v>0</v>
      </c>
      <c r="R389">
        <v>0</v>
      </c>
      <c r="S389" t="s">
        <v>6</v>
      </c>
      <c r="T389">
        <v>923.92960200000005</v>
      </c>
      <c r="U389">
        <v>36.544317999999997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6.5407999999999994E-2</v>
      </c>
      <c r="AG389">
        <v>1.2E-4</v>
      </c>
      <c r="AH389" t="s">
        <v>11</v>
      </c>
      <c r="AI389">
        <v>0.93457299999999999</v>
      </c>
      <c r="AJ389">
        <v>6.4999999999999994E-5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24249.771562000002</v>
      </c>
      <c r="I390">
        <v>19488.985175999998</v>
      </c>
      <c r="J390" t="s">
        <v>3</v>
      </c>
      <c r="K390">
        <v>24240.488476999999</v>
      </c>
      <c r="L390">
        <v>19470.659481999999</v>
      </c>
      <c r="M390" t="s">
        <v>4</v>
      </c>
      <c r="N390">
        <v>1171.6147089999999</v>
      </c>
      <c r="O390">
        <v>65.665740999999997</v>
      </c>
      <c r="P390" t="s">
        <v>5</v>
      </c>
      <c r="Q390">
        <v>0</v>
      </c>
      <c r="R390">
        <v>0</v>
      </c>
      <c r="S390" t="s">
        <v>6</v>
      </c>
      <c r="T390">
        <v>1039.598843</v>
      </c>
      <c r="U390">
        <v>44.143358999999997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6.3891000000000003E-2</v>
      </c>
      <c r="AG390">
        <v>1.12E-4</v>
      </c>
      <c r="AH390" t="s">
        <v>11</v>
      </c>
      <c r="AI390">
        <v>0.93459499999999995</v>
      </c>
      <c r="AJ390">
        <v>6.4999999999999994E-5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26952.568359000001</v>
      </c>
      <c r="I391">
        <v>20016.929273999998</v>
      </c>
      <c r="J391" t="s">
        <v>3</v>
      </c>
      <c r="K391">
        <v>26942.252969000001</v>
      </c>
      <c r="L391">
        <v>19999.262298000001</v>
      </c>
      <c r="M391" t="s">
        <v>4</v>
      </c>
      <c r="N391">
        <v>1302.320125</v>
      </c>
      <c r="O391">
        <v>70.688411000000002</v>
      </c>
      <c r="P391" t="s">
        <v>5</v>
      </c>
      <c r="Q391">
        <v>0</v>
      </c>
      <c r="R391">
        <v>0</v>
      </c>
      <c r="S391" t="s">
        <v>6</v>
      </c>
      <c r="T391">
        <v>1155.481753</v>
      </c>
      <c r="U391">
        <v>43.936225999999998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6.2289999999999998E-2</v>
      </c>
      <c r="AG391">
        <v>8.0000000000000007E-5</v>
      </c>
      <c r="AH391" t="s">
        <v>11</v>
      </c>
      <c r="AI391">
        <v>0.93464599999999998</v>
      </c>
      <c r="AJ391">
        <v>6.4999999999999994E-5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29636.787422000001</v>
      </c>
      <c r="I392">
        <v>19243.055418</v>
      </c>
      <c r="J392" t="s">
        <v>3</v>
      </c>
      <c r="K392">
        <v>29625.447969000001</v>
      </c>
      <c r="L392">
        <v>19226.176884</v>
      </c>
      <c r="M392" t="s">
        <v>4</v>
      </c>
      <c r="N392">
        <v>1432.0454199999999</v>
      </c>
      <c r="O392">
        <v>71.965784999999997</v>
      </c>
      <c r="P392" t="s">
        <v>5</v>
      </c>
      <c r="Q392">
        <v>0</v>
      </c>
      <c r="R392">
        <v>0</v>
      </c>
      <c r="S392" t="s">
        <v>6</v>
      </c>
      <c r="T392">
        <v>1270.7146660000001</v>
      </c>
      <c r="U392">
        <v>46.555647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6.1093000000000001E-2</v>
      </c>
      <c r="AG392">
        <v>8.7000000000000001E-5</v>
      </c>
      <c r="AH392" t="s">
        <v>11</v>
      </c>
      <c r="AI392">
        <v>0.934948</v>
      </c>
      <c r="AJ392">
        <v>6.7000000000000002E-5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32334.373789000001</v>
      </c>
      <c r="I393">
        <v>24710.972715</v>
      </c>
      <c r="J393" t="s">
        <v>3</v>
      </c>
      <c r="K393">
        <v>32322.003866999999</v>
      </c>
      <c r="L393">
        <v>24687.382244</v>
      </c>
      <c r="M393" t="s">
        <v>4</v>
      </c>
      <c r="N393">
        <v>1562.8331470000001</v>
      </c>
      <c r="O393">
        <v>98.840958999999998</v>
      </c>
      <c r="P393" t="s">
        <v>5</v>
      </c>
      <c r="Q393">
        <v>0</v>
      </c>
      <c r="R393">
        <v>0</v>
      </c>
      <c r="S393" t="s">
        <v>6</v>
      </c>
      <c r="T393">
        <v>1386.7069750000001</v>
      </c>
      <c r="U393">
        <v>63.764083999999997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6.0630999999999997E-2</v>
      </c>
      <c r="AG393">
        <v>7.8999999999999996E-5</v>
      </c>
      <c r="AH393" t="s">
        <v>11</v>
      </c>
      <c r="AI393">
        <v>0.934948</v>
      </c>
      <c r="AJ393">
        <v>6.7000000000000002E-5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35027.390702999997</v>
      </c>
      <c r="I394">
        <v>29373.970329</v>
      </c>
      <c r="J394" t="s">
        <v>3</v>
      </c>
      <c r="K394">
        <v>35013.989219000003</v>
      </c>
      <c r="L394">
        <v>29344.906319000002</v>
      </c>
      <c r="M394" t="s">
        <v>4</v>
      </c>
      <c r="N394">
        <v>1693.2310179999999</v>
      </c>
      <c r="O394">
        <v>114.94837699999999</v>
      </c>
      <c r="P394" t="s">
        <v>5</v>
      </c>
      <c r="Q394">
        <v>0</v>
      </c>
      <c r="R394">
        <v>0</v>
      </c>
      <c r="S394" t="s">
        <v>6</v>
      </c>
      <c r="T394">
        <v>1502.427952</v>
      </c>
      <c r="U394">
        <v>68.425847000000005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6.0405E-2</v>
      </c>
      <c r="AG394">
        <v>8.0000000000000007E-5</v>
      </c>
      <c r="AH394" t="s">
        <v>11</v>
      </c>
      <c r="AI394">
        <v>0.93548500000000001</v>
      </c>
      <c r="AJ394">
        <v>7.6000000000000004E-5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37730.324999999997</v>
      </c>
      <c r="I395">
        <v>31499.782084999999</v>
      </c>
      <c r="J395" t="s">
        <v>3</v>
      </c>
      <c r="K395">
        <v>37715.889608999998</v>
      </c>
      <c r="L395">
        <v>31470.046937999999</v>
      </c>
      <c r="M395" t="s">
        <v>4</v>
      </c>
      <c r="N395">
        <v>1823.509644</v>
      </c>
      <c r="O395">
        <v>113.9983</v>
      </c>
      <c r="P395" t="s">
        <v>5</v>
      </c>
      <c r="Q395">
        <v>0</v>
      </c>
      <c r="R395">
        <v>0</v>
      </c>
      <c r="S395" t="s">
        <v>6</v>
      </c>
      <c r="T395">
        <v>1618.444976</v>
      </c>
      <c r="U395">
        <v>69.186062000000007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6.0012000000000003E-2</v>
      </c>
      <c r="AG395">
        <v>8.1000000000000004E-5</v>
      </c>
      <c r="AH395" t="s">
        <v>11</v>
      </c>
      <c r="AI395">
        <v>0.93549700000000002</v>
      </c>
      <c r="AJ395">
        <v>7.6000000000000004E-5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40413.995780999998</v>
      </c>
      <c r="I396">
        <v>32113.928279</v>
      </c>
      <c r="J396" t="s">
        <v>3</v>
      </c>
      <c r="K396">
        <v>40398.535546999999</v>
      </c>
      <c r="L396">
        <v>32082.345998000001</v>
      </c>
      <c r="M396" t="s">
        <v>4</v>
      </c>
      <c r="N396">
        <v>1953.1972169999999</v>
      </c>
      <c r="O396">
        <v>124.131936</v>
      </c>
      <c r="P396" t="s">
        <v>5</v>
      </c>
      <c r="Q396">
        <v>0</v>
      </c>
      <c r="R396">
        <v>0</v>
      </c>
      <c r="S396" t="s">
        <v>6</v>
      </c>
      <c r="T396">
        <v>1733.908113</v>
      </c>
      <c r="U396">
        <v>73.884468999999996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5.9447E-2</v>
      </c>
      <c r="AG396">
        <v>7.3999999999999996E-5</v>
      </c>
      <c r="AH396" t="s">
        <v>11</v>
      </c>
      <c r="AI396">
        <v>0.93566099999999996</v>
      </c>
      <c r="AJ396">
        <v>7.6000000000000004E-5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43107.211875000001</v>
      </c>
      <c r="I397">
        <v>42092.586773000003</v>
      </c>
      <c r="J397" t="s">
        <v>3</v>
      </c>
      <c r="K397">
        <v>43090.724765999999</v>
      </c>
      <c r="L397">
        <v>42048.683819999998</v>
      </c>
      <c r="M397" t="s">
        <v>4</v>
      </c>
      <c r="N397">
        <v>2083.2953710000002</v>
      </c>
      <c r="O397">
        <v>150.97351399999999</v>
      </c>
      <c r="P397" t="s">
        <v>5</v>
      </c>
      <c r="Q397">
        <v>0</v>
      </c>
      <c r="R397">
        <v>0</v>
      </c>
      <c r="S397" t="s">
        <v>6</v>
      </c>
      <c r="T397">
        <v>1849.637041</v>
      </c>
      <c r="U397">
        <v>88.356724999999997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5.9447E-2</v>
      </c>
      <c r="AG397">
        <v>7.3999999999999996E-5</v>
      </c>
      <c r="AH397" t="s">
        <v>11</v>
      </c>
      <c r="AI397">
        <v>0.93566099999999996</v>
      </c>
      <c r="AJ397">
        <v>7.6000000000000004E-5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45792.223672</v>
      </c>
      <c r="I398">
        <v>44857.067697999999</v>
      </c>
      <c r="J398" t="s">
        <v>3</v>
      </c>
      <c r="K398">
        <v>45774.713437999999</v>
      </c>
      <c r="L398">
        <v>44810.536700999997</v>
      </c>
      <c r="M398" t="s">
        <v>4</v>
      </c>
      <c r="N398">
        <v>2212.9808010000002</v>
      </c>
      <c r="O398">
        <v>163.83809500000001</v>
      </c>
      <c r="P398" t="s">
        <v>5</v>
      </c>
      <c r="Q398">
        <v>0</v>
      </c>
      <c r="R398">
        <v>0</v>
      </c>
      <c r="S398" t="s">
        <v>6</v>
      </c>
      <c r="T398">
        <v>1965.333914</v>
      </c>
      <c r="U398">
        <v>85.069920999999994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5.8930000000000003E-2</v>
      </c>
      <c r="AG398">
        <v>7.3999999999999996E-5</v>
      </c>
      <c r="AH398" t="s">
        <v>11</v>
      </c>
      <c r="AI398">
        <v>0.93567999999999996</v>
      </c>
      <c r="AJ398">
        <v>7.6000000000000004E-5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48478.869375000002</v>
      </c>
      <c r="I399">
        <v>43302.608329000002</v>
      </c>
      <c r="J399" t="s">
        <v>3</v>
      </c>
      <c r="K399">
        <v>48460.336327999998</v>
      </c>
      <c r="L399">
        <v>43259.408266999999</v>
      </c>
      <c r="M399" t="s">
        <v>4</v>
      </c>
      <c r="N399">
        <v>2342.6930520000001</v>
      </c>
      <c r="O399">
        <v>164.18916400000001</v>
      </c>
      <c r="P399" t="s">
        <v>5</v>
      </c>
      <c r="Q399">
        <v>0</v>
      </c>
      <c r="R399">
        <v>0</v>
      </c>
      <c r="S399" t="s">
        <v>6</v>
      </c>
      <c r="T399">
        <v>2080.6524169999998</v>
      </c>
      <c r="U399">
        <v>82.989266000000001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5.8430999999999997E-2</v>
      </c>
      <c r="AG399">
        <v>9.1000000000000003E-5</v>
      </c>
      <c r="AH399" t="s">
        <v>11</v>
      </c>
      <c r="AI399">
        <v>0.93567999999999996</v>
      </c>
      <c r="AJ399">
        <v>7.6000000000000004E-5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51172.615703000003</v>
      </c>
      <c r="I400">
        <v>48929.155438000002</v>
      </c>
      <c r="J400" t="s">
        <v>3</v>
      </c>
      <c r="K400">
        <v>51153.054062000003</v>
      </c>
      <c r="L400">
        <v>48879.080804999998</v>
      </c>
      <c r="M400" t="s">
        <v>4</v>
      </c>
      <c r="N400">
        <v>2472.9794040000002</v>
      </c>
      <c r="O400">
        <v>191.14814699999999</v>
      </c>
      <c r="P400" t="s">
        <v>5</v>
      </c>
      <c r="Q400">
        <v>0</v>
      </c>
      <c r="R400">
        <v>0</v>
      </c>
      <c r="S400" t="s">
        <v>6</v>
      </c>
      <c r="T400">
        <v>2195.3937700000001</v>
      </c>
      <c r="U400">
        <v>102.11870500000001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5.7241E-2</v>
      </c>
      <c r="AG400">
        <v>6.8999999999999997E-5</v>
      </c>
      <c r="AH400" t="s">
        <v>11</v>
      </c>
      <c r="AI400">
        <v>0.93569199999999997</v>
      </c>
      <c r="AJ400">
        <v>7.6000000000000004E-5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53869.590624999997</v>
      </c>
      <c r="I401">
        <v>55934.127367000001</v>
      </c>
      <c r="J401" t="s">
        <v>3</v>
      </c>
      <c r="K401">
        <v>53849.001484</v>
      </c>
      <c r="L401">
        <v>55876.774390999999</v>
      </c>
      <c r="M401" t="s">
        <v>4</v>
      </c>
      <c r="N401">
        <v>2603.4106099999999</v>
      </c>
      <c r="O401">
        <v>210.92701700000001</v>
      </c>
      <c r="P401" t="s">
        <v>5</v>
      </c>
      <c r="Q401">
        <v>0</v>
      </c>
      <c r="R401">
        <v>0</v>
      </c>
      <c r="S401" t="s">
        <v>6</v>
      </c>
      <c r="T401">
        <v>2310.6755079999998</v>
      </c>
      <c r="U401">
        <v>113.835679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5.6913999999999999E-2</v>
      </c>
      <c r="AG401">
        <v>6.6000000000000005E-5</v>
      </c>
      <c r="AH401" t="s">
        <v>11</v>
      </c>
      <c r="AI401">
        <v>0.93569500000000005</v>
      </c>
      <c r="AJ401">
        <v>7.6000000000000004E-5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1499.2072900000001</v>
      </c>
      <c r="I402">
        <v>1350.4326579999999</v>
      </c>
      <c r="J402" t="s">
        <v>3</v>
      </c>
      <c r="K402">
        <v>1498.5605760000001</v>
      </c>
      <c r="L402">
        <v>1349.302011</v>
      </c>
      <c r="M402" t="s">
        <v>4</v>
      </c>
      <c r="N402">
        <v>71.507318999999995</v>
      </c>
      <c r="O402">
        <v>4.2885489999999997</v>
      </c>
      <c r="P402" t="s">
        <v>5</v>
      </c>
      <c r="Q402">
        <v>130.699241</v>
      </c>
      <c r="R402">
        <v>36.073309999999999</v>
      </c>
      <c r="S402" t="s">
        <v>6</v>
      </c>
      <c r="T402">
        <v>41.195425</v>
      </c>
      <c r="U402">
        <v>0.76551100000000005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7.775E-2</v>
      </c>
      <c r="AG402">
        <v>1.0399999999999999E-4</v>
      </c>
      <c r="AH402" t="s">
        <v>11</v>
      </c>
      <c r="AI402">
        <v>0.921072</v>
      </c>
      <c r="AJ402">
        <v>1.3899999999999999E-4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2989.1072410000002</v>
      </c>
      <c r="I403">
        <v>3023.5430350000001</v>
      </c>
      <c r="J403" t="s">
        <v>3</v>
      </c>
      <c r="K403">
        <v>2987.8186430000001</v>
      </c>
      <c r="L403">
        <v>3020.6158070000001</v>
      </c>
      <c r="M403" t="s">
        <v>4</v>
      </c>
      <c r="N403">
        <v>141.39047099999999</v>
      </c>
      <c r="O403">
        <v>10.214489</v>
      </c>
      <c r="P403" t="s">
        <v>5</v>
      </c>
      <c r="Q403">
        <v>262.65926300000001</v>
      </c>
      <c r="R403">
        <v>138.99023299999999</v>
      </c>
      <c r="S403" t="s">
        <v>6</v>
      </c>
      <c r="T403">
        <v>82.402940000000001</v>
      </c>
      <c r="U403">
        <v>3.457287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7.4386999999999995E-2</v>
      </c>
      <c r="AG403">
        <v>1.34E-4</v>
      </c>
      <c r="AH403" t="s">
        <v>11</v>
      </c>
      <c r="AI403">
        <v>0.92763200000000001</v>
      </c>
      <c r="AJ403">
        <v>1.05E-4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4470.6424610000004</v>
      </c>
      <c r="I404">
        <v>3897.2840420000002</v>
      </c>
      <c r="J404" t="s">
        <v>3</v>
      </c>
      <c r="K404">
        <v>4468.7157129999996</v>
      </c>
      <c r="L404">
        <v>3893.5125069999999</v>
      </c>
      <c r="M404" t="s">
        <v>4</v>
      </c>
      <c r="N404">
        <v>210.969359</v>
      </c>
      <c r="O404">
        <v>15.369728</v>
      </c>
      <c r="P404" t="s">
        <v>5</v>
      </c>
      <c r="Q404">
        <v>394.67588699999999</v>
      </c>
      <c r="R404">
        <v>254.27247499999999</v>
      </c>
      <c r="S404" t="s">
        <v>6</v>
      </c>
      <c r="T404">
        <v>123.217645</v>
      </c>
      <c r="U404">
        <v>4.2450859999999997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7.2861999999999996E-2</v>
      </c>
      <c r="AG404">
        <v>1.4200000000000001E-4</v>
      </c>
      <c r="AH404" t="s">
        <v>11</v>
      </c>
      <c r="AI404">
        <v>0.930149</v>
      </c>
      <c r="AJ404">
        <v>8.2999999999999998E-5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5962.292402</v>
      </c>
      <c r="I405">
        <v>4693.8572219999996</v>
      </c>
      <c r="J405" t="s">
        <v>3</v>
      </c>
      <c r="K405">
        <v>5959.7199119999996</v>
      </c>
      <c r="L405">
        <v>4688.6154539999998</v>
      </c>
      <c r="M405" t="s">
        <v>4</v>
      </c>
      <c r="N405">
        <v>280.90205300000002</v>
      </c>
      <c r="O405">
        <v>18.611436999999999</v>
      </c>
      <c r="P405" t="s">
        <v>5</v>
      </c>
      <c r="Q405">
        <v>528.28681800000004</v>
      </c>
      <c r="R405">
        <v>362.386979</v>
      </c>
      <c r="S405" t="s">
        <v>6</v>
      </c>
      <c r="T405">
        <v>164.19592299999999</v>
      </c>
      <c r="U405">
        <v>4.8033469999999996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7.1152999999999994E-2</v>
      </c>
      <c r="AG405">
        <v>1.4799999999999999E-4</v>
      </c>
      <c r="AH405" t="s">
        <v>11</v>
      </c>
      <c r="AI405">
        <v>0.93331200000000003</v>
      </c>
      <c r="AJ405">
        <v>5.0000000000000002E-5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7464.8352340000001</v>
      </c>
      <c r="I406">
        <v>5929.9765600000001</v>
      </c>
      <c r="J406" t="s">
        <v>3</v>
      </c>
      <c r="K406">
        <v>7461.615898</v>
      </c>
      <c r="L406">
        <v>5923.7652669999998</v>
      </c>
      <c r="M406" t="s">
        <v>4</v>
      </c>
      <c r="N406">
        <v>351.67201599999999</v>
      </c>
      <c r="O406">
        <v>22.283149000000002</v>
      </c>
      <c r="P406" t="s">
        <v>5</v>
      </c>
      <c r="Q406">
        <v>662.80166299999996</v>
      </c>
      <c r="R406">
        <v>434.288792</v>
      </c>
      <c r="S406" t="s">
        <v>6</v>
      </c>
      <c r="T406">
        <v>205.39970199999999</v>
      </c>
      <c r="U406">
        <v>5.7132100000000001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6.9071999999999995E-2</v>
      </c>
      <c r="AG406">
        <v>1.5300000000000001E-4</v>
      </c>
      <c r="AH406" t="s">
        <v>11</v>
      </c>
      <c r="AI406">
        <v>0.93345400000000001</v>
      </c>
      <c r="AJ406">
        <v>4.8999999999999998E-5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8968.1854299999995</v>
      </c>
      <c r="I407">
        <v>6663.3753269999997</v>
      </c>
      <c r="J407" t="s">
        <v>3</v>
      </c>
      <c r="K407">
        <v>8964.3155659999993</v>
      </c>
      <c r="L407">
        <v>6657.3029820000002</v>
      </c>
      <c r="M407" t="s">
        <v>4</v>
      </c>
      <c r="N407">
        <v>422.05748399999999</v>
      </c>
      <c r="O407">
        <v>28.204853</v>
      </c>
      <c r="P407" t="s">
        <v>5</v>
      </c>
      <c r="Q407">
        <v>797.53722900000002</v>
      </c>
      <c r="R407">
        <v>435.72062699999998</v>
      </c>
      <c r="S407" t="s">
        <v>6</v>
      </c>
      <c r="T407">
        <v>246.69297599999999</v>
      </c>
      <c r="U407">
        <v>5.6739550000000003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6.6598000000000004E-2</v>
      </c>
      <c r="AG407">
        <v>1.47E-4</v>
      </c>
      <c r="AH407" t="s">
        <v>11</v>
      </c>
      <c r="AI407">
        <v>0.934029</v>
      </c>
      <c r="AJ407">
        <v>4.8000000000000001E-5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10460.836504000001</v>
      </c>
      <c r="I408">
        <v>7590.3399740000004</v>
      </c>
      <c r="J408" t="s">
        <v>3</v>
      </c>
      <c r="K408">
        <v>10456.325996</v>
      </c>
      <c r="L408">
        <v>7582.8625659999998</v>
      </c>
      <c r="M408" t="s">
        <v>4</v>
      </c>
      <c r="N408">
        <v>491.678359</v>
      </c>
      <c r="O408">
        <v>33.112375999999998</v>
      </c>
      <c r="P408" t="s">
        <v>5</v>
      </c>
      <c r="Q408">
        <v>931.45671800000002</v>
      </c>
      <c r="R408">
        <v>377.50227000000001</v>
      </c>
      <c r="S408" t="s">
        <v>6</v>
      </c>
      <c r="T408">
        <v>287.65341599999999</v>
      </c>
      <c r="U408">
        <v>5.981223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6.4694000000000002E-2</v>
      </c>
      <c r="AG408">
        <v>1.4100000000000001E-4</v>
      </c>
      <c r="AH408" t="s">
        <v>11</v>
      </c>
      <c r="AI408">
        <v>0.93411299999999997</v>
      </c>
      <c r="AJ408">
        <v>4.8000000000000001E-5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11963.357147999999</v>
      </c>
      <c r="I409">
        <v>9113.4564680000003</v>
      </c>
      <c r="J409" t="s">
        <v>3</v>
      </c>
      <c r="K409">
        <v>11958.199219</v>
      </c>
      <c r="L409">
        <v>9104.2565400000003</v>
      </c>
      <c r="M409" t="s">
        <v>4</v>
      </c>
      <c r="N409">
        <v>562.24843299999998</v>
      </c>
      <c r="O409">
        <v>37.795797999999998</v>
      </c>
      <c r="P409" t="s">
        <v>5</v>
      </c>
      <c r="Q409">
        <v>1066.2186650000001</v>
      </c>
      <c r="R409">
        <v>298.377656</v>
      </c>
      <c r="S409" t="s">
        <v>6</v>
      </c>
      <c r="T409">
        <v>328.87991</v>
      </c>
      <c r="U409">
        <v>6.4864230000000003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6.4546000000000006E-2</v>
      </c>
      <c r="AG409">
        <v>1.3899999999999999E-4</v>
      </c>
      <c r="AH409" t="s">
        <v>11</v>
      </c>
      <c r="AI409">
        <v>0.93412300000000004</v>
      </c>
      <c r="AJ409">
        <v>4.8000000000000001E-5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13448.190273</v>
      </c>
      <c r="I410">
        <v>11245.313838</v>
      </c>
      <c r="J410" t="s">
        <v>3</v>
      </c>
      <c r="K410">
        <v>13442.393027</v>
      </c>
      <c r="L410">
        <v>11233.989240000001</v>
      </c>
      <c r="M410" t="s">
        <v>4</v>
      </c>
      <c r="N410">
        <v>631.83663200000001</v>
      </c>
      <c r="O410">
        <v>44.871191000000003</v>
      </c>
      <c r="P410" t="s">
        <v>5</v>
      </c>
      <c r="Q410">
        <v>1199.4041669999999</v>
      </c>
      <c r="R410">
        <v>345.36845799999998</v>
      </c>
      <c r="S410" t="s">
        <v>6</v>
      </c>
      <c r="T410">
        <v>369.63253099999997</v>
      </c>
      <c r="U410">
        <v>8.0944669999999999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6.3242000000000007E-2</v>
      </c>
      <c r="AG410">
        <v>1.1900000000000001E-4</v>
      </c>
      <c r="AH410" t="s">
        <v>11</v>
      </c>
      <c r="AI410">
        <v>0.93413100000000004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14932.04832</v>
      </c>
      <c r="I411">
        <v>13182.530187</v>
      </c>
      <c r="J411" t="s">
        <v>3</v>
      </c>
      <c r="K411">
        <v>14925.612734</v>
      </c>
      <c r="L411">
        <v>13169.225106</v>
      </c>
      <c r="M411" t="s">
        <v>4</v>
      </c>
      <c r="N411">
        <v>701.40273100000002</v>
      </c>
      <c r="O411">
        <v>51.696399</v>
      </c>
      <c r="P411" t="s">
        <v>5</v>
      </c>
      <c r="Q411">
        <v>1332.5226729999999</v>
      </c>
      <c r="R411">
        <v>429.522176</v>
      </c>
      <c r="S411" t="s">
        <v>6</v>
      </c>
      <c r="T411">
        <v>410.35920099999998</v>
      </c>
      <c r="U411">
        <v>9.4081569999999992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6.1725000000000002E-2</v>
      </c>
      <c r="AG411">
        <v>1.13E-4</v>
      </c>
      <c r="AH411" t="s">
        <v>11</v>
      </c>
      <c r="AI411">
        <v>0.934222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16432.446016000002</v>
      </c>
      <c r="I412">
        <v>14056.896806999999</v>
      </c>
      <c r="J412" t="s">
        <v>3</v>
      </c>
      <c r="K412">
        <v>16425.362714999999</v>
      </c>
      <c r="L412">
        <v>14043.142791</v>
      </c>
      <c r="M412" t="s">
        <v>4</v>
      </c>
      <c r="N412">
        <v>771.56537100000003</v>
      </c>
      <c r="O412">
        <v>56.970509999999997</v>
      </c>
      <c r="P412" t="s">
        <v>5</v>
      </c>
      <c r="Q412">
        <v>1466.9911380000001</v>
      </c>
      <c r="R412">
        <v>556.48264600000005</v>
      </c>
      <c r="S412" t="s">
        <v>6</v>
      </c>
      <c r="T412">
        <v>451.662758</v>
      </c>
      <c r="U412">
        <v>11.18319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6.1577E-2</v>
      </c>
      <c r="AG412">
        <v>1.13E-4</v>
      </c>
      <c r="AH412" t="s">
        <v>11</v>
      </c>
      <c r="AI412">
        <v>0.93428800000000001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17937.287499999999</v>
      </c>
      <c r="I413">
        <v>16894.925674999999</v>
      </c>
      <c r="J413" t="s">
        <v>3</v>
      </c>
      <c r="K413">
        <v>17929.558046999999</v>
      </c>
      <c r="L413">
        <v>16879.262562</v>
      </c>
      <c r="M413" t="s">
        <v>4</v>
      </c>
      <c r="N413">
        <v>841.92470000000003</v>
      </c>
      <c r="O413">
        <v>67.199117999999999</v>
      </c>
      <c r="P413" t="s">
        <v>5</v>
      </c>
      <c r="Q413">
        <v>1603.0262889999999</v>
      </c>
      <c r="R413">
        <v>620.508284</v>
      </c>
      <c r="S413" t="s">
        <v>6</v>
      </c>
      <c r="T413">
        <v>493.042733</v>
      </c>
      <c r="U413">
        <v>12.307328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6.0447000000000001E-2</v>
      </c>
      <c r="AG413">
        <v>8.7000000000000001E-5</v>
      </c>
      <c r="AH413" t="s">
        <v>11</v>
      </c>
      <c r="AI413">
        <v>0.93488300000000002</v>
      </c>
      <c r="AJ413">
        <v>5.5999999999999999E-5</v>
      </c>
      <c r="AK413" t="s">
        <v>12</v>
      </c>
      <c r="AL413">
        <v>17.760000000000002</v>
      </c>
      <c r="AM413">
        <v>15455.4624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19443.744022999999</v>
      </c>
      <c r="I414">
        <v>17814.084116000002</v>
      </c>
      <c r="J414" t="s">
        <v>3</v>
      </c>
      <c r="K414">
        <v>19435.364297</v>
      </c>
      <c r="L414">
        <v>17797.314149999998</v>
      </c>
      <c r="M414" t="s">
        <v>4</v>
      </c>
      <c r="N414">
        <v>912.45575899999994</v>
      </c>
      <c r="O414">
        <v>77.836832999999999</v>
      </c>
      <c r="P414" t="s">
        <v>5</v>
      </c>
      <c r="Q414">
        <v>1738.0620120000001</v>
      </c>
      <c r="R414">
        <v>616.79490899999996</v>
      </c>
      <c r="S414" t="s">
        <v>6</v>
      </c>
      <c r="T414">
        <v>534.49124099999995</v>
      </c>
      <c r="U414">
        <v>12.832385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6.0165000000000003E-2</v>
      </c>
      <c r="AG414">
        <v>8.3999999999999995E-5</v>
      </c>
      <c r="AH414" t="s">
        <v>11</v>
      </c>
      <c r="AI414">
        <v>0.935666</v>
      </c>
      <c r="AJ414">
        <v>6.8999999999999997E-5</v>
      </c>
      <c r="AK414" t="s">
        <v>12</v>
      </c>
      <c r="AL414">
        <v>17.760000000000002</v>
      </c>
      <c r="AM414">
        <v>15455.4624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20938.467069999999</v>
      </c>
      <c r="I415">
        <v>18434.388547999999</v>
      </c>
      <c r="J415" t="s">
        <v>3</v>
      </c>
      <c r="K415">
        <v>20929.446484</v>
      </c>
      <c r="L415">
        <v>18416.525376000001</v>
      </c>
      <c r="M415" t="s">
        <v>4</v>
      </c>
      <c r="N415">
        <v>982.48930700000005</v>
      </c>
      <c r="O415">
        <v>87.703833000000003</v>
      </c>
      <c r="P415" t="s">
        <v>5</v>
      </c>
      <c r="Q415">
        <v>1872.4773580000001</v>
      </c>
      <c r="R415">
        <v>524.14981399999999</v>
      </c>
      <c r="S415" t="s">
        <v>6</v>
      </c>
      <c r="T415">
        <v>575.64077099999997</v>
      </c>
      <c r="U415">
        <v>14.284666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5.9448000000000001E-2</v>
      </c>
      <c r="AG415">
        <v>6.9999999999999994E-5</v>
      </c>
      <c r="AH415" t="s">
        <v>11</v>
      </c>
      <c r="AI415">
        <v>0.93568300000000004</v>
      </c>
      <c r="AJ415">
        <v>6.7999999999999999E-5</v>
      </c>
      <c r="AK415" t="s">
        <v>12</v>
      </c>
      <c r="AL415">
        <v>17.760000000000002</v>
      </c>
      <c r="AM415">
        <v>15455.4624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22449.411367000001</v>
      </c>
      <c r="I416">
        <v>25260.934657000002</v>
      </c>
      <c r="J416" t="s">
        <v>3</v>
      </c>
      <c r="K416">
        <v>22439.741054999999</v>
      </c>
      <c r="L416">
        <v>25237.015729999999</v>
      </c>
      <c r="M416" t="s">
        <v>4</v>
      </c>
      <c r="N416">
        <v>1053.0983349999999</v>
      </c>
      <c r="O416">
        <v>109.90437300000001</v>
      </c>
      <c r="P416" t="s">
        <v>5</v>
      </c>
      <c r="Q416">
        <v>2007.9143120000001</v>
      </c>
      <c r="R416">
        <v>391.19158299999998</v>
      </c>
      <c r="S416" t="s">
        <v>6</v>
      </c>
      <c r="T416">
        <v>617.12158699999998</v>
      </c>
      <c r="U416">
        <v>18.961690000000001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5.8715000000000003E-2</v>
      </c>
      <c r="AG416">
        <v>6.2000000000000003E-5</v>
      </c>
      <c r="AH416" t="s">
        <v>11</v>
      </c>
      <c r="AI416">
        <v>0.935697</v>
      </c>
      <c r="AJ416">
        <v>6.7999999999999999E-5</v>
      </c>
      <c r="AK416" t="s">
        <v>12</v>
      </c>
      <c r="AL416">
        <v>18.3</v>
      </c>
      <c r="AM416">
        <v>15450.57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23929.373554999998</v>
      </c>
      <c r="I417">
        <v>27577.866603999999</v>
      </c>
      <c r="J417" t="s">
        <v>3</v>
      </c>
      <c r="K417">
        <v>23919.066054999999</v>
      </c>
      <c r="L417">
        <v>27552.426232999998</v>
      </c>
      <c r="M417" t="s">
        <v>4</v>
      </c>
      <c r="N417">
        <v>1122.4783520000001</v>
      </c>
      <c r="O417">
        <v>126.35047</v>
      </c>
      <c r="P417" t="s">
        <v>5</v>
      </c>
      <c r="Q417">
        <v>2140.4032520000001</v>
      </c>
      <c r="R417">
        <v>404.920075</v>
      </c>
      <c r="S417" t="s">
        <v>6</v>
      </c>
      <c r="T417">
        <v>657.71487100000002</v>
      </c>
      <c r="U417">
        <v>20.973191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5.8332000000000002E-2</v>
      </c>
      <c r="AG417">
        <v>6.0999999999999999E-5</v>
      </c>
      <c r="AH417" t="s">
        <v>11</v>
      </c>
      <c r="AI417">
        <v>0.93615000000000004</v>
      </c>
      <c r="AJ417">
        <v>7.3999999999999996E-5</v>
      </c>
      <c r="AK417" t="s">
        <v>12</v>
      </c>
      <c r="AL417">
        <v>18.3</v>
      </c>
      <c r="AM417">
        <v>15450.57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25414.731016000002</v>
      </c>
      <c r="I418">
        <v>30220.292681999999</v>
      </c>
      <c r="J418" t="s">
        <v>3</v>
      </c>
      <c r="K418">
        <v>25403.784531000001</v>
      </c>
      <c r="L418">
        <v>30192.153804000001</v>
      </c>
      <c r="M418" t="s">
        <v>4</v>
      </c>
      <c r="N418">
        <v>1192.2477859999999</v>
      </c>
      <c r="O418">
        <v>140.57516200000001</v>
      </c>
      <c r="P418" t="s">
        <v>5</v>
      </c>
      <c r="Q418">
        <v>2273.4814940000001</v>
      </c>
      <c r="R418">
        <v>512.29699000000005</v>
      </c>
      <c r="S418" t="s">
        <v>6</v>
      </c>
      <c r="T418">
        <v>698.46352100000001</v>
      </c>
      <c r="U418">
        <v>23.934018999999999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5.8019000000000001E-2</v>
      </c>
      <c r="AG418">
        <v>5.8999999999999998E-5</v>
      </c>
      <c r="AH418" t="s">
        <v>11</v>
      </c>
      <c r="AI418">
        <v>0.93615099999999996</v>
      </c>
      <c r="AJ418">
        <v>7.3999999999999996E-5</v>
      </c>
      <c r="AK418" t="s">
        <v>12</v>
      </c>
      <c r="AL418">
        <v>18.3</v>
      </c>
      <c r="AM418">
        <v>15450.57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26912.255547000001</v>
      </c>
      <c r="I419">
        <v>32806.510692999997</v>
      </c>
      <c r="J419" t="s">
        <v>3</v>
      </c>
      <c r="K419">
        <v>26900.664726999999</v>
      </c>
      <c r="L419">
        <v>32776.577334000001</v>
      </c>
      <c r="M419" t="s">
        <v>4</v>
      </c>
      <c r="N419">
        <v>1262.475007</v>
      </c>
      <c r="O419">
        <v>154.23781399999999</v>
      </c>
      <c r="P419" t="s">
        <v>5</v>
      </c>
      <c r="Q419">
        <v>2407.7084719999998</v>
      </c>
      <c r="R419">
        <v>614.64685099999997</v>
      </c>
      <c r="S419" t="s">
        <v>6</v>
      </c>
      <c r="T419">
        <v>739.65923299999997</v>
      </c>
      <c r="U419">
        <v>27.905819999999999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5.7210999999999998E-2</v>
      </c>
      <c r="AG419">
        <v>4.0000000000000003E-5</v>
      </c>
      <c r="AH419" t="s">
        <v>11</v>
      </c>
      <c r="AI419">
        <v>0.93687399999999998</v>
      </c>
      <c r="AJ419">
        <v>8.2000000000000001E-5</v>
      </c>
      <c r="AK419" t="s">
        <v>12</v>
      </c>
      <c r="AL419">
        <v>25.26</v>
      </c>
      <c r="AM419">
        <v>17569.472399999999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28421.156445000001</v>
      </c>
      <c r="I420">
        <v>34375.859627999998</v>
      </c>
      <c r="J420" t="s">
        <v>3</v>
      </c>
      <c r="K420">
        <v>28408.915781</v>
      </c>
      <c r="L420">
        <v>34345.006608000003</v>
      </c>
      <c r="M420" t="s">
        <v>4</v>
      </c>
      <c r="N420">
        <v>1333.23459</v>
      </c>
      <c r="O420">
        <v>165.24584100000001</v>
      </c>
      <c r="P420" t="s">
        <v>5</v>
      </c>
      <c r="Q420">
        <v>2542.8223630000002</v>
      </c>
      <c r="R420">
        <v>658.61362799999995</v>
      </c>
      <c r="S420" t="s">
        <v>6</v>
      </c>
      <c r="T420">
        <v>781.170162</v>
      </c>
      <c r="U420">
        <v>29.245501000000001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5.6690999999999998E-2</v>
      </c>
      <c r="AG420">
        <v>2.6999999999999999E-5</v>
      </c>
      <c r="AH420" t="s">
        <v>11</v>
      </c>
      <c r="AI420">
        <v>0.937415</v>
      </c>
      <c r="AJ420">
        <v>9.1000000000000003E-5</v>
      </c>
      <c r="AK420" t="s">
        <v>12</v>
      </c>
      <c r="AL420">
        <v>25.26</v>
      </c>
      <c r="AM420">
        <v>17569.472399999999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29924.095702999999</v>
      </c>
      <c r="I421">
        <v>37925.445276999999</v>
      </c>
      <c r="J421" t="s">
        <v>3</v>
      </c>
      <c r="K421">
        <v>29911.207734</v>
      </c>
      <c r="L421">
        <v>37891.896243000003</v>
      </c>
      <c r="M421" t="s">
        <v>4</v>
      </c>
      <c r="N421">
        <v>1403.8509590000001</v>
      </c>
      <c r="O421">
        <v>182.64139299999999</v>
      </c>
      <c r="P421" t="s">
        <v>5</v>
      </c>
      <c r="Q421">
        <v>2677.2433150000002</v>
      </c>
      <c r="R421">
        <v>693.48543700000005</v>
      </c>
      <c r="S421" t="s">
        <v>6</v>
      </c>
      <c r="T421">
        <v>822.41066899999998</v>
      </c>
      <c r="U421">
        <v>31.395025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5.5939999999999997E-2</v>
      </c>
      <c r="AG421">
        <v>2.0000000000000002E-5</v>
      </c>
      <c r="AH421" t="s">
        <v>11</v>
      </c>
      <c r="AI421">
        <v>0.937419</v>
      </c>
      <c r="AJ421">
        <v>9.1000000000000003E-5</v>
      </c>
      <c r="AK421" t="s">
        <v>12</v>
      </c>
      <c r="AL421">
        <v>26.18</v>
      </c>
      <c r="AM421">
        <v>17564.4676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1411.65606</v>
      </c>
      <c r="I422">
        <v>2639.07096</v>
      </c>
      <c r="J422" t="s">
        <v>3</v>
      </c>
      <c r="K422">
        <v>1411.002107</v>
      </c>
      <c r="L422">
        <v>2636.4689269999999</v>
      </c>
      <c r="M422" t="s">
        <v>4</v>
      </c>
      <c r="N422">
        <v>71.511483999999996</v>
      </c>
      <c r="O422">
        <v>52.167093999999999</v>
      </c>
      <c r="P422" t="s">
        <v>5</v>
      </c>
      <c r="Q422">
        <v>0</v>
      </c>
      <c r="R422">
        <v>0</v>
      </c>
      <c r="S422" t="s">
        <v>6</v>
      </c>
      <c r="T422">
        <v>41.722231999999998</v>
      </c>
      <c r="U422">
        <v>2.2850440000000001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7.8792000000000001E-2</v>
      </c>
      <c r="AG422">
        <v>9.8999999999999994E-5</v>
      </c>
      <c r="AH422" t="s">
        <v>11</v>
      </c>
      <c r="AI422">
        <v>0.91576400000000002</v>
      </c>
      <c r="AJ422">
        <v>1.6200000000000001E-4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2821.5821390000001</v>
      </c>
      <c r="I423">
        <v>6344.8017689999997</v>
      </c>
      <c r="J423" t="s">
        <v>3</v>
      </c>
      <c r="K423">
        <v>2820.2740090000002</v>
      </c>
      <c r="L423">
        <v>6338.2299839999996</v>
      </c>
      <c r="M423" t="s">
        <v>4</v>
      </c>
      <c r="N423">
        <v>142.588121</v>
      </c>
      <c r="O423">
        <v>131.86943400000001</v>
      </c>
      <c r="P423" t="s">
        <v>5</v>
      </c>
      <c r="Q423">
        <v>0</v>
      </c>
      <c r="R423">
        <v>0</v>
      </c>
      <c r="S423" t="s">
        <v>6</v>
      </c>
      <c r="T423">
        <v>83.454978999999994</v>
      </c>
      <c r="U423">
        <v>6.451276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7.6172000000000004E-2</v>
      </c>
      <c r="AG423">
        <v>1.21E-4</v>
      </c>
      <c r="AH423" t="s">
        <v>11</v>
      </c>
      <c r="AI423">
        <v>0.92415199999999997</v>
      </c>
      <c r="AJ423">
        <v>8.5000000000000006E-5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4229.0877250000003</v>
      </c>
      <c r="I424">
        <v>11029.082805</v>
      </c>
      <c r="J424" t="s">
        <v>3</v>
      </c>
      <c r="K424">
        <v>4227.1270210000002</v>
      </c>
      <c r="L424">
        <v>11018.159664999999</v>
      </c>
      <c r="M424" t="s">
        <v>4</v>
      </c>
      <c r="N424">
        <v>213.12003300000001</v>
      </c>
      <c r="O424">
        <v>236.922495</v>
      </c>
      <c r="P424" t="s">
        <v>5</v>
      </c>
      <c r="Q424">
        <v>0</v>
      </c>
      <c r="R424">
        <v>0</v>
      </c>
      <c r="S424" t="s">
        <v>6</v>
      </c>
      <c r="T424">
        <v>124.885026</v>
      </c>
      <c r="U424">
        <v>9.7762910000000005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7.4389999999999998E-2</v>
      </c>
      <c r="AG424">
        <v>1.34E-4</v>
      </c>
      <c r="AH424" t="s">
        <v>11</v>
      </c>
      <c r="AI424">
        <v>0.92910599999999999</v>
      </c>
      <c r="AJ424">
        <v>3.1999999999999999E-5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5636.3989750000001</v>
      </c>
      <c r="I425">
        <v>18860.406976999999</v>
      </c>
      <c r="J425" t="s">
        <v>3</v>
      </c>
      <c r="K425">
        <v>5633.7876269999997</v>
      </c>
      <c r="L425">
        <v>18842.168087999999</v>
      </c>
      <c r="M425" t="s">
        <v>4</v>
      </c>
      <c r="N425">
        <v>283.86408799999998</v>
      </c>
      <c r="O425">
        <v>383.34098499999999</v>
      </c>
      <c r="P425" t="s">
        <v>5</v>
      </c>
      <c r="Q425">
        <v>0</v>
      </c>
      <c r="R425">
        <v>0</v>
      </c>
      <c r="S425" t="s">
        <v>6</v>
      </c>
      <c r="T425">
        <v>166.417787</v>
      </c>
      <c r="U425">
        <v>15.060169999999999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7.2855000000000003E-2</v>
      </c>
      <c r="AG425">
        <v>1.47E-4</v>
      </c>
      <c r="AH425" t="s">
        <v>11</v>
      </c>
      <c r="AI425">
        <v>0.93065900000000001</v>
      </c>
      <c r="AJ425">
        <v>1.5E-5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7047.5119430000004</v>
      </c>
      <c r="I426">
        <v>27347.237331</v>
      </c>
      <c r="J426" t="s">
        <v>3</v>
      </c>
      <c r="K426">
        <v>7044.2458889999998</v>
      </c>
      <c r="L426">
        <v>27321.305837</v>
      </c>
      <c r="M426" t="s">
        <v>4</v>
      </c>
      <c r="N426">
        <v>354.598972</v>
      </c>
      <c r="O426">
        <v>556.33453899999995</v>
      </c>
      <c r="P426" t="s">
        <v>5</v>
      </c>
      <c r="Q426">
        <v>0</v>
      </c>
      <c r="R426">
        <v>0</v>
      </c>
      <c r="S426" t="s">
        <v>6</v>
      </c>
      <c r="T426">
        <v>208.187568</v>
      </c>
      <c r="U426">
        <v>21.484331000000001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7.0774000000000004E-2</v>
      </c>
      <c r="AG426">
        <v>1.4899999999999999E-4</v>
      </c>
      <c r="AH426" t="s">
        <v>11</v>
      </c>
      <c r="AI426">
        <v>0.93138699999999996</v>
      </c>
      <c r="AJ426">
        <v>2.5000000000000001E-5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8452.6179489999995</v>
      </c>
      <c r="I427">
        <v>28464.045557000001</v>
      </c>
      <c r="J427" t="s">
        <v>3</v>
      </c>
      <c r="K427">
        <v>8448.701035</v>
      </c>
      <c r="L427">
        <v>28437.466741</v>
      </c>
      <c r="M427" t="s">
        <v>4</v>
      </c>
      <c r="N427">
        <v>425.03131500000001</v>
      </c>
      <c r="O427">
        <v>598.430882</v>
      </c>
      <c r="P427" t="s">
        <v>5</v>
      </c>
      <c r="Q427">
        <v>0</v>
      </c>
      <c r="R427">
        <v>0</v>
      </c>
      <c r="S427" t="s">
        <v>6</v>
      </c>
      <c r="T427">
        <v>249.87332000000001</v>
      </c>
      <c r="U427">
        <v>24.758778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6.7373000000000002E-2</v>
      </c>
      <c r="AG427">
        <v>1.4999999999999999E-4</v>
      </c>
      <c r="AH427" t="s">
        <v>11</v>
      </c>
      <c r="AI427">
        <v>0.932369</v>
      </c>
      <c r="AJ427">
        <v>3.4999999999999997E-5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9864.564746</v>
      </c>
      <c r="I428">
        <v>29888.591977</v>
      </c>
      <c r="J428" t="s">
        <v>3</v>
      </c>
      <c r="K428">
        <v>9859.9939059999997</v>
      </c>
      <c r="L428">
        <v>29860.129111999999</v>
      </c>
      <c r="M428" t="s">
        <v>4</v>
      </c>
      <c r="N428">
        <v>495.90715399999999</v>
      </c>
      <c r="O428">
        <v>628.21247000000005</v>
      </c>
      <c r="P428" t="s">
        <v>5</v>
      </c>
      <c r="Q428">
        <v>0</v>
      </c>
      <c r="R428">
        <v>0</v>
      </c>
      <c r="S428" t="s">
        <v>6</v>
      </c>
      <c r="T428">
        <v>291.39793200000003</v>
      </c>
      <c r="U428">
        <v>27.030871999999999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6.5178E-2</v>
      </c>
      <c r="AG428">
        <v>1.25E-4</v>
      </c>
      <c r="AH428" t="s">
        <v>11</v>
      </c>
      <c r="AI428">
        <v>0.93268099999999998</v>
      </c>
      <c r="AJ428">
        <v>3.0000000000000001E-5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11277.122539</v>
      </c>
      <c r="I429">
        <v>33332.989672999996</v>
      </c>
      <c r="J429" t="s">
        <v>3</v>
      </c>
      <c r="K429">
        <v>11271.897714999999</v>
      </c>
      <c r="L429">
        <v>33301.828009999997</v>
      </c>
      <c r="M429" t="s">
        <v>4</v>
      </c>
      <c r="N429">
        <v>567.28661</v>
      </c>
      <c r="O429">
        <v>755.617974</v>
      </c>
      <c r="P429" t="s">
        <v>5</v>
      </c>
      <c r="Q429">
        <v>0</v>
      </c>
      <c r="R429">
        <v>0</v>
      </c>
      <c r="S429" t="s">
        <v>6</v>
      </c>
      <c r="T429">
        <v>333.05603300000001</v>
      </c>
      <c r="U429">
        <v>29.234524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6.4505999999999994E-2</v>
      </c>
      <c r="AG429">
        <v>1.21E-4</v>
      </c>
      <c r="AH429" t="s">
        <v>11</v>
      </c>
      <c r="AI429">
        <v>0.93276800000000004</v>
      </c>
      <c r="AJ429">
        <v>3.0000000000000001E-5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12685.233301</v>
      </c>
      <c r="I430">
        <v>36309.750133000001</v>
      </c>
      <c r="J430" t="s">
        <v>3</v>
      </c>
      <c r="K430">
        <v>12679.356055</v>
      </c>
      <c r="L430">
        <v>36276.392925</v>
      </c>
      <c r="M430" t="s">
        <v>4</v>
      </c>
      <c r="N430">
        <v>638.40830300000005</v>
      </c>
      <c r="O430">
        <v>970.59762999999998</v>
      </c>
      <c r="P430" t="s">
        <v>5</v>
      </c>
      <c r="Q430">
        <v>0</v>
      </c>
      <c r="R430">
        <v>0</v>
      </c>
      <c r="S430" t="s">
        <v>6</v>
      </c>
      <c r="T430">
        <v>374.46031399999998</v>
      </c>
      <c r="U430">
        <v>30.63805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6.3537999999999997E-2</v>
      </c>
      <c r="AG430">
        <v>1.1900000000000001E-4</v>
      </c>
      <c r="AH430" t="s">
        <v>11</v>
      </c>
      <c r="AI430">
        <v>0.93371800000000005</v>
      </c>
      <c r="AJ430">
        <v>4.8999999999999998E-5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14097.683965</v>
      </c>
      <c r="I431">
        <v>43857.675394999998</v>
      </c>
      <c r="J431" t="s">
        <v>3</v>
      </c>
      <c r="K431">
        <v>14091.152695000001</v>
      </c>
      <c r="L431">
        <v>43817.468132000002</v>
      </c>
      <c r="M431" t="s">
        <v>4</v>
      </c>
      <c r="N431">
        <v>710.40426500000001</v>
      </c>
      <c r="O431">
        <v>1328.4092089999999</v>
      </c>
      <c r="P431" t="s">
        <v>5</v>
      </c>
      <c r="Q431">
        <v>0</v>
      </c>
      <c r="R431">
        <v>0</v>
      </c>
      <c r="S431" t="s">
        <v>6</v>
      </c>
      <c r="T431">
        <v>416.06063899999998</v>
      </c>
      <c r="U431">
        <v>34.426636999999999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6.3108999999999998E-2</v>
      </c>
      <c r="AG431">
        <v>1.17E-4</v>
      </c>
      <c r="AH431" t="s">
        <v>11</v>
      </c>
      <c r="AI431">
        <v>0.93391299999999999</v>
      </c>
      <c r="AJ431">
        <v>4.6999999999999997E-5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15519.109844000001</v>
      </c>
      <c r="I432">
        <v>55392.715719</v>
      </c>
      <c r="J432" t="s">
        <v>3</v>
      </c>
      <c r="K432">
        <v>15511.918711</v>
      </c>
      <c r="L432">
        <v>55343.049756</v>
      </c>
      <c r="M432" t="s">
        <v>4</v>
      </c>
      <c r="N432">
        <v>783.66128900000001</v>
      </c>
      <c r="O432">
        <v>1893.6897389999999</v>
      </c>
      <c r="P432" t="s">
        <v>5</v>
      </c>
      <c r="Q432">
        <v>0</v>
      </c>
      <c r="R432">
        <v>0</v>
      </c>
      <c r="S432" t="s">
        <v>6</v>
      </c>
      <c r="T432">
        <v>457.79468300000002</v>
      </c>
      <c r="U432">
        <v>39.967260000000003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6.1226000000000003E-2</v>
      </c>
      <c r="AG432">
        <v>9.3999999999999994E-5</v>
      </c>
      <c r="AH432" t="s">
        <v>11</v>
      </c>
      <c r="AI432">
        <v>0.934338</v>
      </c>
      <c r="AJ432">
        <v>5.3000000000000001E-5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16940.219297</v>
      </c>
      <c r="I433">
        <v>78014.355702999994</v>
      </c>
      <c r="J433" t="s">
        <v>3</v>
      </c>
      <c r="K433">
        <v>16932.371055</v>
      </c>
      <c r="L433">
        <v>77942.973226999995</v>
      </c>
      <c r="M433" t="s">
        <v>4</v>
      </c>
      <c r="N433">
        <v>857.16270899999995</v>
      </c>
      <c r="O433">
        <v>2855.320185</v>
      </c>
      <c r="P433" t="s">
        <v>5</v>
      </c>
      <c r="Q433">
        <v>0</v>
      </c>
      <c r="R433">
        <v>0</v>
      </c>
      <c r="S433" t="s">
        <v>6</v>
      </c>
      <c r="T433">
        <v>499.78687500000001</v>
      </c>
      <c r="U433">
        <v>53.010252999999999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6.1047999999999998E-2</v>
      </c>
      <c r="AG433">
        <v>9.5000000000000005E-5</v>
      </c>
      <c r="AH433" t="s">
        <v>11</v>
      </c>
      <c r="AI433">
        <v>0.93443699999999996</v>
      </c>
      <c r="AJ433">
        <v>5.1999999999999997E-5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18360.369686999999</v>
      </c>
      <c r="I434">
        <v>98579.882672000007</v>
      </c>
      <c r="J434" t="s">
        <v>3</v>
      </c>
      <c r="K434">
        <v>18351.863905999999</v>
      </c>
      <c r="L434">
        <v>98488.838613999993</v>
      </c>
      <c r="M434" t="s">
        <v>4</v>
      </c>
      <c r="N434">
        <v>930.48051899999996</v>
      </c>
      <c r="O434">
        <v>4018.2085830000001</v>
      </c>
      <c r="P434" t="s">
        <v>5</v>
      </c>
      <c r="Q434">
        <v>0</v>
      </c>
      <c r="R434">
        <v>0</v>
      </c>
      <c r="S434" t="s">
        <v>6</v>
      </c>
      <c r="T434">
        <v>541.60224100000005</v>
      </c>
      <c r="U434">
        <v>61.786442999999998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6.0032000000000002E-2</v>
      </c>
      <c r="AG434">
        <v>7.4999999999999993E-5</v>
      </c>
      <c r="AH434" t="s">
        <v>11</v>
      </c>
      <c r="AI434">
        <v>0.93443799999999999</v>
      </c>
      <c r="AJ434">
        <v>5.1999999999999997E-5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19785.019179999999</v>
      </c>
      <c r="I435">
        <v>118372.99679200001</v>
      </c>
      <c r="J435" t="s">
        <v>3</v>
      </c>
      <c r="K435">
        <v>19775.854219000001</v>
      </c>
      <c r="L435">
        <v>118261.630339</v>
      </c>
      <c r="M435" t="s">
        <v>4</v>
      </c>
      <c r="N435">
        <v>1003.715234</v>
      </c>
      <c r="O435">
        <v>5174.6135999999997</v>
      </c>
      <c r="P435" t="s">
        <v>5</v>
      </c>
      <c r="Q435">
        <v>0</v>
      </c>
      <c r="R435">
        <v>0</v>
      </c>
      <c r="S435" t="s">
        <v>6</v>
      </c>
      <c r="T435">
        <v>583.64456099999995</v>
      </c>
      <c r="U435">
        <v>71.067768999999998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5.9447E-2</v>
      </c>
      <c r="AG435">
        <v>7.2000000000000002E-5</v>
      </c>
      <c r="AH435" t="s">
        <v>11</v>
      </c>
      <c r="AI435">
        <v>0.93462100000000004</v>
      </c>
      <c r="AJ435">
        <v>5.1999999999999997E-5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21198.197109000001</v>
      </c>
      <c r="I436">
        <v>143510.71160499999</v>
      </c>
      <c r="J436" t="s">
        <v>3</v>
      </c>
      <c r="K436">
        <v>21188.376835999999</v>
      </c>
      <c r="L436">
        <v>143375.05232399999</v>
      </c>
      <c r="M436" t="s">
        <v>4</v>
      </c>
      <c r="N436">
        <v>1076.4076150000001</v>
      </c>
      <c r="O436">
        <v>6539.2007409999997</v>
      </c>
      <c r="P436" t="s">
        <v>5</v>
      </c>
      <c r="Q436">
        <v>0</v>
      </c>
      <c r="R436">
        <v>0</v>
      </c>
      <c r="S436" t="s">
        <v>6</v>
      </c>
      <c r="T436">
        <v>625.14168099999995</v>
      </c>
      <c r="U436">
        <v>83.789395999999996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5.9011000000000001E-2</v>
      </c>
      <c r="AG436">
        <v>6.9999999999999994E-5</v>
      </c>
      <c r="AH436" t="s">
        <v>11</v>
      </c>
      <c r="AI436">
        <v>0.93464999999999998</v>
      </c>
      <c r="AJ436">
        <v>5.1999999999999997E-5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22620.339921999999</v>
      </c>
      <c r="I437">
        <v>169876.43038800001</v>
      </c>
      <c r="J437" t="s">
        <v>3</v>
      </c>
      <c r="K437">
        <v>22609.857147999999</v>
      </c>
      <c r="L437">
        <v>169713.949376</v>
      </c>
      <c r="M437" t="s">
        <v>4</v>
      </c>
      <c r="N437">
        <v>1149.5863890000001</v>
      </c>
      <c r="O437">
        <v>7996.0969020000002</v>
      </c>
      <c r="P437" t="s">
        <v>5</v>
      </c>
      <c r="Q437">
        <v>0</v>
      </c>
      <c r="R437">
        <v>0</v>
      </c>
      <c r="S437" t="s">
        <v>6</v>
      </c>
      <c r="T437">
        <v>667.05217300000004</v>
      </c>
      <c r="U437">
        <v>108.525522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5.8542999999999998E-2</v>
      </c>
      <c r="AG437">
        <v>6.3E-5</v>
      </c>
      <c r="AH437" t="s">
        <v>11</v>
      </c>
      <c r="AI437">
        <v>0.93515800000000004</v>
      </c>
      <c r="AJ437">
        <v>6.0999999999999999E-5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24040.066913999999</v>
      </c>
      <c r="I438">
        <v>204753.21995299999</v>
      </c>
      <c r="J438" t="s">
        <v>3</v>
      </c>
      <c r="K438">
        <v>24028.925625</v>
      </c>
      <c r="L438">
        <v>204556.78649100001</v>
      </c>
      <c r="M438" t="s">
        <v>4</v>
      </c>
      <c r="N438">
        <v>1222.683518</v>
      </c>
      <c r="O438">
        <v>9724.3766689999993</v>
      </c>
      <c r="P438" t="s">
        <v>5</v>
      </c>
      <c r="Q438">
        <v>0</v>
      </c>
      <c r="R438">
        <v>0</v>
      </c>
      <c r="S438" t="s">
        <v>6</v>
      </c>
      <c r="T438">
        <v>708.99933499999997</v>
      </c>
      <c r="U438">
        <v>129.807074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5.7689999999999998E-2</v>
      </c>
      <c r="AG438">
        <v>4.8000000000000001E-5</v>
      </c>
      <c r="AH438" t="s">
        <v>11</v>
      </c>
      <c r="AI438">
        <v>0.93553900000000001</v>
      </c>
      <c r="AJ438">
        <v>6.4999999999999994E-5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25450.249961000001</v>
      </c>
      <c r="I439">
        <v>244227.793248</v>
      </c>
      <c r="J439" t="s">
        <v>3</v>
      </c>
      <c r="K439">
        <v>25438.454492000001</v>
      </c>
      <c r="L439">
        <v>243992.476154</v>
      </c>
      <c r="M439" t="s">
        <v>4</v>
      </c>
      <c r="N439">
        <v>1294.2153539999999</v>
      </c>
      <c r="O439">
        <v>11133.267599000001</v>
      </c>
      <c r="P439" t="s">
        <v>5</v>
      </c>
      <c r="Q439">
        <v>0</v>
      </c>
      <c r="R439">
        <v>0</v>
      </c>
      <c r="S439" t="s">
        <v>6</v>
      </c>
      <c r="T439">
        <v>750.60794799999996</v>
      </c>
      <c r="U439">
        <v>171.24471500000001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5.7231999999999998E-2</v>
      </c>
      <c r="AG439">
        <v>4.3999999999999999E-5</v>
      </c>
      <c r="AH439" t="s">
        <v>11</v>
      </c>
      <c r="AI439">
        <v>0.93598000000000003</v>
      </c>
      <c r="AJ439">
        <v>7.1000000000000005E-5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26869.240234000001</v>
      </c>
      <c r="I440">
        <v>278281.68541899999</v>
      </c>
      <c r="J440" t="s">
        <v>3</v>
      </c>
      <c r="K440">
        <v>26856.785078000001</v>
      </c>
      <c r="L440">
        <v>278015.04796900001</v>
      </c>
      <c r="M440" t="s">
        <v>4</v>
      </c>
      <c r="N440">
        <v>1366.44667</v>
      </c>
      <c r="O440">
        <v>12478.263197</v>
      </c>
      <c r="P440" t="s">
        <v>5</v>
      </c>
      <c r="Q440">
        <v>0</v>
      </c>
      <c r="R440">
        <v>0</v>
      </c>
      <c r="S440" t="s">
        <v>6</v>
      </c>
      <c r="T440">
        <v>792.39826800000003</v>
      </c>
      <c r="U440">
        <v>195.81370999999999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5.7168999999999998E-2</v>
      </c>
      <c r="AG440">
        <v>4.3999999999999999E-5</v>
      </c>
      <c r="AH440" t="s">
        <v>11</v>
      </c>
      <c r="AI440">
        <v>0.93670299999999995</v>
      </c>
      <c r="AJ440">
        <v>7.7999999999999999E-5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28287.766797</v>
      </c>
      <c r="I441">
        <v>303906.28840999998</v>
      </c>
      <c r="J441" t="s">
        <v>3</v>
      </c>
      <c r="K441">
        <v>28274.655469000001</v>
      </c>
      <c r="L441">
        <v>303610.93569200003</v>
      </c>
      <c r="M441" t="s">
        <v>4</v>
      </c>
      <c r="N441">
        <v>1438.528047</v>
      </c>
      <c r="O441">
        <v>14078.944528</v>
      </c>
      <c r="P441" t="s">
        <v>5</v>
      </c>
      <c r="Q441">
        <v>0</v>
      </c>
      <c r="R441">
        <v>0</v>
      </c>
      <c r="S441" t="s">
        <v>6</v>
      </c>
      <c r="T441">
        <v>834.29461800000001</v>
      </c>
      <c r="U441">
        <v>210.75124400000001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5.7168999999999998E-2</v>
      </c>
      <c r="AG441">
        <v>4.3999999999999999E-5</v>
      </c>
      <c r="AH441" t="s">
        <v>11</v>
      </c>
      <c r="AI441">
        <v>0.937025</v>
      </c>
      <c r="AJ441">
        <v>7.7999999999999999E-5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1557.0539329999999</v>
      </c>
      <c r="I442">
        <v>742.047371</v>
      </c>
      <c r="J442" t="s">
        <v>3</v>
      </c>
      <c r="K442">
        <v>1556.3649439999999</v>
      </c>
      <c r="L442">
        <v>741.38169900000003</v>
      </c>
      <c r="M442" t="s">
        <v>4</v>
      </c>
      <c r="N442">
        <v>56.714834000000003</v>
      </c>
      <c r="O442">
        <v>1.4071</v>
      </c>
      <c r="P442" t="s">
        <v>5</v>
      </c>
      <c r="Q442">
        <v>181.18689900000001</v>
      </c>
      <c r="R442">
        <v>33.264254000000001</v>
      </c>
      <c r="S442" t="s">
        <v>6</v>
      </c>
      <c r="T442">
        <v>40.838172999999998</v>
      </c>
      <c r="U442">
        <v>1.381513</v>
      </c>
      <c r="V442" t="s">
        <v>7</v>
      </c>
      <c r="W442">
        <v>40.424039</v>
      </c>
      <c r="X442">
        <v>0.47478599999999999</v>
      </c>
      <c r="Y442" t="s">
        <v>8</v>
      </c>
      <c r="Z442">
        <v>45.740904</v>
      </c>
      <c r="AA442">
        <v>23.009589999999999</v>
      </c>
      <c r="AB442" t="s">
        <v>9</v>
      </c>
      <c r="AC442">
        <v>1282.137988</v>
      </c>
      <c r="AD442">
        <v>498.68570099999999</v>
      </c>
      <c r="AE442" t="s">
        <v>10</v>
      </c>
      <c r="AF442">
        <v>8.0345E-2</v>
      </c>
      <c r="AG442">
        <v>8.2000000000000001E-5</v>
      </c>
      <c r="AH442" t="s">
        <v>11</v>
      </c>
      <c r="AI442">
        <v>0.92340900000000004</v>
      </c>
      <c r="AJ442">
        <v>1.3200000000000001E-4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3124.5629389999999</v>
      </c>
      <c r="I443">
        <v>2690.884505</v>
      </c>
      <c r="J443" t="s">
        <v>3</v>
      </c>
      <c r="K443">
        <v>3123.1843650000001</v>
      </c>
      <c r="L443">
        <v>2688.5733089999999</v>
      </c>
      <c r="M443" t="s">
        <v>4</v>
      </c>
      <c r="N443">
        <v>113.771299</v>
      </c>
      <c r="O443">
        <v>4.8771100000000001</v>
      </c>
      <c r="P443" t="s">
        <v>5</v>
      </c>
      <c r="Q443">
        <v>365.320897</v>
      </c>
      <c r="R443">
        <v>117.67779299999999</v>
      </c>
      <c r="S443" t="s">
        <v>6</v>
      </c>
      <c r="T443">
        <v>81.789287999999999</v>
      </c>
      <c r="U443">
        <v>2.5145569999999999</v>
      </c>
      <c r="V443" t="s">
        <v>7</v>
      </c>
      <c r="W443">
        <v>81.527027000000004</v>
      </c>
      <c r="X443">
        <v>4.7531929999999996</v>
      </c>
      <c r="Y443" t="s">
        <v>8</v>
      </c>
      <c r="Z443">
        <v>93.290774999999996</v>
      </c>
      <c r="AA443">
        <v>96.155888000000004</v>
      </c>
      <c r="AB443" t="s">
        <v>9</v>
      </c>
      <c r="AC443">
        <v>2571.246279</v>
      </c>
      <c r="AD443">
        <v>1833.003798</v>
      </c>
      <c r="AE443" t="s">
        <v>10</v>
      </c>
      <c r="AF443">
        <v>7.6505000000000004E-2</v>
      </c>
      <c r="AG443">
        <v>1.11E-4</v>
      </c>
      <c r="AH443" t="s">
        <v>11</v>
      </c>
      <c r="AI443">
        <v>0.92869400000000002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4686.0088379999997</v>
      </c>
      <c r="I444">
        <v>3185.2916810000002</v>
      </c>
      <c r="J444" t="s">
        <v>3</v>
      </c>
      <c r="K444">
        <v>4683.9396390000002</v>
      </c>
      <c r="L444">
        <v>3182.6472880000001</v>
      </c>
      <c r="M444" t="s">
        <v>4</v>
      </c>
      <c r="N444">
        <v>170.69971200000001</v>
      </c>
      <c r="O444">
        <v>8.2799669999999992</v>
      </c>
      <c r="P444" t="s">
        <v>5</v>
      </c>
      <c r="Q444">
        <v>549.20275400000003</v>
      </c>
      <c r="R444">
        <v>177.6429</v>
      </c>
      <c r="S444" t="s">
        <v>6</v>
      </c>
      <c r="T444">
        <v>122.67615600000001</v>
      </c>
      <c r="U444">
        <v>4.6948470000000002</v>
      </c>
      <c r="V444" t="s">
        <v>7</v>
      </c>
      <c r="W444">
        <v>122.243613</v>
      </c>
      <c r="X444">
        <v>5.8926970000000001</v>
      </c>
      <c r="Y444" t="s">
        <v>8</v>
      </c>
      <c r="Z444">
        <v>141.35707199999999</v>
      </c>
      <c r="AA444">
        <v>174.48059499999999</v>
      </c>
      <c r="AB444" t="s">
        <v>9</v>
      </c>
      <c r="AC444">
        <v>3854.8601560000002</v>
      </c>
      <c r="AD444">
        <v>2366.370821</v>
      </c>
      <c r="AE444" t="s">
        <v>10</v>
      </c>
      <c r="AF444">
        <v>7.4653999999999998E-2</v>
      </c>
      <c r="AG444">
        <v>1.37E-4</v>
      </c>
      <c r="AH444" t="s">
        <v>11</v>
      </c>
      <c r="AI444">
        <v>0.93112600000000001</v>
      </c>
      <c r="AJ444">
        <v>3.6999999999999998E-5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6256.9177929999996</v>
      </c>
      <c r="I445">
        <v>4813.9370749999998</v>
      </c>
      <c r="J445" t="s">
        <v>3</v>
      </c>
      <c r="K445">
        <v>6254.1582420000004</v>
      </c>
      <c r="L445">
        <v>4809.2274729999999</v>
      </c>
      <c r="M445" t="s">
        <v>4</v>
      </c>
      <c r="N445">
        <v>227.67984100000001</v>
      </c>
      <c r="O445">
        <v>9.9689809999999994</v>
      </c>
      <c r="P445" t="s">
        <v>5</v>
      </c>
      <c r="Q445">
        <v>735.20210899999995</v>
      </c>
      <c r="R445">
        <v>292.65900299999998</v>
      </c>
      <c r="S445" t="s">
        <v>6</v>
      </c>
      <c r="T445">
        <v>163.902466</v>
      </c>
      <c r="U445">
        <v>6.0390370000000004</v>
      </c>
      <c r="V445" t="s">
        <v>7</v>
      </c>
      <c r="W445">
        <v>163.07617200000001</v>
      </c>
      <c r="X445">
        <v>7.2955160000000001</v>
      </c>
      <c r="Y445" t="s">
        <v>8</v>
      </c>
      <c r="Z445">
        <v>190.503961</v>
      </c>
      <c r="AA445">
        <v>245.462625</v>
      </c>
      <c r="AB445" t="s">
        <v>9</v>
      </c>
      <c r="AC445">
        <v>5145.7817969999996</v>
      </c>
      <c r="AD445">
        <v>3380.852234</v>
      </c>
      <c r="AE445" t="s">
        <v>10</v>
      </c>
      <c r="AF445">
        <v>6.8760000000000002E-2</v>
      </c>
      <c r="AG445">
        <v>1.56E-4</v>
      </c>
      <c r="AH445" t="s">
        <v>11</v>
      </c>
      <c r="AI445">
        <v>0.93240299999999998</v>
      </c>
      <c r="AJ445">
        <v>4.1E-5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7830.8157620000002</v>
      </c>
      <c r="I446">
        <v>6641.3788999999997</v>
      </c>
      <c r="J446" t="s">
        <v>3</v>
      </c>
      <c r="K446">
        <v>7827.3641600000001</v>
      </c>
      <c r="L446">
        <v>6635.1308829999998</v>
      </c>
      <c r="M446" t="s">
        <v>4</v>
      </c>
      <c r="N446">
        <v>284.95606800000002</v>
      </c>
      <c r="O446">
        <v>12.593316</v>
      </c>
      <c r="P446" t="s">
        <v>5</v>
      </c>
      <c r="Q446">
        <v>921.33585900000003</v>
      </c>
      <c r="R446">
        <v>379.906004</v>
      </c>
      <c r="S446" t="s">
        <v>6</v>
      </c>
      <c r="T446">
        <v>205.01614599999999</v>
      </c>
      <c r="U446">
        <v>7.1781410000000001</v>
      </c>
      <c r="V446" t="s">
        <v>7</v>
      </c>
      <c r="W446">
        <v>203.85135600000001</v>
      </c>
      <c r="X446">
        <v>8.2033190000000005</v>
      </c>
      <c r="Y446" t="s">
        <v>8</v>
      </c>
      <c r="Z446">
        <v>240.06122999999999</v>
      </c>
      <c r="AA446">
        <v>290.77583299999998</v>
      </c>
      <c r="AB446" t="s">
        <v>9</v>
      </c>
      <c r="AC446">
        <v>6439.2734769999997</v>
      </c>
      <c r="AD446">
        <v>4371.8976990000001</v>
      </c>
      <c r="AE446" t="s">
        <v>10</v>
      </c>
      <c r="AF446">
        <v>6.6069000000000003E-2</v>
      </c>
      <c r="AG446">
        <v>1.47E-4</v>
      </c>
      <c r="AH446" t="s">
        <v>11</v>
      </c>
      <c r="AI446">
        <v>0.93270900000000001</v>
      </c>
      <c r="AJ446">
        <v>3.8999999999999999E-5</v>
      </c>
      <c r="AK446" t="s">
        <v>12</v>
      </c>
      <c r="AL446">
        <v>0.14000000000000001</v>
      </c>
      <c r="AM446">
        <v>0.96040000000000003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9394.8161909999999</v>
      </c>
      <c r="I447">
        <v>6112.7553710000002</v>
      </c>
      <c r="J447" t="s">
        <v>3</v>
      </c>
      <c r="K447">
        <v>9390.6767579999996</v>
      </c>
      <c r="L447">
        <v>6107.5684540000002</v>
      </c>
      <c r="M447" t="s">
        <v>4</v>
      </c>
      <c r="N447">
        <v>341.72654999999997</v>
      </c>
      <c r="O447">
        <v>11.194146999999999</v>
      </c>
      <c r="P447" t="s">
        <v>5</v>
      </c>
      <c r="Q447">
        <v>1107.301633</v>
      </c>
      <c r="R447">
        <v>301.77241800000002</v>
      </c>
      <c r="S447" t="s">
        <v>6</v>
      </c>
      <c r="T447">
        <v>246.08581100000001</v>
      </c>
      <c r="U447">
        <v>9.8750129999999992</v>
      </c>
      <c r="V447" t="s">
        <v>7</v>
      </c>
      <c r="W447">
        <v>244.37749400000001</v>
      </c>
      <c r="X447">
        <v>7.9606589999999997</v>
      </c>
      <c r="Y447" t="s">
        <v>8</v>
      </c>
      <c r="Z447">
        <v>289.90393599999999</v>
      </c>
      <c r="AA447">
        <v>242.25584699999999</v>
      </c>
      <c r="AB447" t="s">
        <v>9</v>
      </c>
      <c r="AC447">
        <v>7723.8768360000004</v>
      </c>
      <c r="AD447">
        <v>4312.9441909999996</v>
      </c>
      <c r="AE447" t="s">
        <v>10</v>
      </c>
      <c r="AF447">
        <v>6.4257999999999996E-2</v>
      </c>
      <c r="AG447">
        <v>1.34E-4</v>
      </c>
      <c r="AH447" t="s">
        <v>11</v>
      </c>
      <c r="AI447">
        <v>0.93308899999999995</v>
      </c>
      <c r="AJ447">
        <v>3.6999999999999998E-5</v>
      </c>
      <c r="AK447" t="s">
        <v>12</v>
      </c>
      <c r="AL447">
        <v>0.28000000000000003</v>
      </c>
      <c r="AM447">
        <v>1.8815999999999999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10972.332324000001</v>
      </c>
      <c r="I448">
        <v>6215.8826920000001</v>
      </c>
      <c r="J448" t="s">
        <v>3</v>
      </c>
      <c r="K448">
        <v>10967.498301</v>
      </c>
      <c r="L448">
        <v>6210.5692419999996</v>
      </c>
      <c r="M448" t="s">
        <v>4</v>
      </c>
      <c r="N448">
        <v>398.990115</v>
      </c>
      <c r="O448">
        <v>12.893404</v>
      </c>
      <c r="P448" t="s">
        <v>5</v>
      </c>
      <c r="Q448">
        <v>1295.432534</v>
      </c>
      <c r="R448">
        <v>214.519114</v>
      </c>
      <c r="S448" t="s">
        <v>6</v>
      </c>
      <c r="T448">
        <v>287.19559400000003</v>
      </c>
      <c r="U448">
        <v>11.016093</v>
      </c>
      <c r="V448" t="s">
        <v>7</v>
      </c>
      <c r="W448">
        <v>285.462401</v>
      </c>
      <c r="X448">
        <v>9.8823480000000004</v>
      </c>
      <c r="Y448" t="s">
        <v>8</v>
      </c>
      <c r="Z448">
        <v>340.74888199999998</v>
      </c>
      <c r="AA448">
        <v>115.57560700000001</v>
      </c>
      <c r="AB448" t="s">
        <v>9</v>
      </c>
      <c r="AC448">
        <v>9018.3979299999992</v>
      </c>
      <c r="AD448">
        <v>4559.5883279999998</v>
      </c>
      <c r="AE448" t="s">
        <v>10</v>
      </c>
      <c r="AF448">
        <v>6.3264000000000001E-2</v>
      </c>
      <c r="AG448">
        <v>1.22E-4</v>
      </c>
      <c r="AH448" t="s">
        <v>11</v>
      </c>
      <c r="AI448">
        <v>0.93325499999999995</v>
      </c>
      <c r="AJ448">
        <v>3.4999999999999997E-5</v>
      </c>
      <c r="AK448" t="s">
        <v>12</v>
      </c>
      <c r="AL448">
        <v>10.02</v>
      </c>
      <c r="AM448">
        <v>4644.9395999999997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12541.622969</v>
      </c>
      <c r="I449">
        <v>6908.9548420000001</v>
      </c>
      <c r="J449" t="s">
        <v>3</v>
      </c>
      <c r="K449">
        <v>12536.099276999999</v>
      </c>
      <c r="L449">
        <v>6902.860514</v>
      </c>
      <c r="M449" t="s">
        <v>4</v>
      </c>
      <c r="N449">
        <v>456.021816</v>
      </c>
      <c r="O449">
        <v>14.931035</v>
      </c>
      <c r="P449" t="s">
        <v>5</v>
      </c>
      <c r="Q449">
        <v>1482.2125000000001</v>
      </c>
      <c r="R449">
        <v>198.962861</v>
      </c>
      <c r="S449" t="s">
        <v>6</v>
      </c>
      <c r="T449">
        <v>328.23100699999998</v>
      </c>
      <c r="U449">
        <v>12.845602</v>
      </c>
      <c r="V449" t="s">
        <v>7</v>
      </c>
      <c r="W449">
        <v>326.10968100000002</v>
      </c>
      <c r="X449">
        <v>9.8145579999999999</v>
      </c>
      <c r="Y449" t="s">
        <v>8</v>
      </c>
      <c r="Z449">
        <v>391.54867100000001</v>
      </c>
      <c r="AA449">
        <v>84.233579000000006</v>
      </c>
      <c r="AB449" t="s">
        <v>9</v>
      </c>
      <c r="AC449">
        <v>10305.546211000001</v>
      </c>
      <c r="AD449">
        <v>5022.327061</v>
      </c>
      <c r="AE449" t="s">
        <v>10</v>
      </c>
      <c r="AF449">
        <v>6.2667E-2</v>
      </c>
      <c r="AG449">
        <v>1.15E-4</v>
      </c>
      <c r="AH449" t="s">
        <v>11</v>
      </c>
      <c r="AI449">
        <v>0.93335999999999997</v>
      </c>
      <c r="AJ449">
        <v>3.6999999999999998E-5</v>
      </c>
      <c r="AK449" t="s">
        <v>12</v>
      </c>
      <c r="AL449">
        <v>10.02</v>
      </c>
      <c r="AM449">
        <v>4644.9395999999997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14111.713594000001</v>
      </c>
      <c r="I450">
        <v>8173.8293249999997</v>
      </c>
      <c r="J450" t="s">
        <v>3</v>
      </c>
      <c r="K450">
        <v>14105.497305000001</v>
      </c>
      <c r="L450">
        <v>8166.7138070000001</v>
      </c>
      <c r="M450" t="s">
        <v>4</v>
      </c>
      <c r="N450">
        <v>513.17824299999995</v>
      </c>
      <c r="O450">
        <v>18.543398</v>
      </c>
      <c r="P450" t="s">
        <v>5</v>
      </c>
      <c r="Q450">
        <v>1668.6221</v>
      </c>
      <c r="R450">
        <v>252.331661</v>
      </c>
      <c r="S450" t="s">
        <v>6</v>
      </c>
      <c r="T450">
        <v>369.28361000000001</v>
      </c>
      <c r="U450">
        <v>14.543785</v>
      </c>
      <c r="V450" t="s">
        <v>7</v>
      </c>
      <c r="W450">
        <v>367.00077199999998</v>
      </c>
      <c r="X450">
        <v>9.781936</v>
      </c>
      <c r="Y450" t="s">
        <v>8</v>
      </c>
      <c r="Z450">
        <v>441.58258699999999</v>
      </c>
      <c r="AA450">
        <v>143.067905</v>
      </c>
      <c r="AB450" t="s">
        <v>9</v>
      </c>
      <c r="AC450">
        <v>11593.491094000001</v>
      </c>
      <c r="AD450">
        <v>5908.6485730000004</v>
      </c>
      <c r="AE450" t="s">
        <v>10</v>
      </c>
      <c r="AF450">
        <v>6.2334000000000001E-2</v>
      </c>
      <c r="AG450">
        <v>1.18E-4</v>
      </c>
      <c r="AH450" t="s">
        <v>11</v>
      </c>
      <c r="AI450">
        <v>0.93337400000000004</v>
      </c>
      <c r="AJ450">
        <v>3.6999999999999998E-5</v>
      </c>
      <c r="AK450" t="s">
        <v>12</v>
      </c>
      <c r="AL450">
        <v>10.02</v>
      </c>
      <c r="AM450">
        <v>4644.9395999999997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15686.176797</v>
      </c>
      <c r="I451">
        <v>11091.943074999999</v>
      </c>
      <c r="J451" t="s">
        <v>3</v>
      </c>
      <c r="K451">
        <v>15679.268437999999</v>
      </c>
      <c r="L451">
        <v>11081.545856999999</v>
      </c>
      <c r="M451" t="s">
        <v>4</v>
      </c>
      <c r="N451">
        <v>570.25013100000001</v>
      </c>
      <c r="O451">
        <v>22.508897999999999</v>
      </c>
      <c r="P451" t="s">
        <v>5</v>
      </c>
      <c r="Q451">
        <v>1855.505085</v>
      </c>
      <c r="R451">
        <v>306.234217</v>
      </c>
      <c r="S451" t="s">
        <v>6</v>
      </c>
      <c r="T451">
        <v>410.45609300000001</v>
      </c>
      <c r="U451">
        <v>15.761775</v>
      </c>
      <c r="V451" t="s">
        <v>7</v>
      </c>
      <c r="W451">
        <v>407.88790399999999</v>
      </c>
      <c r="X451">
        <v>10.711236</v>
      </c>
      <c r="Y451" t="s">
        <v>8</v>
      </c>
      <c r="Z451">
        <v>491.52914099999998</v>
      </c>
      <c r="AA451">
        <v>209.92773399999999</v>
      </c>
      <c r="AB451" t="s">
        <v>9</v>
      </c>
      <c r="AC451">
        <v>12885.438711000001</v>
      </c>
      <c r="AD451">
        <v>8265.4651520000007</v>
      </c>
      <c r="AE451" t="s">
        <v>10</v>
      </c>
      <c r="AF451">
        <v>6.0974E-2</v>
      </c>
      <c r="AG451">
        <v>1.08E-4</v>
      </c>
      <c r="AH451" t="s">
        <v>11</v>
      </c>
      <c r="AI451">
        <v>0.93462599999999996</v>
      </c>
      <c r="AJ451">
        <v>5.8E-5</v>
      </c>
      <c r="AK451" t="s">
        <v>12</v>
      </c>
      <c r="AL451">
        <v>15.3</v>
      </c>
      <c r="AM451">
        <v>5517.97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17250.758242</v>
      </c>
      <c r="I452">
        <v>12883.364801</v>
      </c>
      <c r="J452" t="s">
        <v>3</v>
      </c>
      <c r="K452">
        <v>17243.162499999999</v>
      </c>
      <c r="L452">
        <v>12871.375104000001</v>
      </c>
      <c r="M452" t="s">
        <v>4</v>
      </c>
      <c r="N452">
        <v>626.92863799999998</v>
      </c>
      <c r="O452">
        <v>25.577045999999999</v>
      </c>
      <c r="P452" t="s">
        <v>5</v>
      </c>
      <c r="Q452">
        <v>2041.0961500000001</v>
      </c>
      <c r="R452">
        <v>411.07264099999998</v>
      </c>
      <c r="S452" t="s">
        <v>6</v>
      </c>
      <c r="T452">
        <v>451.27676100000002</v>
      </c>
      <c r="U452">
        <v>16.324183000000001</v>
      </c>
      <c r="V452" t="s">
        <v>7</v>
      </c>
      <c r="W452">
        <v>448.42512299999999</v>
      </c>
      <c r="X452">
        <v>11.756423</v>
      </c>
      <c r="Y452" t="s">
        <v>8</v>
      </c>
      <c r="Z452">
        <v>541.435878</v>
      </c>
      <c r="AA452">
        <v>275.65761099999997</v>
      </c>
      <c r="AB452" t="s">
        <v>9</v>
      </c>
      <c r="AC452">
        <v>14169.312441</v>
      </c>
      <c r="AD452">
        <v>9317.7950939999992</v>
      </c>
      <c r="AE452" t="s">
        <v>10</v>
      </c>
      <c r="AF452">
        <v>6.0939E-2</v>
      </c>
      <c r="AG452">
        <v>1.08E-4</v>
      </c>
      <c r="AH452" t="s">
        <v>11</v>
      </c>
      <c r="AI452">
        <v>0.93464400000000003</v>
      </c>
      <c r="AJ452">
        <v>5.8E-5</v>
      </c>
      <c r="AK452" t="s">
        <v>12</v>
      </c>
      <c r="AL452">
        <v>15.3</v>
      </c>
      <c r="AM452">
        <v>5517.97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18817.152733999999</v>
      </c>
      <c r="I453">
        <v>12870.646462000001</v>
      </c>
      <c r="J453" t="s">
        <v>3</v>
      </c>
      <c r="K453">
        <v>18808.866406000001</v>
      </c>
      <c r="L453">
        <v>12858.797366000001</v>
      </c>
      <c r="M453" t="s">
        <v>4</v>
      </c>
      <c r="N453">
        <v>684.28590699999995</v>
      </c>
      <c r="O453">
        <v>27.345632999999999</v>
      </c>
      <c r="P453" t="s">
        <v>5</v>
      </c>
      <c r="Q453">
        <v>2227.7871970000001</v>
      </c>
      <c r="R453">
        <v>448.111985</v>
      </c>
      <c r="S453" t="s">
        <v>6</v>
      </c>
      <c r="T453">
        <v>492.14425499999999</v>
      </c>
      <c r="U453">
        <v>16.370864999999998</v>
      </c>
      <c r="V453" t="s">
        <v>7</v>
      </c>
      <c r="W453">
        <v>489.35259000000002</v>
      </c>
      <c r="X453">
        <v>12.615684</v>
      </c>
      <c r="Y453" t="s">
        <v>8</v>
      </c>
      <c r="Z453">
        <v>591.28874499999995</v>
      </c>
      <c r="AA453">
        <v>297.08171499999997</v>
      </c>
      <c r="AB453" t="s">
        <v>9</v>
      </c>
      <c r="AC453">
        <v>15453.724668000001</v>
      </c>
      <c r="AD453">
        <v>9334.4410110000008</v>
      </c>
      <c r="AE453" t="s">
        <v>10</v>
      </c>
      <c r="AF453">
        <v>5.9699000000000002E-2</v>
      </c>
      <c r="AG453">
        <v>8.7999999999999998E-5</v>
      </c>
      <c r="AH453" t="s">
        <v>11</v>
      </c>
      <c r="AI453">
        <v>0.93468700000000005</v>
      </c>
      <c r="AJ453">
        <v>5.8E-5</v>
      </c>
      <c r="AK453" t="s">
        <v>12</v>
      </c>
      <c r="AL453">
        <v>15.3</v>
      </c>
      <c r="AM453">
        <v>5517.97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20385.470898</v>
      </c>
      <c r="I454">
        <v>13735.426893</v>
      </c>
      <c r="J454" t="s">
        <v>3</v>
      </c>
      <c r="K454">
        <v>20376.493789</v>
      </c>
      <c r="L454">
        <v>13723.318603</v>
      </c>
      <c r="M454" t="s">
        <v>4</v>
      </c>
      <c r="N454">
        <v>741.18394799999999</v>
      </c>
      <c r="O454">
        <v>28.395706000000001</v>
      </c>
      <c r="P454" t="s">
        <v>5</v>
      </c>
      <c r="Q454">
        <v>2414.5454049999998</v>
      </c>
      <c r="R454">
        <v>381.72556500000002</v>
      </c>
      <c r="S454" t="s">
        <v>6</v>
      </c>
      <c r="T454">
        <v>533.06028700000002</v>
      </c>
      <c r="U454">
        <v>18.449314999999999</v>
      </c>
      <c r="V454" t="s">
        <v>7</v>
      </c>
      <c r="W454">
        <v>530.13357699999995</v>
      </c>
      <c r="X454">
        <v>16.987466999999999</v>
      </c>
      <c r="Y454" t="s">
        <v>8</v>
      </c>
      <c r="Z454">
        <v>641.29992800000002</v>
      </c>
      <c r="AA454">
        <v>232.402998</v>
      </c>
      <c r="AB454" t="s">
        <v>9</v>
      </c>
      <c r="AC454">
        <v>16743.108398</v>
      </c>
      <c r="AD454">
        <v>10241.236074</v>
      </c>
      <c r="AE454" t="s">
        <v>10</v>
      </c>
      <c r="AF454">
        <v>5.8666000000000003E-2</v>
      </c>
      <c r="AG454">
        <v>6.7000000000000002E-5</v>
      </c>
      <c r="AH454" t="s">
        <v>11</v>
      </c>
      <c r="AI454">
        <v>0.93541600000000003</v>
      </c>
      <c r="AJ454">
        <v>6.8999999999999997E-5</v>
      </c>
      <c r="AK454" t="s">
        <v>12</v>
      </c>
      <c r="AL454">
        <v>15.3</v>
      </c>
      <c r="AM454">
        <v>5517.97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21953.533125000002</v>
      </c>
      <c r="I455">
        <v>15359.167163</v>
      </c>
      <c r="J455" t="s">
        <v>3</v>
      </c>
      <c r="K455">
        <v>21943.864492000001</v>
      </c>
      <c r="L455">
        <v>15345.661921000001</v>
      </c>
      <c r="M455" t="s">
        <v>4</v>
      </c>
      <c r="N455">
        <v>798.22158899999999</v>
      </c>
      <c r="O455">
        <v>32.684280000000001</v>
      </c>
      <c r="P455" t="s">
        <v>5</v>
      </c>
      <c r="Q455">
        <v>2602.4575239999999</v>
      </c>
      <c r="R455">
        <v>326.22798599999999</v>
      </c>
      <c r="S455" t="s">
        <v>6</v>
      </c>
      <c r="T455">
        <v>573.911697</v>
      </c>
      <c r="U455">
        <v>20.038034</v>
      </c>
      <c r="V455" t="s">
        <v>7</v>
      </c>
      <c r="W455">
        <v>570.77210700000001</v>
      </c>
      <c r="X455">
        <v>17.398313999999999</v>
      </c>
      <c r="Y455" t="s">
        <v>8</v>
      </c>
      <c r="Z455">
        <v>692.08873900000003</v>
      </c>
      <c r="AA455">
        <v>104.35246600000001</v>
      </c>
      <c r="AB455" t="s">
        <v>9</v>
      </c>
      <c r="AC455">
        <v>18037.016133000001</v>
      </c>
      <c r="AD455">
        <v>11369.112286</v>
      </c>
      <c r="AE455" t="s">
        <v>10</v>
      </c>
      <c r="AF455">
        <v>5.8051999999999999E-2</v>
      </c>
      <c r="AG455">
        <v>5.5000000000000002E-5</v>
      </c>
      <c r="AH455" t="s">
        <v>11</v>
      </c>
      <c r="AI455">
        <v>0.93541600000000003</v>
      </c>
      <c r="AJ455">
        <v>6.8999999999999997E-5</v>
      </c>
      <c r="AK455" t="s">
        <v>12</v>
      </c>
      <c r="AL455">
        <v>27.98</v>
      </c>
      <c r="AM455">
        <v>13008.2996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23520.708750000002</v>
      </c>
      <c r="I456">
        <v>17598.794989999999</v>
      </c>
      <c r="J456" t="s">
        <v>3</v>
      </c>
      <c r="K456">
        <v>23510.353711</v>
      </c>
      <c r="L456">
        <v>17583.217135999999</v>
      </c>
      <c r="M456" t="s">
        <v>4</v>
      </c>
      <c r="N456">
        <v>855.29541500000005</v>
      </c>
      <c r="O456">
        <v>34.042723000000002</v>
      </c>
      <c r="P456" t="s">
        <v>5</v>
      </c>
      <c r="Q456">
        <v>2789.5755370000002</v>
      </c>
      <c r="R456">
        <v>303.22528799999998</v>
      </c>
      <c r="S456" t="s">
        <v>6</v>
      </c>
      <c r="T456">
        <v>614.88416099999995</v>
      </c>
      <c r="U456">
        <v>21.763805999999999</v>
      </c>
      <c r="V456" t="s">
        <v>7</v>
      </c>
      <c r="W456">
        <v>611.42383700000005</v>
      </c>
      <c r="X456">
        <v>17.187532999999998</v>
      </c>
      <c r="Y456" t="s">
        <v>8</v>
      </c>
      <c r="Z456">
        <v>742.50505999999996</v>
      </c>
      <c r="AA456">
        <v>77.031317000000001</v>
      </c>
      <c r="AB456" t="s">
        <v>9</v>
      </c>
      <c r="AC456">
        <v>19329.973945000002</v>
      </c>
      <c r="AD456">
        <v>12824.648305999999</v>
      </c>
      <c r="AE456" t="s">
        <v>10</v>
      </c>
      <c r="AF456">
        <v>5.8013000000000002E-2</v>
      </c>
      <c r="AG456">
        <v>5.5000000000000002E-5</v>
      </c>
      <c r="AH456" t="s">
        <v>11</v>
      </c>
      <c r="AI456">
        <v>0.93649300000000002</v>
      </c>
      <c r="AJ456">
        <v>8.2000000000000001E-5</v>
      </c>
      <c r="AK456" t="s">
        <v>12</v>
      </c>
      <c r="AL456">
        <v>27.98</v>
      </c>
      <c r="AM456">
        <v>13008.2996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25093.209727000001</v>
      </c>
      <c r="I457">
        <v>21202.672462999999</v>
      </c>
      <c r="J457" t="s">
        <v>3</v>
      </c>
      <c r="K457">
        <v>25082.163906000002</v>
      </c>
      <c r="L457">
        <v>21184.399459</v>
      </c>
      <c r="M457" t="s">
        <v>4</v>
      </c>
      <c r="N457">
        <v>912.622747</v>
      </c>
      <c r="O457">
        <v>38.362105999999997</v>
      </c>
      <c r="P457" t="s">
        <v>5</v>
      </c>
      <c r="Q457">
        <v>2977.2288330000001</v>
      </c>
      <c r="R457">
        <v>385.66512999999998</v>
      </c>
      <c r="S457" t="s">
        <v>6</v>
      </c>
      <c r="T457">
        <v>655.87571300000002</v>
      </c>
      <c r="U457">
        <v>23.588946</v>
      </c>
      <c r="V457" t="s">
        <v>7</v>
      </c>
      <c r="W457">
        <v>652.30288499999995</v>
      </c>
      <c r="X457">
        <v>18.200669999999999</v>
      </c>
      <c r="Y457" t="s">
        <v>8</v>
      </c>
      <c r="Z457">
        <v>792.52989300000002</v>
      </c>
      <c r="AA457">
        <v>127.055404</v>
      </c>
      <c r="AB457" t="s">
        <v>9</v>
      </c>
      <c r="AC457">
        <v>20628.023476999999</v>
      </c>
      <c r="AD457">
        <v>15092.616276999999</v>
      </c>
      <c r="AE457" t="s">
        <v>10</v>
      </c>
      <c r="AF457">
        <v>5.7955E-2</v>
      </c>
      <c r="AG457">
        <v>5.5999999999999999E-5</v>
      </c>
      <c r="AH457" t="s">
        <v>11</v>
      </c>
      <c r="AI457">
        <v>0.93652000000000002</v>
      </c>
      <c r="AJ457">
        <v>8.2000000000000001E-5</v>
      </c>
      <c r="AK457" t="s">
        <v>12</v>
      </c>
      <c r="AL457">
        <v>37.28</v>
      </c>
      <c r="AM457">
        <v>16725.881600000001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26654.983866999999</v>
      </c>
      <c r="I458">
        <v>22243.880544</v>
      </c>
      <c r="J458" t="s">
        <v>3</v>
      </c>
      <c r="K458">
        <v>26643.251289</v>
      </c>
      <c r="L458">
        <v>22224.905443</v>
      </c>
      <c r="M458" t="s">
        <v>4</v>
      </c>
      <c r="N458">
        <v>969.48339699999997</v>
      </c>
      <c r="O458">
        <v>38.339478999999997</v>
      </c>
      <c r="P458" t="s">
        <v>5</v>
      </c>
      <c r="Q458">
        <v>3163.2547460000001</v>
      </c>
      <c r="R458">
        <v>550.17053499999997</v>
      </c>
      <c r="S458" t="s">
        <v>6</v>
      </c>
      <c r="T458">
        <v>696.60295399999995</v>
      </c>
      <c r="U458">
        <v>23.882042999999999</v>
      </c>
      <c r="V458" t="s">
        <v>7</v>
      </c>
      <c r="W458">
        <v>692.94588399999998</v>
      </c>
      <c r="X458">
        <v>19.889592</v>
      </c>
      <c r="Y458" t="s">
        <v>8</v>
      </c>
      <c r="Z458">
        <v>841.92445299999997</v>
      </c>
      <c r="AA458">
        <v>199.91881699999999</v>
      </c>
      <c r="AB458" t="s">
        <v>9</v>
      </c>
      <c r="AC458">
        <v>21918.292148</v>
      </c>
      <c r="AD458">
        <v>15847.348889000001</v>
      </c>
      <c r="AE458" t="s">
        <v>10</v>
      </c>
      <c r="AF458">
        <v>5.7371999999999999E-2</v>
      </c>
      <c r="AG458">
        <v>4.3999999999999999E-5</v>
      </c>
      <c r="AH458" t="s">
        <v>11</v>
      </c>
      <c r="AI458">
        <v>0.93653500000000001</v>
      </c>
      <c r="AJ458">
        <v>8.2000000000000001E-5</v>
      </c>
      <c r="AK458" t="s">
        <v>12</v>
      </c>
      <c r="AL458">
        <v>45.9</v>
      </c>
      <c r="AM458">
        <v>30654.25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28224.969375000001</v>
      </c>
      <c r="I459">
        <v>24548.431227000001</v>
      </c>
      <c r="J459" t="s">
        <v>3</v>
      </c>
      <c r="K459">
        <v>28212.546328</v>
      </c>
      <c r="L459">
        <v>24526.111742000001</v>
      </c>
      <c r="M459" t="s">
        <v>4</v>
      </c>
      <c r="N459">
        <v>1026.415387</v>
      </c>
      <c r="O459">
        <v>42.680307999999997</v>
      </c>
      <c r="P459" t="s">
        <v>5</v>
      </c>
      <c r="Q459">
        <v>3349.9979440000002</v>
      </c>
      <c r="R459">
        <v>641.98248000000001</v>
      </c>
      <c r="S459" t="s">
        <v>6</v>
      </c>
      <c r="T459">
        <v>737.65619300000003</v>
      </c>
      <c r="U459">
        <v>25.075447</v>
      </c>
      <c r="V459" t="s">
        <v>7</v>
      </c>
      <c r="W459">
        <v>733.88057400000002</v>
      </c>
      <c r="X459">
        <v>22.259775000000001</v>
      </c>
      <c r="Y459" t="s">
        <v>8</v>
      </c>
      <c r="Z459">
        <v>891.47743400000002</v>
      </c>
      <c r="AA459">
        <v>262.00652500000001</v>
      </c>
      <c r="AB459" t="s">
        <v>9</v>
      </c>
      <c r="AC459">
        <v>23215.513672000001</v>
      </c>
      <c r="AD459">
        <v>17351.053595000001</v>
      </c>
      <c r="AE459" t="s">
        <v>10</v>
      </c>
      <c r="AF459">
        <v>5.6769E-2</v>
      </c>
      <c r="AG459">
        <v>3.1000000000000001E-5</v>
      </c>
      <c r="AH459" t="s">
        <v>11</v>
      </c>
      <c r="AI459">
        <v>0.93653900000000001</v>
      </c>
      <c r="AJ459">
        <v>8.1000000000000004E-5</v>
      </c>
      <c r="AK459" t="s">
        <v>12</v>
      </c>
      <c r="AL459">
        <v>45.9</v>
      </c>
      <c r="AM459">
        <v>30654.25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29796.331641000001</v>
      </c>
      <c r="I460">
        <v>25556.549266000002</v>
      </c>
      <c r="J460" t="s">
        <v>3</v>
      </c>
      <c r="K460">
        <v>29783.217304999998</v>
      </c>
      <c r="L460">
        <v>25534.198236</v>
      </c>
      <c r="M460" t="s">
        <v>4</v>
      </c>
      <c r="N460">
        <v>1083.320093</v>
      </c>
      <c r="O460">
        <v>44.351210999999999</v>
      </c>
      <c r="P460" t="s">
        <v>5</v>
      </c>
      <c r="Q460">
        <v>3537.7354099999998</v>
      </c>
      <c r="R460">
        <v>699.00113499999998</v>
      </c>
      <c r="S460" t="s">
        <v>6</v>
      </c>
      <c r="T460">
        <v>778.75009599999998</v>
      </c>
      <c r="U460">
        <v>25.978379</v>
      </c>
      <c r="V460" t="s">
        <v>7</v>
      </c>
      <c r="W460">
        <v>774.75080300000002</v>
      </c>
      <c r="X460">
        <v>27.897463999999999</v>
      </c>
      <c r="Y460" t="s">
        <v>8</v>
      </c>
      <c r="Z460">
        <v>941.61378100000002</v>
      </c>
      <c r="AA460">
        <v>281.39333900000003</v>
      </c>
      <c r="AB460" t="s">
        <v>9</v>
      </c>
      <c r="AC460">
        <v>24513.39</v>
      </c>
      <c r="AD460">
        <v>17950.372808</v>
      </c>
      <c r="AE460" t="s">
        <v>10</v>
      </c>
      <c r="AF460">
        <v>5.6404999999999997E-2</v>
      </c>
      <c r="AG460">
        <v>3.6000000000000001E-5</v>
      </c>
      <c r="AH460" t="s">
        <v>11</v>
      </c>
      <c r="AI460">
        <v>0.93702799999999997</v>
      </c>
      <c r="AJ460">
        <v>8.8999999999999995E-5</v>
      </c>
      <c r="AK460" t="s">
        <v>12</v>
      </c>
      <c r="AL460">
        <v>56.4</v>
      </c>
      <c r="AM460">
        <v>35092.6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31362.536914</v>
      </c>
      <c r="I461">
        <v>26718.884858000001</v>
      </c>
      <c r="J461" t="s">
        <v>3</v>
      </c>
      <c r="K461">
        <v>31348.734141000001</v>
      </c>
      <c r="L461">
        <v>26695.081122</v>
      </c>
      <c r="M461" t="s">
        <v>4</v>
      </c>
      <c r="N461">
        <v>1140.2112400000001</v>
      </c>
      <c r="O461">
        <v>47.689709999999998</v>
      </c>
      <c r="P461" t="s">
        <v>5</v>
      </c>
      <c r="Q461">
        <v>3724.9884619999998</v>
      </c>
      <c r="R461">
        <v>640.72401300000001</v>
      </c>
      <c r="S461" t="s">
        <v>6</v>
      </c>
      <c r="T461">
        <v>819.71369600000003</v>
      </c>
      <c r="U461">
        <v>25.942367999999998</v>
      </c>
      <c r="V461" t="s">
        <v>7</v>
      </c>
      <c r="W461">
        <v>815.64777600000002</v>
      </c>
      <c r="X461">
        <v>32.328778999999997</v>
      </c>
      <c r="Y461" t="s">
        <v>8</v>
      </c>
      <c r="Z461">
        <v>991.66691000000003</v>
      </c>
      <c r="AA461">
        <v>224.95780999999999</v>
      </c>
      <c r="AB461" t="s">
        <v>9</v>
      </c>
      <c r="AC461">
        <v>25805.641250000001</v>
      </c>
      <c r="AD461">
        <v>18883.439753999999</v>
      </c>
      <c r="AE461" t="s">
        <v>10</v>
      </c>
      <c r="AF461">
        <v>5.5834000000000002E-2</v>
      </c>
      <c r="AG461">
        <v>2.3E-5</v>
      </c>
      <c r="AH461" t="s">
        <v>11</v>
      </c>
      <c r="AI461">
        <v>0.937033</v>
      </c>
      <c r="AJ461">
        <v>8.7999999999999998E-5</v>
      </c>
      <c r="AK461" t="s">
        <v>12</v>
      </c>
      <c r="AL461">
        <v>62.92</v>
      </c>
      <c r="AM461">
        <v>36440.153599999998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1393.600723</v>
      </c>
      <c r="I482">
        <v>1458.857264</v>
      </c>
      <c r="J482" t="s">
        <v>3</v>
      </c>
      <c r="K482">
        <v>1392.9074539999999</v>
      </c>
      <c r="L482">
        <v>1457.5427199999999</v>
      </c>
      <c r="M482" t="s">
        <v>4</v>
      </c>
      <c r="N482">
        <v>57.026457000000001</v>
      </c>
      <c r="O482">
        <v>2.6185849999999999</v>
      </c>
      <c r="P482" t="s">
        <v>5</v>
      </c>
      <c r="Q482">
        <v>0</v>
      </c>
      <c r="R482">
        <v>0</v>
      </c>
      <c r="S482" t="s">
        <v>6</v>
      </c>
      <c r="T482">
        <v>42.247729999999997</v>
      </c>
      <c r="U482">
        <v>1.930299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8.0287999999999998E-2</v>
      </c>
      <c r="AD482">
        <v>9.2E-5</v>
      </c>
      <c r="AE482" t="s">
        <v>10</v>
      </c>
      <c r="AF482">
        <v>0</v>
      </c>
      <c r="AG482">
        <v>0</v>
      </c>
      <c r="AH482" t="s">
        <v>11</v>
      </c>
      <c r="AI482">
        <v>0.92328299999999996</v>
      </c>
      <c r="AJ482">
        <v>1.21E-4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2780.2427590000002</v>
      </c>
      <c r="I483">
        <v>2571.3837629999998</v>
      </c>
      <c r="J483" t="s">
        <v>3</v>
      </c>
      <c r="K483">
        <v>2778.8604879999998</v>
      </c>
      <c r="L483">
        <v>2568.8353649999999</v>
      </c>
      <c r="M483" t="s">
        <v>4</v>
      </c>
      <c r="N483">
        <v>113.826402</v>
      </c>
      <c r="O483">
        <v>5.6845109999999996</v>
      </c>
      <c r="P483" t="s">
        <v>5</v>
      </c>
      <c r="Q483">
        <v>0</v>
      </c>
      <c r="R483">
        <v>0</v>
      </c>
      <c r="S483" t="s">
        <v>6</v>
      </c>
      <c r="T483">
        <v>84.168439000000006</v>
      </c>
      <c r="U483">
        <v>2.8472400000000002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7.7190999999999996E-2</v>
      </c>
      <c r="AD483">
        <v>1.07E-4</v>
      </c>
      <c r="AE483" t="s">
        <v>10</v>
      </c>
      <c r="AF483">
        <v>0</v>
      </c>
      <c r="AG483">
        <v>0</v>
      </c>
      <c r="AH483" t="s">
        <v>11</v>
      </c>
      <c r="AI483">
        <v>0.92779199999999995</v>
      </c>
      <c r="AJ483">
        <v>6.7000000000000002E-5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4172.0476859999999</v>
      </c>
      <c r="I484">
        <v>4327.8969639999996</v>
      </c>
      <c r="J484" t="s">
        <v>3</v>
      </c>
      <c r="K484">
        <v>4169.9727730000004</v>
      </c>
      <c r="L484">
        <v>4323.7008750000005</v>
      </c>
      <c r="M484" t="s">
        <v>4</v>
      </c>
      <c r="N484">
        <v>170.87296499999999</v>
      </c>
      <c r="O484">
        <v>9.3992459999999998</v>
      </c>
      <c r="P484" t="s">
        <v>5</v>
      </c>
      <c r="Q484">
        <v>0</v>
      </c>
      <c r="R484">
        <v>0</v>
      </c>
      <c r="S484" t="s">
        <v>6</v>
      </c>
      <c r="T484">
        <v>126.22758899999999</v>
      </c>
      <c r="U484">
        <v>4.542071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7.4397000000000005E-2</v>
      </c>
      <c r="AD484">
        <v>1.34E-4</v>
      </c>
      <c r="AE484" t="s">
        <v>10</v>
      </c>
      <c r="AF484">
        <v>0</v>
      </c>
      <c r="AG484">
        <v>0</v>
      </c>
      <c r="AH484" t="s">
        <v>11</v>
      </c>
      <c r="AI484">
        <v>0.93054499999999996</v>
      </c>
      <c r="AJ484">
        <v>3.4E-5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5570.0083979999999</v>
      </c>
      <c r="I485">
        <v>6112.0374140000004</v>
      </c>
      <c r="J485" t="s">
        <v>3</v>
      </c>
      <c r="K485">
        <v>5567.2369140000001</v>
      </c>
      <c r="L485">
        <v>6105.9410429999998</v>
      </c>
      <c r="M485" t="s">
        <v>4</v>
      </c>
      <c r="N485">
        <v>228.31154599999999</v>
      </c>
      <c r="O485">
        <v>12.773535000000001</v>
      </c>
      <c r="P485" t="s">
        <v>5</v>
      </c>
      <c r="Q485">
        <v>0</v>
      </c>
      <c r="R485">
        <v>0</v>
      </c>
      <c r="S485" t="s">
        <v>6</v>
      </c>
      <c r="T485">
        <v>168.57549900000001</v>
      </c>
      <c r="U485">
        <v>6.0170789999999998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7.1708999999999995E-2</v>
      </c>
      <c r="AD485">
        <v>1.46E-4</v>
      </c>
      <c r="AE485" t="s">
        <v>10</v>
      </c>
      <c r="AF485">
        <v>0</v>
      </c>
      <c r="AG485">
        <v>0</v>
      </c>
      <c r="AH485" t="s">
        <v>11</v>
      </c>
      <c r="AI485">
        <v>0.93153600000000003</v>
      </c>
      <c r="AJ485">
        <v>3.6999999999999998E-5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6960.4809279999999</v>
      </c>
      <c r="I486">
        <v>5484.4843730000002</v>
      </c>
      <c r="J486" t="s">
        <v>3</v>
      </c>
      <c r="K486">
        <v>6957.0166209999998</v>
      </c>
      <c r="L486">
        <v>5478.8946779999997</v>
      </c>
      <c r="M486" t="s">
        <v>4</v>
      </c>
      <c r="N486">
        <v>285.28348499999998</v>
      </c>
      <c r="O486">
        <v>13.16799</v>
      </c>
      <c r="P486" t="s">
        <v>5</v>
      </c>
      <c r="Q486">
        <v>0</v>
      </c>
      <c r="R486">
        <v>0</v>
      </c>
      <c r="S486" t="s">
        <v>6</v>
      </c>
      <c r="T486">
        <v>210.68130500000001</v>
      </c>
      <c r="U486">
        <v>6.8726269999999996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7.1187E-2</v>
      </c>
      <c r="AD486">
        <v>1.44E-4</v>
      </c>
      <c r="AE486" t="s">
        <v>10</v>
      </c>
      <c r="AF486">
        <v>0</v>
      </c>
      <c r="AG486">
        <v>0</v>
      </c>
      <c r="AH486" t="s">
        <v>11</v>
      </c>
      <c r="AI486">
        <v>0.93206299999999997</v>
      </c>
      <c r="AJ486">
        <v>1.9000000000000001E-5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8351.5030079999997</v>
      </c>
      <c r="I487">
        <v>5568.7790139999997</v>
      </c>
      <c r="J487" t="s">
        <v>3</v>
      </c>
      <c r="K487">
        <v>8347.3479490000009</v>
      </c>
      <c r="L487">
        <v>5563.0565450000004</v>
      </c>
      <c r="M487" t="s">
        <v>4</v>
      </c>
      <c r="N487">
        <v>342.20845000000003</v>
      </c>
      <c r="O487">
        <v>12.896513000000001</v>
      </c>
      <c r="P487" t="s">
        <v>5</v>
      </c>
      <c r="Q487">
        <v>0</v>
      </c>
      <c r="R487">
        <v>0</v>
      </c>
      <c r="S487" t="s">
        <v>6</v>
      </c>
      <c r="T487">
        <v>253.04736199999999</v>
      </c>
      <c r="U487">
        <v>8.0056229999999999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7.0287000000000002E-2</v>
      </c>
      <c r="AD487">
        <v>1.5200000000000001E-4</v>
      </c>
      <c r="AE487" t="s">
        <v>10</v>
      </c>
      <c r="AF487">
        <v>0</v>
      </c>
      <c r="AG487">
        <v>0</v>
      </c>
      <c r="AH487" t="s">
        <v>11</v>
      </c>
      <c r="AI487">
        <v>0.93255699999999997</v>
      </c>
      <c r="AJ487">
        <v>3.0000000000000001E-5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9747.3562110000003</v>
      </c>
      <c r="I488">
        <v>7254.9629770000001</v>
      </c>
      <c r="J488" t="s">
        <v>3</v>
      </c>
      <c r="K488">
        <v>9742.5066019999995</v>
      </c>
      <c r="L488">
        <v>7247.1950189999998</v>
      </c>
      <c r="M488" t="s">
        <v>4</v>
      </c>
      <c r="N488">
        <v>399.331276</v>
      </c>
      <c r="O488">
        <v>17.113371000000001</v>
      </c>
      <c r="P488" t="s">
        <v>5</v>
      </c>
      <c r="Q488">
        <v>0</v>
      </c>
      <c r="R488">
        <v>0</v>
      </c>
      <c r="S488" t="s">
        <v>6</v>
      </c>
      <c r="T488">
        <v>295.31508400000001</v>
      </c>
      <c r="U488">
        <v>8.6739549999999994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6.7279000000000005E-2</v>
      </c>
      <c r="AD488">
        <v>1.46E-4</v>
      </c>
      <c r="AE488" t="s">
        <v>10</v>
      </c>
      <c r="AF488">
        <v>0</v>
      </c>
      <c r="AG488">
        <v>0</v>
      </c>
      <c r="AH488" t="s">
        <v>11</v>
      </c>
      <c r="AI488">
        <v>0.93268499999999999</v>
      </c>
      <c r="AJ488">
        <v>2.9E-5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11128.041112999999</v>
      </c>
      <c r="I489">
        <v>7398.7550119999996</v>
      </c>
      <c r="J489" t="s">
        <v>3</v>
      </c>
      <c r="K489">
        <v>11122.501973</v>
      </c>
      <c r="L489">
        <v>7390.6940379999996</v>
      </c>
      <c r="M489" t="s">
        <v>4</v>
      </c>
      <c r="N489">
        <v>455.95757300000002</v>
      </c>
      <c r="O489">
        <v>18.385314000000001</v>
      </c>
      <c r="P489" t="s">
        <v>5</v>
      </c>
      <c r="Q489">
        <v>0</v>
      </c>
      <c r="R489">
        <v>0</v>
      </c>
      <c r="S489" t="s">
        <v>6</v>
      </c>
      <c r="T489">
        <v>337.23550699999998</v>
      </c>
      <c r="U489">
        <v>9.1343069999999997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6.5973000000000004E-2</v>
      </c>
      <c r="AD489">
        <v>1.35E-4</v>
      </c>
      <c r="AE489" t="s">
        <v>10</v>
      </c>
      <c r="AF489">
        <v>0</v>
      </c>
      <c r="AG489">
        <v>0</v>
      </c>
      <c r="AH489" t="s">
        <v>11</v>
      </c>
      <c r="AI489">
        <v>0.93343799999999999</v>
      </c>
      <c r="AJ489">
        <v>3.3000000000000003E-5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12516.181133</v>
      </c>
      <c r="I490">
        <v>8241.9855759999991</v>
      </c>
      <c r="J490" t="s">
        <v>3</v>
      </c>
      <c r="K490">
        <v>12509.95127</v>
      </c>
      <c r="L490">
        <v>8233.0948270000008</v>
      </c>
      <c r="M490" t="s">
        <v>4</v>
      </c>
      <c r="N490">
        <v>512.91963199999998</v>
      </c>
      <c r="O490">
        <v>23.357631999999999</v>
      </c>
      <c r="P490" t="s">
        <v>5</v>
      </c>
      <c r="Q490">
        <v>0</v>
      </c>
      <c r="R490">
        <v>0</v>
      </c>
      <c r="S490" t="s">
        <v>6</v>
      </c>
      <c r="T490">
        <v>379.48498000000001</v>
      </c>
      <c r="U490">
        <v>12.354962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6.5327999999999997E-2</v>
      </c>
      <c r="AD490">
        <v>1.27E-4</v>
      </c>
      <c r="AE490" t="s">
        <v>10</v>
      </c>
      <c r="AF490">
        <v>0</v>
      </c>
      <c r="AG490">
        <v>0</v>
      </c>
      <c r="AH490" t="s">
        <v>11</v>
      </c>
      <c r="AI490">
        <v>0.93375300000000006</v>
      </c>
      <c r="AJ490">
        <v>3.1999999999999999E-5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13914.126797000001</v>
      </c>
      <c r="I491">
        <v>13214.889257999999</v>
      </c>
      <c r="J491" t="s">
        <v>3</v>
      </c>
      <c r="K491">
        <v>13907.200781</v>
      </c>
      <c r="L491">
        <v>13200.852803</v>
      </c>
      <c r="M491" t="s">
        <v>4</v>
      </c>
      <c r="N491">
        <v>570.32367999999997</v>
      </c>
      <c r="O491">
        <v>31.577021999999999</v>
      </c>
      <c r="P491" t="s">
        <v>5</v>
      </c>
      <c r="Q491">
        <v>0</v>
      </c>
      <c r="R491">
        <v>0</v>
      </c>
      <c r="S491" t="s">
        <v>6</v>
      </c>
      <c r="T491">
        <v>421.67737199999999</v>
      </c>
      <c r="U491">
        <v>15.298571000000001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6.4301999999999998E-2</v>
      </c>
      <c r="AD491">
        <v>1.15E-4</v>
      </c>
      <c r="AE491" t="s">
        <v>10</v>
      </c>
      <c r="AF491">
        <v>0</v>
      </c>
      <c r="AG491">
        <v>0</v>
      </c>
      <c r="AH491" t="s">
        <v>11</v>
      </c>
      <c r="AI491">
        <v>0.93408400000000003</v>
      </c>
      <c r="AJ491">
        <v>3.4E-5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15305.977715000001</v>
      </c>
      <c r="I492">
        <v>16003.850288</v>
      </c>
      <c r="J492" t="s">
        <v>3</v>
      </c>
      <c r="K492">
        <v>15298.359492</v>
      </c>
      <c r="L492">
        <v>15987.135471</v>
      </c>
      <c r="M492" t="s">
        <v>4</v>
      </c>
      <c r="N492">
        <v>627.38475200000005</v>
      </c>
      <c r="O492">
        <v>36.072183000000003</v>
      </c>
      <c r="P492" t="s">
        <v>5</v>
      </c>
      <c r="Q492">
        <v>0</v>
      </c>
      <c r="R492">
        <v>0</v>
      </c>
      <c r="S492" t="s">
        <v>6</v>
      </c>
      <c r="T492">
        <v>463.68723999999997</v>
      </c>
      <c r="U492">
        <v>16.510497999999998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6.3086000000000003E-2</v>
      </c>
      <c r="AD492">
        <v>1.0399999999999999E-4</v>
      </c>
      <c r="AE492" t="s">
        <v>10</v>
      </c>
      <c r="AF492">
        <v>0</v>
      </c>
      <c r="AG492">
        <v>0</v>
      </c>
      <c r="AH492" t="s">
        <v>11</v>
      </c>
      <c r="AI492">
        <v>0.934415</v>
      </c>
      <c r="AJ492">
        <v>3.6999999999999998E-5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16698.870937</v>
      </c>
      <c r="I493">
        <v>17292.712486</v>
      </c>
      <c r="J493" t="s">
        <v>3</v>
      </c>
      <c r="K493">
        <v>16690.559453000002</v>
      </c>
      <c r="L493">
        <v>17275.408235999999</v>
      </c>
      <c r="M493" t="s">
        <v>4</v>
      </c>
      <c r="N493">
        <v>684.33170199999995</v>
      </c>
      <c r="O493">
        <v>39.072293000000002</v>
      </c>
      <c r="P493" t="s">
        <v>5</v>
      </c>
      <c r="Q493">
        <v>0</v>
      </c>
      <c r="R493">
        <v>0</v>
      </c>
      <c r="S493" t="s">
        <v>6</v>
      </c>
      <c r="T493">
        <v>505.73011500000001</v>
      </c>
      <c r="U493">
        <v>16.221979000000001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6.2109999999999999E-2</v>
      </c>
      <c r="AD493">
        <v>1E-4</v>
      </c>
      <c r="AE493" t="s">
        <v>10</v>
      </c>
      <c r="AF493">
        <v>0</v>
      </c>
      <c r="AG493">
        <v>0</v>
      </c>
      <c r="AH493" t="s">
        <v>11</v>
      </c>
      <c r="AI493">
        <v>0.93442700000000001</v>
      </c>
      <c r="AJ493">
        <v>3.6999999999999998E-5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18084.802969</v>
      </c>
      <c r="I494">
        <v>16714.534613</v>
      </c>
      <c r="J494" t="s">
        <v>3</v>
      </c>
      <c r="K494">
        <v>18075.801171999999</v>
      </c>
      <c r="L494">
        <v>16697.707015</v>
      </c>
      <c r="M494" t="s">
        <v>4</v>
      </c>
      <c r="N494">
        <v>741.13722499999994</v>
      </c>
      <c r="O494">
        <v>39.049550000000004</v>
      </c>
      <c r="P494" t="s">
        <v>5</v>
      </c>
      <c r="Q494">
        <v>0</v>
      </c>
      <c r="R494">
        <v>0</v>
      </c>
      <c r="S494" t="s">
        <v>6</v>
      </c>
      <c r="T494">
        <v>547.64593000000002</v>
      </c>
      <c r="U494">
        <v>16.843399000000002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6.1636000000000003E-2</v>
      </c>
      <c r="AD494">
        <v>9.7E-5</v>
      </c>
      <c r="AE494" t="s">
        <v>10</v>
      </c>
      <c r="AF494">
        <v>0</v>
      </c>
      <c r="AG494">
        <v>0</v>
      </c>
      <c r="AH494" t="s">
        <v>11</v>
      </c>
      <c r="AI494">
        <v>0.934975</v>
      </c>
      <c r="AJ494">
        <v>4.8000000000000001E-5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19469.804061999999</v>
      </c>
      <c r="I495">
        <v>16184.333963999999</v>
      </c>
      <c r="J495" t="s">
        <v>3</v>
      </c>
      <c r="K495">
        <v>19460.112773000001</v>
      </c>
      <c r="L495">
        <v>16168.351651000001</v>
      </c>
      <c r="M495" t="s">
        <v>4</v>
      </c>
      <c r="N495">
        <v>798.20029899999997</v>
      </c>
      <c r="O495">
        <v>43.937910000000002</v>
      </c>
      <c r="P495" t="s">
        <v>5</v>
      </c>
      <c r="Q495">
        <v>0</v>
      </c>
      <c r="R495">
        <v>0</v>
      </c>
      <c r="S495" t="s">
        <v>6</v>
      </c>
      <c r="T495">
        <v>589.652963</v>
      </c>
      <c r="U495">
        <v>16.574527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6.0292999999999999E-2</v>
      </c>
      <c r="AD495">
        <v>8.2999999999999998E-5</v>
      </c>
      <c r="AE495" t="s">
        <v>10</v>
      </c>
      <c r="AF495">
        <v>0</v>
      </c>
      <c r="AG495">
        <v>0</v>
      </c>
      <c r="AH495" t="s">
        <v>11</v>
      </c>
      <c r="AI495">
        <v>0.93497699999999995</v>
      </c>
      <c r="AJ495">
        <v>4.8000000000000001E-5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20862.855351999999</v>
      </c>
      <c r="I496">
        <v>15756.544390999999</v>
      </c>
      <c r="J496" t="s">
        <v>3</v>
      </c>
      <c r="K496">
        <v>20852.469023000001</v>
      </c>
      <c r="L496">
        <v>15741.819015999999</v>
      </c>
      <c r="M496" t="s">
        <v>4</v>
      </c>
      <c r="N496">
        <v>855.27775399999996</v>
      </c>
      <c r="O496">
        <v>42.973896000000003</v>
      </c>
      <c r="P496" t="s">
        <v>5</v>
      </c>
      <c r="Q496">
        <v>0</v>
      </c>
      <c r="R496">
        <v>0</v>
      </c>
      <c r="S496" t="s">
        <v>6</v>
      </c>
      <c r="T496">
        <v>632.13405799999998</v>
      </c>
      <c r="U496">
        <v>18.513514000000001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5.9928000000000002E-2</v>
      </c>
      <c r="AD496">
        <v>8.5000000000000006E-5</v>
      </c>
      <c r="AE496" t="s">
        <v>10</v>
      </c>
      <c r="AF496">
        <v>0</v>
      </c>
      <c r="AG496">
        <v>0</v>
      </c>
      <c r="AH496" t="s">
        <v>11</v>
      </c>
      <c r="AI496">
        <v>0.93597399999999997</v>
      </c>
      <c r="AJ496">
        <v>6.6000000000000005E-5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22251.369022999999</v>
      </c>
      <c r="I497">
        <v>16681.41678</v>
      </c>
      <c r="J497" t="s">
        <v>3</v>
      </c>
      <c r="K497">
        <v>22240.291914000001</v>
      </c>
      <c r="L497">
        <v>16665.546956999999</v>
      </c>
      <c r="M497" t="s">
        <v>4</v>
      </c>
      <c r="N497">
        <v>912.22711900000002</v>
      </c>
      <c r="O497">
        <v>45.783686000000003</v>
      </c>
      <c r="P497" t="s">
        <v>5</v>
      </c>
      <c r="Q497">
        <v>0</v>
      </c>
      <c r="R497">
        <v>0</v>
      </c>
      <c r="S497" t="s">
        <v>6</v>
      </c>
      <c r="T497">
        <v>674.17728899999997</v>
      </c>
      <c r="U497">
        <v>19.551926000000002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5.9756999999999998E-2</v>
      </c>
      <c r="AD497">
        <v>8.3999999999999995E-5</v>
      </c>
      <c r="AE497" t="s">
        <v>10</v>
      </c>
      <c r="AF497">
        <v>0</v>
      </c>
      <c r="AG497">
        <v>0</v>
      </c>
      <c r="AH497" t="s">
        <v>11</v>
      </c>
      <c r="AI497">
        <v>0.935975</v>
      </c>
      <c r="AJ497">
        <v>6.6000000000000005E-5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23637.307929999999</v>
      </c>
      <c r="I498">
        <v>17840.143713000001</v>
      </c>
      <c r="J498" t="s">
        <v>3</v>
      </c>
      <c r="K498">
        <v>23625.539843999999</v>
      </c>
      <c r="L498">
        <v>17822.737484000001</v>
      </c>
      <c r="M498" t="s">
        <v>4</v>
      </c>
      <c r="N498">
        <v>969.26109299999996</v>
      </c>
      <c r="O498">
        <v>56.171100000000003</v>
      </c>
      <c r="P498" t="s">
        <v>5</v>
      </c>
      <c r="Q498">
        <v>0</v>
      </c>
      <c r="R498">
        <v>0</v>
      </c>
      <c r="S498" t="s">
        <v>6</v>
      </c>
      <c r="T498">
        <v>716.19767300000001</v>
      </c>
      <c r="U498">
        <v>19.306425999999998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5.9756999999999998E-2</v>
      </c>
      <c r="AD498">
        <v>8.3999999999999995E-5</v>
      </c>
      <c r="AE498" t="s">
        <v>10</v>
      </c>
      <c r="AF498">
        <v>0</v>
      </c>
      <c r="AG498">
        <v>0</v>
      </c>
      <c r="AH498" t="s">
        <v>11</v>
      </c>
      <c r="AI498">
        <v>0.935975</v>
      </c>
      <c r="AJ498">
        <v>6.6000000000000005E-5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25027.962969</v>
      </c>
      <c r="I499">
        <v>20513.530128999999</v>
      </c>
      <c r="J499" t="s">
        <v>3</v>
      </c>
      <c r="K499">
        <v>25015.501835999999</v>
      </c>
      <c r="L499">
        <v>20493.527739000001</v>
      </c>
      <c r="M499" t="s">
        <v>4</v>
      </c>
      <c r="N499">
        <v>1026.2327170000001</v>
      </c>
      <c r="O499">
        <v>61.024425000000001</v>
      </c>
      <c r="P499" t="s">
        <v>5</v>
      </c>
      <c r="Q499">
        <v>0</v>
      </c>
      <c r="R499">
        <v>0</v>
      </c>
      <c r="S499" t="s">
        <v>6</v>
      </c>
      <c r="T499">
        <v>758.66325300000005</v>
      </c>
      <c r="U499">
        <v>24.474598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5.9756999999999998E-2</v>
      </c>
      <c r="AD499">
        <v>8.3999999999999995E-5</v>
      </c>
      <c r="AE499" t="s">
        <v>10</v>
      </c>
      <c r="AF499">
        <v>0</v>
      </c>
      <c r="AG499">
        <v>0</v>
      </c>
      <c r="AH499" t="s">
        <v>11</v>
      </c>
      <c r="AI499">
        <v>0.935975</v>
      </c>
      <c r="AJ499">
        <v>6.6000000000000005E-5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26418.486874999999</v>
      </c>
      <c r="I500">
        <v>22105.854179999998</v>
      </c>
      <c r="J500" t="s">
        <v>3</v>
      </c>
      <c r="K500">
        <v>26405.332695000001</v>
      </c>
      <c r="L500">
        <v>22084.086692000001</v>
      </c>
      <c r="M500" t="s">
        <v>4</v>
      </c>
      <c r="N500">
        <v>1083.2090209999999</v>
      </c>
      <c r="O500">
        <v>62.587212000000001</v>
      </c>
      <c r="P500" t="s">
        <v>5</v>
      </c>
      <c r="Q500">
        <v>0</v>
      </c>
      <c r="R500">
        <v>0</v>
      </c>
      <c r="S500" t="s">
        <v>6</v>
      </c>
      <c r="T500">
        <v>800.81749600000001</v>
      </c>
      <c r="U500">
        <v>26.114598000000001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5.9756999999999998E-2</v>
      </c>
      <c r="AD500">
        <v>8.3999999999999995E-5</v>
      </c>
      <c r="AE500" t="s">
        <v>10</v>
      </c>
      <c r="AF500">
        <v>0</v>
      </c>
      <c r="AG500">
        <v>0</v>
      </c>
      <c r="AH500" t="s">
        <v>11</v>
      </c>
      <c r="AI500">
        <v>0.935975</v>
      </c>
      <c r="AJ500">
        <v>6.6000000000000005E-5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27811.719530999999</v>
      </c>
      <c r="I501">
        <v>21138.612106</v>
      </c>
      <c r="J501" t="s">
        <v>3</v>
      </c>
      <c r="K501">
        <v>27797.873554999998</v>
      </c>
      <c r="L501">
        <v>21117.845186999999</v>
      </c>
      <c r="M501" t="s">
        <v>4</v>
      </c>
      <c r="N501">
        <v>1140.1619969999999</v>
      </c>
      <c r="O501">
        <v>57.296238000000002</v>
      </c>
      <c r="P501" t="s">
        <v>5</v>
      </c>
      <c r="Q501">
        <v>0</v>
      </c>
      <c r="R501">
        <v>0</v>
      </c>
      <c r="S501" t="s">
        <v>6</v>
      </c>
      <c r="T501">
        <v>843.07730300000003</v>
      </c>
      <c r="U501">
        <v>26.894669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5.9756999999999998E-2</v>
      </c>
      <c r="AD501">
        <v>8.3999999999999995E-5</v>
      </c>
      <c r="AE501" t="s">
        <v>10</v>
      </c>
      <c r="AF501">
        <v>0</v>
      </c>
      <c r="AG501">
        <v>0</v>
      </c>
      <c r="AH501" t="s">
        <v>11</v>
      </c>
      <c r="AI501">
        <v>0.935975</v>
      </c>
      <c r="AJ501">
        <v>6.6000000000000005E-5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topLeftCell="A1382" zoomScale="80" zoomScaleNormal="55" workbookViewId="0">
      <selection activeCell="R1399" sqref="R1399:Y1400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154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2356.98</v>
      </c>
      <c r="C2">
        <v>968.44500000000005</v>
      </c>
      <c r="D2">
        <v>945.82500000000005</v>
      </c>
      <c r="E2">
        <v>941.41899999999998</v>
      </c>
      <c r="F2">
        <v>305.75099999999998</v>
      </c>
      <c r="G2">
        <v>0</v>
      </c>
      <c r="H2">
        <v>305.75099999999998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964.60900000000004</v>
      </c>
      <c r="C3">
        <v>962.25300000000004</v>
      </c>
      <c r="D3">
        <v>939.904</v>
      </c>
      <c r="E3">
        <v>935.61599999999999</v>
      </c>
      <c r="F3">
        <v>302.22300000000001</v>
      </c>
      <c r="G3">
        <v>0</v>
      </c>
      <c r="H3">
        <v>302.22300000000001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964.44200000000001</v>
      </c>
      <c r="C4">
        <v>962.21900000000005</v>
      </c>
      <c r="D4">
        <v>939.822</v>
      </c>
      <c r="E4">
        <v>935.52800000000002</v>
      </c>
      <c r="F4">
        <v>301.88900000000001</v>
      </c>
      <c r="G4">
        <v>0</v>
      </c>
      <c r="H4">
        <v>301.88900000000001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1235.04</v>
      </c>
      <c r="C5">
        <v>962.55899999999997</v>
      </c>
      <c r="D5">
        <v>939.65700000000004</v>
      </c>
      <c r="E5">
        <v>935.32600000000002</v>
      </c>
      <c r="F5">
        <v>301.90899999999999</v>
      </c>
      <c r="G5">
        <v>0</v>
      </c>
      <c r="H5">
        <v>301.90899999999999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1090.68</v>
      </c>
      <c r="C6">
        <v>963.49400000000003</v>
      </c>
      <c r="D6">
        <v>939.83299999999997</v>
      </c>
      <c r="E6">
        <v>935.327</v>
      </c>
      <c r="F6">
        <v>302.13299999999998</v>
      </c>
      <c r="G6">
        <v>0</v>
      </c>
      <c r="H6">
        <v>302.13299999999998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964.60900000000004</v>
      </c>
      <c r="C7">
        <v>962.25300000000004</v>
      </c>
      <c r="D7">
        <v>939.89</v>
      </c>
      <c r="E7">
        <v>935.57899999999995</v>
      </c>
      <c r="F7">
        <v>301.90199999999999</v>
      </c>
      <c r="G7">
        <v>0</v>
      </c>
      <c r="H7">
        <v>301.90199999999999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964.01700000000005</v>
      </c>
      <c r="C8">
        <v>961.79600000000005</v>
      </c>
      <c r="D8">
        <v>939.41099999999994</v>
      </c>
      <c r="E8">
        <v>935.11199999999997</v>
      </c>
      <c r="F8">
        <v>301.94799999999998</v>
      </c>
      <c r="G8">
        <v>0</v>
      </c>
      <c r="H8">
        <v>301.94799999999998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965.09299999999996</v>
      </c>
      <c r="C9">
        <v>962.69799999999998</v>
      </c>
      <c r="D9">
        <v>940.06299999999999</v>
      </c>
      <c r="E9">
        <v>935.71199999999999</v>
      </c>
      <c r="F9">
        <v>302.16800000000001</v>
      </c>
      <c r="G9">
        <v>0</v>
      </c>
      <c r="H9">
        <v>302.16800000000001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964.56799999999998</v>
      </c>
      <c r="C10">
        <v>962.27300000000002</v>
      </c>
      <c r="D10">
        <v>939.88199999999995</v>
      </c>
      <c r="E10">
        <v>935.57399999999996</v>
      </c>
      <c r="F10">
        <v>302.00900000000001</v>
      </c>
      <c r="G10">
        <v>0</v>
      </c>
      <c r="H10">
        <v>302.00900000000001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964.79300000000001</v>
      </c>
      <c r="C11">
        <v>962.53099999999995</v>
      </c>
      <c r="D11">
        <v>939.93799999999999</v>
      </c>
      <c r="E11">
        <v>935.601</v>
      </c>
      <c r="F11">
        <v>302.166</v>
      </c>
      <c r="G11">
        <v>0</v>
      </c>
      <c r="H11">
        <v>302.166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964.44899999999996</v>
      </c>
      <c r="C12">
        <v>962.22299999999996</v>
      </c>
      <c r="D12">
        <v>939.78899999999999</v>
      </c>
      <c r="E12">
        <v>935.47199999999998</v>
      </c>
      <c r="F12">
        <v>302.16300000000001</v>
      </c>
      <c r="G12">
        <v>0</v>
      </c>
      <c r="H12">
        <v>302.16300000000001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964.77200000000005</v>
      </c>
      <c r="C13">
        <v>962.54200000000003</v>
      </c>
      <c r="D13">
        <v>939.94600000000003</v>
      </c>
      <c r="E13">
        <v>935.64499999999998</v>
      </c>
      <c r="F13">
        <v>302.19900000000001</v>
      </c>
      <c r="G13">
        <v>0</v>
      </c>
      <c r="H13">
        <v>302.19900000000001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964.89700000000005</v>
      </c>
      <c r="C14">
        <v>962.553</v>
      </c>
      <c r="D14">
        <v>939.78499999999997</v>
      </c>
      <c r="E14">
        <v>935.48400000000004</v>
      </c>
      <c r="F14">
        <v>302.20999999999998</v>
      </c>
      <c r="G14">
        <v>0</v>
      </c>
      <c r="H14">
        <v>302.20999999999998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1187.2</v>
      </c>
      <c r="C15">
        <v>962.63400000000001</v>
      </c>
      <c r="D15">
        <v>940.00800000000004</v>
      </c>
      <c r="E15">
        <v>935.66399999999999</v>
      </c>
      <c r="F15">
        <v>302.06400000000002</v>
      </c>
      <c r="G15">
        <v>0</v>
      </c>
      <c r="H15">
        <v>302.06400000000002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966.26900000000001</v>
      </c>
      <c r="C16">
        <v>962.65499999999997</v>
      </c>
      <c r="D16">
        <v>939.65899999999999</v>
      </c>
      <c r="E16">
        <v>935.255</v>
      </c>
      <c r="F16">
        <v>301.97800000000001</v>
      </c>
      <c r="G16">
        <v>0</v>
      </c>
      <c r="H16">
        <v>301.97800000000001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964.71699999999998</v>
      </c>
      <c r="C17">
        <v>962.40800000000002</v>
      </c>
      <c r="D17">
        <v>939.92700000000002</v>
      </c>
      <c r="E17">
        <v>935.62400000000002</v>
      </c>
      <c r="F17">
        <v>301.98599999999999</v>
      </c>
      <c r="G17">
        <v>0</v>
      </c>
      <c r="H17">
        <v>301.98599999999999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964.46</v>
      </c>
      <c r="C18">
        <v>962.26700000000005</v>
      </c>
      <c r="D18">
        <v>939.99800000000005</v>
      </c>
      <c r="E18">
        <v>935.71</v>
      </c>
      <c r="F18">
        <v>302.09399999999999</v>
      </c>
      <c r="G18">
        <v>0</v>
      </c>
      <c r="H18">
        <v>302.09399999999999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964.53</v>
      </c>
      <c r="C19">
        <v>962.29300000000001</v>
      </c>
      <c r="D19">
        <v>939.94500000000005</v>
      </c>
      <c r="E19">
        <v>935.62699999999995</v>
      </c>
      <c r="F19">
        <v>302.005</v>
      </c>
      <c r="G19">
        <v>0</v>
      </c>
      <c r="H19">
        <v>302.005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964.48299999999995</v>
      </c>
      <c r="C20">
        <v>962.27599999999995</v>
      </c>
      <c r="D20">
        <v>939.70899999999995</v>
      </c>
      <c r="E20">
        <v>935.39800000000002</v>
      </c>
      <c r="F20">
        <v>301.97800000000001</v>
      </c>
      <c r="G20">
        <v>0</v>
      </c>
      <c r="H20">
        <v>301.97800000000001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964.68</v>
      </c>
      <c r="C21">
        <v>962.46299999999997</v>
      </c>
      <c r="D21">
        <v>939.92100000000005</v>
      </c>
      <c r="E21">
        <v>935.61800000000005</v>
      </c>
      <c r="F21">
        <v>302.07</v>
      </c>
      <c r="G21">
        <v>0</v>
      </c>
      <c r="H21">
        <v>302.07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964.82799999999997</v>
      </c>
      <c r="C22">
        <v>962.63</v>
      </c>
      <c r="D22">
        <v>940.20699999999999</v>
      </c>
      <c r="E22">
        <v>935.93799999999999</v>
      </c>
      <c r="F22">
        <v>302.255</v>
      </c>
      <c r="G22">
        <v>0</v>
      </c>
      <c r="H22">
        <v>302.255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965.45</v>
      </c>
      <c r="C23">
        <v>963.12300000000005</v>
      </c>
      <c r="D23">
        <v>940.14300000000003</v>
      </c>
      <c r="E23">
        <v>935.82299999999998</v>
      </c>
      <c r="F23">
        <v>301.98200000000003</v>
      </c>
      <c r="G23">
        <v>0</v>
      </c>
      <c r="H23">
        <v>301.98200000000003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964.44600000000003</v>
      </c>
      <c r="C24">
        <v>962.21900000000005</v>
      </c>
      <c r="D24">
        <v>939.76400000000001</v>
      </c>
      <c r="E24">
        <v>935.45699999999999</v>
      </c>
      <c r="F24">
        <v>302.01400000000001</v>
      </c>
      <c r="G24">
        <v>0</v>
      </c>
      <c r="H24">
        <v>302.01400000000001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1326.04</v>
      </c>
      <c r="C25">
        <v>962.33100000000002</v>
      </c>
      <c r="D25">
        <v>939.68100000000004</v>
      </c>
      <c r="E25">
        <v>935.33399999999995</v>
      </c>
      <c r="F25">
        <v>301.95800000000003</v>
      </c>
      <c r="G25">
        <v>0</v>
      </c>
      <c r="H25">
        <v>301.95800000000003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987.36699999999996</v>
      </c>
      <c r="C26">
        <v>963.15300000000002</v>
      </c>
      <c r="D26">
        <v>939.74099999999999</v>
      </c>
      <c r="E26">
        <v>935.27499999999998</v>
      </c>
      <c r="F26">
        <v>302.14</v>
      </c>
      <c r="G26">
        <v>0</v>
      </c>
      <c r="H26">
        <v>302.14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964.60400000000004</v>
      </c>
      <c r="C27">
        <v>962.26599999999996</v>
      </c>
      <c r="D27">
        <v>939.96400000000006</v>
      </c>
      <c r="E27">
        <v>935.66399999999999</v>
      </c>
      <c r="F27">
        <v>302.04000000000002</v>
      </c>
      <c r="G27">
        <v>0</v>
      </c>
      <c r="H27">
        <v>302.04000000000002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964.58600000000001</v>
      </c>
      <c r="C28">
        <v>962.35900000000004</v>
      </c>
      <c r="D28">
        <v>939.89400000000001</v>
      </c>
      <c r="E28">
        <v>935.59799999999996</v>
      </c>
      <c r="F28">
        <v>302.11</v>
      </c>
      <c r="G28">
        <v>0</v>
      </c>
      <c r="H28">
        <v>302.11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964.84699999999998</v>
      </c>
      <c r="C29">
        <v>962.63499999999999</v>
      </c>
      <c r="D29">
        <v>940.08900000000006</v>
      </c>
      <c r="E29">
        <v>935.74099999999999</v>
      </c>
      <c r="F29">
        <v>302.024</v>
      </c>
      <c r="G29">
        <v>0</v>
      </c>
      <c r="H29">
        <v>302.024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964.51499999999999</v>
      </c>
      <c r="C30">
        <v>962.303</v>
      </c>
      <c r="D30">
        <v>939.89099999999996</v>
      </c>
      <c r="E30">
        <v>935.6</v>
      </c>
      <c r="F30">
        <v>302.08499999999998</v>
      </c>
      <c r="G30">
        <v>0</v>
      </c>
      <c r="H30">
        <v>302.08499999999998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964.59100000000001</v>
      </c>
      <c r="C31">
        <v>962.38300000000004</v>
      </c>
      <c r="D31">
        <v>940.01499999999999</v>
      </c>
      <c r="E31">
        <v>935.69200000000001</v>
      </c>
      <c r="F31">
        <v>302.11099999999999</v>
      </c>
      <c r="G31">
        <v>0</v>
      </c>
      <c r="H31">
        <v>302.11099999999999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964.54499999999996</v>
      </c>
      <c r="C32">
        <v>962.34500000000003</v>
      </c>
      <c r="D32">
        <v>939.97299999999996</v>
      </c>
      <c r="E32">
        <v>935.65599999999995</v>
      </c>
      <c r="F32">
        <v>302.26799999999997</v>
      </c>
      <c r="G32">
        <v>0</v>
      </c>
      <c r="H32">
        <v>302.26799999999997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964.50599999999997</v>
      </c>
      <c r="C33">
        <v>962.29399999999998</v>
      </c>
      <c r="D33">
        <v>939.91099999999994</v>
      </c>
      <c r="E33">
        <v>935.61500000000001</v>
      </c>
      <c r="F33">
        <v>301.91300000000001</v>
      </c>
      <c r="G33">
        <v>0</v>
      </c>
      <c r="H33">
        <v>301.91300000000001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964.37599999999998</v>
      </c>
      <c r="C34">
        <v>962.154</v>
      </c>
      <c r="D34">
        <v>939.77300000000002</v>
      </c>
      <c r="E34">
        <v>935.48299999999995</v>
      </c>
      <c r="F34">
        <v>302</v>
      </c>
      <c r="G34">
        <v>0</v>
      </c>
      <c r="H34">
        <v>302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1314.09</v>
      </c>
      <c r="C35">
        <v>962.71500000000003</v>
      </c>
      <c r="D35">
        <v>940.04700000000003</v>
      </c>
      <c r="E35">
        <v>935.71100000000001</v>
      </c>
      <c r="F35">
        <v>302.15100000000001</v>
      </c>
      <c r="G35">
        <v>0</v>
      </c>
      <c r="H35">
        <v>302.15100000000001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998.47</v>
      </c>
      <c r="C36">
        <v>963.04700000000003</v>
      </c>
      <c r="D36">
        <v>940.08</v>
      </c>
      <c r="E36">
        <v>935.68899999999996</v>
      </c>
      <c r="F36">
        <v>302.16800000000001</v>
      </c>
      <c r="G36">
        <v>0</v>
      </c>
      <c r="H36">
        <v>302.16800000000001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965.02300000000002</v>
      </c>
      <c r="C37">
        <v>962.6</v>
      </c>
      <c r="D37">
        <v>939.84299999999996</v>
      </c>
      <c r="E37">
        <v>935.53700000000003</v>
      </c>
      <c r="F37">
        <v>302.029</v>
      </c>
      <c r="G37">
        <v>0</v>
      </c>
      <c r="H37">
        <v>302.029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964.16399999999999</v>
      </c>
      <c r="C38">
        <v>961.92899999999997</v>
      </c>
      <c r="D38">
        <v>939.59199999999998</v>
      </c>
      <c r="E38">
        <v>935.33699999999999</v>
      </c>
      <c r="F38">
        <v>302.01400000000001</v>
      </c>
      <c r="G38">
        <v>0</v>
      </c>
      <c r="H38">
        <v>302.01400000000001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964.64400000000001</v>
      </c>
      <c r="C39">
        <v>962.42200000000003</v>
      </c>
      <c r="D39">
        <v>939.98599999999999</v>
      </c>
      <c r="E39">
        <v>935.65899999999999</v>
      </c>
      <c r="F39">
        <v>301.99799999999999</v>
      </c>
      <c r="G39">
        <v>0</v>
      </c>
      <c r="H39">
        <v>301.99799999999999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964.52099999999996</v>
      </c>
      <c r="C40">
        <v>962.30899999999997</v>
      </c>
      <c r="D40">
        <v>939.92899999999997</v>
      </c>
      <c r="E40">
        <v>935.60400000000004</v>
      </c>
      <c r="F40">
        <v>302.00299999999999</v>
      </c>
      <c r="G40">
        <v>0</v>
      </c>
      <c r="H40">
        <v>302.00299999999999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964.25400000000002</v>
      </c>
      <c r="C41">
        <v>962.05499999999995</v>
      </c>
      <c r="D41">
        <v>939.65800000000002</v>
      </c>
      <c r="E41">
        <v>935.346</v>
      </c>
      <c r="F41">
        <v>301.78399999999999</v>
      </c>
      <c r="G41">
        <v>0</v>
      </c>
      <c r="H41">
        <v>301.78399999999999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964.649</v>
      </c>
      <c r="C42">
        <v>962.43700000000001</v>
      </c>
      <c r="D42">
        <v>939.91600000000005</v>
      </c>
      <c r="E42">
        <v>935.61599999999999</v>
      </c>
      <c r="F42">
        <v>302.04399999999998</v>
      </c>
      <c r="G42">
        <v>0</v>
      </c>
      <c r="H42">
        <v>302.04399999999998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964.45799999999997</v>
      </c>
      <c r="C43">
        <v>962.24599999999998</v>
      </c>
      <c r="D43">
        <v>939.84500000000003</v>
      </c>
      <c r="E43">
        <v>935.56100000000004</v>
      </c>
      <c r="F43">
        <v>302.10300000000001</v>
      </c>
      <c r="G43">
        <v>0</v>
      </c>
      <c r="H43">
        <v>302.10300000000001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964.51800000000003</v>
      </c>
      <c r="C44">
        <v>962.3</v>
      </c>
      <c r="D44">
        <v>939.93899999999996</v>
      </c>
      <c r="E44">
        <v>935.66399999999999</v>
      </c>
      <c r="F44">
        <v>302.04399999999998</v>
      </c>
      <c r="G44">
        <v>0</v>
      </c>
      <c r="H44">
        <v>302.04399999999998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1287.8399999999999</v>
      </c>
      <c r="C45">
        <v>962.54300000000001</v>
      </c>
      <c r="D45">
        <v>939.93499999999995</v>
      </c>
      <c r="E45">
        <v>935.61199999999997</v>
      </c>
      <c r="F45">
        <v>301.87299999999999</v>
      </c>
      <c r="G45">
        <v>0</v>
      </c>
      <c r="H45">
        <v>301.87299999999999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968.09799999999996</v>
      </c>
      <c r="C46">
        <v>963.71500000000003</v>
      </c>
      <c r="D46">
        <v>939.93700000000001</v>
      </c>
      <c r="E46">
        <v>935.40499999999997</v>
      </c>
      <c r="F46">
        <v>302.01299999999998</v>
      </c>
      <c r="G46">
        <v>0</v>
      </c>
      <c r="H46">
        <v>302.01299999999998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964.93299999999999</v>
      </c>
      <c r="C47">
        <v>962.64400000000001</v>
      </c>
      <c r="D47">
        <v>940.226</v>
      </c>
      <c r="E47">
        <v>935.92899999999997</v>
      </c>
      <c r="F47">
        <v>302.19099999999997</v>
      </c>
      <c r="G47">
        <v>0</v>
      </c>
      <c r="H47">
        <v>302.19099999999997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964.28599999999994</v>
      </c>
      <c r="C48">
        <v>962.10500000000002</v>
      </c>
      <c r="D48">
        <v>939.79700000000003</v>
      </c>
      <c r="E48">
        <v>935.50699999999995</v>
      </c>
      <c r="F48">
        <v>302.149</v>
      </c>
      <c r="G48">
        <v>0</v>
      </c>
      <c r="H48">
        <v>302.149</v>
      </c>
      <c r="I48">
        <v>1</v>
      </c>
      <c r="J48">
        <v>1</v>
      </c>
      <c r="K48">
        <v>0</v>
      </c>
    </row>
    <row r="49" spans="1:30" x14ac:dyDescent="0.25">
      <c r="A49" t="s">
        <v>34</v>
      </c>
      <c r="B49">
        <v>964.20899999999995</v>
      </c>
      <c r="C49">
        <v>961.995</v>
      </c>
      <c r="D49">
        <v>939.68299999999999</v>
      </c>
      <c r="E49">
        <v>935.39300000000003</v>
      </c>
      <c r="F49">
        <v>301.97300000000001</v>
      </c>
      <c r="G49">
        <v>0</v>
      </c>
      <c r="H49">
        <v>301.97300000000001</v>
      </c>
      <c r="I49">
        <v>1</v>
      </c>
      <c r="J49">
        <v>1</v>
      </c>
      <c r="K49">
        <v>0</v>
      </c>
    </row>
    <row r="50" spans="1:30" x14ac:dyDescent="0.25">
      <c r="A50" t="s">
        <v>34</v>
      </c>
      <c r="B50">
        <v>964.15899999999999</v>
      </c>
      <c r="C50">
        <v>961.95799999999997</v>
      </c>
      <c r="D50">
        <v>939.68299999999999</v>
      </c>
      <c r="E50">
        <v>935.38599999999997</v>
      </c>
      <c r="F50">
        <v>301.827</v>
      </c>
      <c r="G50">
        <v>0</v>
      </c>
      <c r="H50">
        <v>301.827</v>
      </c>
      <c r="I50">
        <v>1</v>
      </c>
      <c r="J50">
        <v>1</v>
      </c>
      <c r="K50">
        <v>0</v>
      </c>
    </row>
    <row r="51" spans="1:30" x14ac:dyDescent="0.25">
      <c r="A51" t="s">
        <v>34</v>
      </c>
      <c r="B51">
        <v>964.54200000000003</v>
      </c>
      <c r="C51">
        <v>962.279</v>
      </c>
      <c r="D51">
        <v>939.83100000000002</v>
      </c>
      <c r="E51">
        <v>935.53399999999999</v>
      </c>
      <c r="F51">
        <v>301.995</v>
      </c>
      <c r="G51">
        <v>0</v>
      </c>
      <c r="H51">
        <v>301.995</v>
      </c>
      <c r="I51">
        <v>1</v>
      </c>
      <c r="J51">
        <v>1</v>
      </c>
      <c r="K51">
        <v>0</v>
      </c>
    </row>
    <row r="52" spans="1:30" x14ac:dyDescent="0.25">
      <c r="A52" t="s">
        <v>34</v>
      </c>
      <c r="B52">
        <v>964.62900000000002</v>
      </c>
      <c r="C52">
        <v>962.4</v>
      </c>
      <c r="D52">
        <v>939.93700000000001</v>
      </c>
      <c r="E52">
        <v>935.61099999999999</v>
      </c>
      <c r="F52">
        <v>301.988</v>
      </c>
      <c r="G52">
        <v>0</v>
      </c>
      <c r="H52">
        <v>301.988</v>
      </c>
      <c r="I52">
        <v>1</v>
      </c>
      <c r="J52">
        <v>1</v>
      </c>
      <c r="K52">
        <v>0</v>
      </c>
    </row>
    <row r="53" spans="1:30" x14ac:dyDescent="0.25">
      <c r="A53" t="s">
        <v>34</v>
      </c>
      <c r="B53">
        <v>964.59500000000003</v>
      </c>
      <c r="C53">
        <v>962.35699999999997</v>
      </c>
      <c r="D53">
        <v>940.02599999999995</v>
      </c>
      <c r="E53">
        <v>935.74599999999998</v>
      </c>
      <c r="F53">
        <v>301.98500000000001</v>
      </c>
      <c r="G53">
        <v>0</v>
      </c>
      <c r="H53">
        <v>301.98500000000001</v>
      </c>
      <c r="I53">
        <v>1</v>
      </c>
      <c r="J53">
        <v>1</v>
      </c>
      <c r="K53">
        <v>0</v>
      </c>
    </row>
    <row r="54" spans="1:30" x14ac:dyDescent="0.25">
      <c r="A54" t="s">
        <v>34</v>
      </c>
      <c r="B54">
        <v>964.27</v>
      </c>
      <c r="C54">
        <v>962.06299999999999</v>
      </c>
      <c r="D54">
        <v>939.62300000000005</v>
      </c>
      <c r="E54">
        <v>935.31299999999999</v>
      </c>
      <c r="F54">
        <v>301.96800000000002</v>
      </c>
      <c r="G54">
        <v>0</v>
      </c>
      <c r="H54">
        <v>301.96800000000002</v>
      </c>
      <c r="I54">
        <v>1</v>
      </c>
      <c r="J54">
        <v>1</v>
      </c>
      <c r="K54">
        <v>0</v>
      </c>
    </row>
    <row r="55" spans="1:30" x14ac:dyDescent="0.25">
      <c r="A55" t="s">
        <v>34</v>
      </c>
      <c r="B55">
        <v>1318.62</v>
      </c>
      <c r="C55">
        <v>962.495</v>
      </c>
      <c r="D55">
        <v>939.89400000000001</v>
      </c>
      <c r="E55">
        <v>935.57</v>
      </c>
      <c r="F55">
        <v>301.97500000000002</v>
      </c>
      <c r="G55">
        <v>0</v>
      </c>
      <c r="H55">
        <v>301.97500000000002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967.93</v>
      </c>
      <c r="C56">
        <v>962.79200000000003</v>
      </c>
      <c r="D56">
        <v>939.86</v>
      </c>
      <c r="E56">
        <v>935.43299999999999</v>
      </c>
      <c r="F56">
        <v>302.20600000000002</v>
      </c>
      <c r="G56">
        <v>0</v>
      </c>
      <c r="H56">
        <v>302.20600000000002</v>
      </c>
      <c r="I56">
        <v>1</v>
      </c>
      <c r="J56">
        <v>1</v>
      </c>
      <c r="K56">
        <v>0</v>
      </c>
      <c r="R56">
        <f>AVERAGE(B7:B56)</f>
        <v>998.10279999999989</v>
      </c>
      <c r="S56">
        <f>AVERAGE(C7:C56)</f>
        <v>962.42931999999996</v>
      </c>
      <c r="U56">
        <f>_xlfn.VAR.P(B7:B56)</f>
        <v>9554.3968014799993</v>
      </c>
      <c r="V56">
        <f>_xlfn.VAR.P(C7:C56)</f>
        <v>0.11078369760000513</v>
      </c>
      <c r="X56">
        <f>1.96*SQRT(U56)/50</f>
        <v>3.8316665174602851</v>
      </c>
      <c r="Y56">
        <f>1.96*SQRT(V56)/50</f>
        <v>1.304740054877108E-2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49909.139448000002</v>
      </c>
      <c r="C57" t="s">
        <v>36</v>
      </c>
    </row>
    <row r="58" spans="1:30" x14ac:dyDescent="0.25">
      <c r="A58" t="s">
        <v>35</v>
      </c>
      <c r="B58">
        <v>955.14200000000005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35</v>
      </c>
      <c r="B59">
        <v>955.59500000000003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35</v>
      </c>
      <c r="B60">
        <v>955.33500000000004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35</v>
      </c>
      <c r="B61">
        <v>955.60400000000004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35</v>
      </c>
      <c r="B62">
        <v>955.33799999999997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35</v>
      </c>
      <c r="B63">
        <v>955.13900000000001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35</v>
      </c>
      <c r="B64">
        <v>955.36500000000001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955.26700000000005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1364.25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958.58299999999997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955.64800000000002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955.35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955.62400000000002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955.74300000000005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955.45500000000004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955.40099999999995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955.72500000000002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954.67200000000003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1420.39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957.44899999999996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955.49199999999996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955.16499999999996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955.45399999999995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955.66700000000003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955.85799999999995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955.18100000000004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955.35500000000002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955.39400000000001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1379.26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988.26900000000001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955.16899999999998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955.12099999999998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955.37199999999996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955.53300000000002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955.87300000000005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955.85799999999995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955.94799999999998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955.60299999999995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1414.35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957.53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956.00599999999997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955.61900000000003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955.69600000000003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955.18700000000001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955.94799999999998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955.59299999999996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955.952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955.56799999999998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1355.05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1000.7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956.22299999999996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955.35699999999997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955.29499999999996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955.66899999999998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955.86599999999999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1000.34484</v>
      </c>
      <c r="S112">
        <f>AVERAGE(C63:C112)</f>
        <v>0</v>
      </c>
      <c r="U112">
        <f>_xlfn.VAR.P(B63:B112)</f>
        <v>16710.808425254632</v>
      </c>
      <c r="V112">
        <f>_xlfn.VAR.P(C63:C112)</f>
        <v>0</v>
      </c>
      <c r="X112">
        <f>1.96*SQRT(U112)/50</f>
        <v>5.067395451174427</v>
      </c>
      <c r="Y112">
        <f>1.96*SQRT(V112)/50</f>
        <v>0</v>
      </c>
    </row>
    <row r="113" spans="1:9" x14ac:dyDescent="0.25">
      <c r="A113" t="s">
        <v>35</v>
      </c>
      <c r="B113">
        <v>50021.083141000003</v>
      </c>
      <c r="C113" t="s">
        <v>36</v>
      </c>
    </row>
    <row r="114" spans="1:9" x14ac:dyDescent="0.25">
      <c r="A114" t="s">
        <v>37</v>
      </c>
      <c r="B114">
        <v>24213.1</v>
      </c>
      <c r="C114">
        <v>23486.1</v>
      </c>
      <c r="D114">
        <v>23459.200000000001</v>
      </c>
      <c r="E114">
        <v>23454.3</v>
      </c>
      <c r="F114">
        <v>340.16399999999999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23614.5</v>
      </c>
      <c r="C115">
        <v>23612.1</v>
      </c>
      <c r="D115">
        <v>23584.5</v>
      </c>
      <c r="E115">
        <v>23579.5</v>
      </c>
      <c r="F115">
        <v>344.923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23447.5</v>
      </c>
      <c r="C116">
        <v>23446.2</v>
      </c>
      <c r="D116">
        <v>23418.400000000001</v>
      </c>
      <c r="E116">
        <v>23413.4</v>
      </c>
      <c r="F116">
        <v>345.10300000000001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23383.7</v>
      </c>
      <c r="C117">
        <v>23382.400000000001</v>
      </c>
      <c r="D117">
        <v>23354.7</v>
      </c>
      <c r="E117">
        <v>23349.8</v>
      </c>
      <c r="F117">
        <v>344.68400000000003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23561.8</v>
      </c>
      <c r="C118">
        <v>23560.400000000001</v>
      </c>
      <c r="D118">
        <v>23532.5</v>
      </c>
      <c r="E118">
        <v>23527.5</v>
      </c>
      <c r="F118">
        <v>344.88299999999998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23548.6</v>
      </c>
      <c r="C119">
        <v>23547.3</v>
      </c>
      <c r="D119">
        <v>23519.599999999999</v>
      </c>
      <c r="E119">
        <v>23514.6</v>
      </c>
      <c r="F119">
        <v>344.88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23667.8</v>
      </c>
      <c r="C120">
        <v>23666.5</v>
      </c>
      <c r="D120">
        <v>23638.6</v>
      </c>
      <c r="E120">
        <v>23633.599999999999</v>
      </c>
      <c r="F120">
        <v>344.74200000000002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23679.4</v>
      </c>
      <c r="C121">
        <v>23678</v>
      </c>
      <c r="D121">
        <v>23650</v>
      </c>
      <c r="E121">
        <v>23645.1</v>
      </c>
      <c r="F121">
        <v>344.90100000000001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23519.9</v>
      </c>
      <c r="C122">
        <v>23518.6</v>
      </c>
      <c r="D122">
        <v>23490.7</v>
      </c>
      <c r="E122">
        <v>23485.7</v>
      </c>
      <c r="F122">
        <v>345.12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23671</v>
      </c>
      <c r="C123">
        <v>23669.599999999999</v>
      </c>
      <c r="D123">
        <v>23641.7</v>
      </c>
      <c r="E123">
        <v>23636.7</v>
      </c>
      <c r="F123">
        <v>345.30700000000002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23536.799999999999</v>
      </c>
      <c r="C124">
        <v>23535.5</v>
      </c>
      <c r="D124">
        <v>23507.7</v>
      </c>
      <c r="E124">
        <v>23502.7</v>
      </c>
      <c r="F124">
        <v>345.18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24350</v>
      </c>
      <c r="C125">
        <v>23568.6</v>
      </c>
      <c r="D125">
        <v>23540.799999999999</v>
      </c>
      <c r="E125">
        <v>23535.8</v>
      </c>
      <c r="F125">
        <v>344.851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23604</v>
      </c>
      <c r="C126">
        <v>23601.8</v>
      </c>
      <c r="D126">
        <v>23574</v>
      </c>
      <c r="E126">
        <v>23569.1</v>
      </c>
      <c r="F126">
        <v>344.72399999999999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23612.3</v>
      </c>
      <c r="C127">
        <v>23611</v>
      </c>
      <c r="D127">
        <v>23583.3</v>
      </c>
      <c r="E127">
        <v>23578.3</v>
      </c>
      <c r="F127">
        <v>344.851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23683.4</v>
      </c>
      <c r="C128">
        <v>23617.4</v>
      </c>
      <c r="D128">
        <v>23589.599999999999</v>
      </c>
      <c r="E128">
        <v>23584.5</v>
      </c>
      <c r="F128">
        <v>345.041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23595.200000000001</v>
      </c>
      <c r="C129">
        <v>23593.8</v>
      </c>
      <c r="D129">
        <v>23566</v>
      </c>
      <c r="E129">
        <v>23561.1</v>
      </c>
      <c r="F129">
        <v>344.96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23612</v>
      </c>
      <c r="C130">
        <v>23610.799999999999</v>
      </c>
      <c r="D130">
        <v>23583</v>
      </c>
      <c r="E130">
        <v>23578</v>
      </c>
      <c r="F130">
        <v>344.983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23733.599999999999</v>
      </c>
      <c r="C131">
        <v>23732.2</v>
      </c>
      <c r="D131">
        <v>23704.400000000001</v>
      </c>
      <c r="E131">
        <v>23699.4</v>
      </c>
      <c r="F131">
        <v>344.95499999999998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23602.400000000001</v>
      </c>
      <c r="C132">
        <v>23601.200000000001</v>
      </c>
      <c r="D132">
        <v>23573.7</v>
      </c>
      <c r="E132">
        <v>23568.6</v>
      </c>
      <c r="F132">
        <v>345.01900000000001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24569.599999999999</v>
      </c>
      <c r="C133">
        <v>23581.599999999999</v>
      </c>
      <c r="D133">
        <v>23553.599999999999</v>
      </c>
      <c r="E133">
        <v>23548.7</v>
      </c>
      <c r="F133">
        <v>344.76299999999998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23731.3</v>
      </c>
      <c r="C134">
        <v>23728.3</v>
      </c>
      <c r="D134">
        <v>23700.400000000001</v>
      </c>
      <c r="E134">
        <v>23695.4</v>
      </c>
      <c r="F134">
        <v>345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24038.2</v>
      </c>
      <c r="C135">
        <v>24036.9</v>
      </c>
      <c r="D135">
        <v>24008.9</v>
      </c>
      <c r="E135">
        <v>24003.9</v>
      </c>
      <c r="F135">
        <v>345.13299999999998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24190.7</v>
      </c>
      <c r="C136">
        <v>24189.3</v>
      </c>
      <c r="D136">
        <v>24161.1</v>
      </c>
      <c r="E136">
        <v>24156</v>
      </c>
      <c r="F136">
        <v>345.16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23595.7</v>
      </c>
      <c r="C137">
        <v>23594.400000000001</v>
      </c>
      <c r="D137">
        <v>23566.5</v>
      </c>
      <c r="E137">
        <v>23561.5</v>
      </c>
      <c r="F137">
        <v>344.84699999999998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24489.5</v>
      </c>
      <c r="C138">
        <v>23488.5</v>
      </c>
      <c r="D138">
        <v>23460.7</v>
      </c>
      <c r="E138">
        <v>23455.7</v>
      </c>
      <c r="F138">
        <v>344.92700000000002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23474.2</v>
      </c>
      <c r="C139">
        <v>23471.3</v>
      </c>
      <c r="D139">
        <v>23443.5</v>
      </c>
      <c r="E139">
        <v>23438.5</v>
      </c>
      <c r="F139">
        <v>345.04599999999999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23406.400000000001</v>
      </c>
      <c r="C140">
        <v>23405.1</v>
      </c>
      <c r="D140">
        <v>23377.3</v>
      </c>
      <c r="E140">
        <v>23372.3</v>
      </c>
      <c r="F140">
        <v>345.25400000000002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23473.8</v>
      </c>
      <c r="C141">
        <v>23472.400000000001</v>
      </c>
      <c r="D141">
        <v>23444.5</v>
      </c>
      <c r="E141">
        <v>23439.5</v>
      </c>
      <c r="F141">
        <v>344.98099999999999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23417.9</v>
      </c>
      <c r="C142">
        <v>23416.6</v>
      </c>
      <c r="D142">
        <v>23388.799999999999</v>
      </c>
      <c r="E142">
        <v>23383.9</v>
      </c>
      <c r="F142">
        <v>344.952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23437.599999999999</v>
      </c>
      <c r="C143">
        <v>23436.2</v>
      </c>
      <c r="D143">
        <v>23408.5</v>
      </c>
      <c r="E143">
        <v>23403.5</v>
      </c>
      <c r="F143">
        <v>344.87900000000002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23622</v>
      </c>
      <c r="C144">
        <v>23528</v>
      </c>
      <c r="D144">
        <v>23500.400000000001</v>
      </c>
      <c r="E144">
        <v>23495.3</v>
      </c>
      <c r="F144">
        <v>345.00099999999998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23546.799999999999</v>
      </c>
      <c r="C145">
        <v>23545.4</v>
      </c>
      <c r="D145">
        <v>23517.599999999999</v>
      </c>
      <c r="E145">
        <v>23512.7</v>
      </c>
      <c r="F145">
        <v>344.91300000000001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23631</v>
      </c>
      <c r="C146">
        <v>23629.599999999999</v>
      </c>
      <c r="D146">
        <v>23601.8</v>
      </c>
      <c r="E146">
        <v>23596.799999999999</v>
      </c>
      <c r="F146">
        <v>345.10700000000003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23662.3</v>
      </c>
      <c r="C147">
        <v>23661.1</v>
      </c>
      <c r="D147">
        <v>23633.200000000001</v>
      </c>
      <c r="E147">
        <v>23628.2</v>
      </c>
      <c r="F147">
        <v>344.72500000000002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23498.6</v>
      </c>
      <c r="C148">
        <v>23497.1</v>
      </c>
      <c r="D148">
        <v>23469.4</v>
      </c>
      <c r="E148">
        <v>23464.400000000001</v>
      </c>
      <c r="F148">
        <v>345.57900000000001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23694.9</v>
      </c>
      <c r="C149">
        <v>23693.7</v>
      </c>
      <c r="D149">
        <v>23665.7</v>
      </c>
      <c r="E149">
        <v>23660.799999999999</v>
      </c>
      <c r="F149">
        <v>345.32400000000001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23617.3</v>
      </c>
      <c r="C150">
        <v>23616.1</v>
      </c>
      <c r="D150">
        <v>23588.3</v>
      </c>
      <c r="E150">
        <v>23583.3</v>
      </c>
      <c r="F150">
        <v>344.77100000000002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23553.3</v>
      </c>
      <c r="C151">
        <v>23551.9</v>
      </c>
      <c r="D151">
        <v>23524</v>
      </c>
      <c r="E151">
        <v>23519.1</v>
      </c>
      <c r="F151">
        <v>345.048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23949.200000000001</v>
      </c>
      <c r="C152">
        <v>23562.9</v>
      </c>
      <c r="D152">
        <v>23535.3</v>
      </c>
      <c r="E152">
        <v>23530.3</v>
      </c>
      <c r="F152">
        <v>344.95299999999997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23695.8</v>
      </c>
      <c r="C153">
        <v>23693.599999999999</v>
      </c>
      <c r="D153">
        <v>23665.8</v>
      </c>
      <c r="E153">
        <v>23660.9</v>
      </c>
      <c r="F153">
        <v>345.041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23536.7</v>
      </c>
      <c r="C154">
        <v>23535.4</v>
      </c>
      <c r="D154">
        <v>23507.599999999999</v>
      </c>
      <c r="E154">
        <v>23502.7</v>
      </c>
      <c r="F154">
        <v>345.06900000000002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23576.799999999999</v>
      </c>
      <c r="C155">
        <v>23575.4</v>
      </c>
      <c r="D155">
        <v>23547.5</v>
      </c>
      <c r="E155">
        <v>23542.5</v>
      </c>
      <c r="F155">
        <v>345.10599999999999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23636.9</v>
      </c>
      <c r="C156">
        <v>23635.200000000001</v>
      </c>
      <c r="D156">
        <v>23607.4</v>
      </c>
      <c r="E156">
        <v>23602.400000000001</v>
      </c>
      <c r="F156">
        <v>345.29899999999998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23594.1</v>
      </c>
      <c r="C157">
        <v>23592.799999999999</v>
      </c>
      <c r="D157">
        <v>23565</v>
      </c>
      <c r="E157">
        <v>23560</v>
      </c>
      <c r="F157">
        <v>344.72899999999998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23795.9</v>
      </c>
      <c r="C158">
        <v>23794.6</v>
      </c>
      <c r="D158">
        <v>23766.7</v>
      </c>
      <c r="E158">
        <v>23761.7</v>
      </c>
      <c r="F158">
        <v>344.80900000000003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23655.3</v>
      </c>
      <c r="C159">
        <v>23653.9</v>
      </c>
      <c r="D159">
        <v>23626</v>
      </c>
      <c r="E159">
        <v>23621.1</v>
      </c>
      <c r="F159">
        <v>344.79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24503.7</v>
      </c>
      <c r="C160">
        <v>23614.2</v>
      </c>
      <c r="D160">
        <v>23586.3</v>
      </c>
      <c r="E160">
        <v>23581.3</v>
      </c>
      <c r="F160">
        <v>344.851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23793.8</v>
      </c>
      <c r="C161">
        <v>23790.799999999999</v>
      </c>
      <c r="D161">
        <v>23762.799999999999</v>
      </c>
      <c r="E161">
        <v>23757.8</v>
      </c>
      <c r="F161">
        <v>345.11799999999999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23561.8</v>
      </c>
      <c r="C162">
        <v>23560.6</v>
      </c>
      <c r="D162">
        <v>23532.9</v>
      </c>
      <c r="E162">
        <v>23528</v>
      </c>
      <c r="F162">
        <v>345.327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23680.7</v>
      </c>
      <c r="C163">
        <v>23679.4</v>
      </c>
      <c r="D163">
        <v>23651.5</v>
      </c>
      <c r="E163">
        <v>23646.6</v>
      </c>
      <c r="F163">
        <v>345.13900000000001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23518.799999999999</v>
      </c>
      <c r="C164">
        <v>23517.4</v>
      </c>
      <c r="D164">
        <v>23489.3</v>
      </c>
      <c r="E164">
        <v>23484.3</v>
      </c>
      <c r="F164">
        <v>344.72199999999998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23570.1</v>
      </c>
      <c r="C165">
        <v>23568.799999999999</v>
      </c>
      <c r="D165">
        <v>23541</v>
      </c>
      <c r="E165">
        <v>23536</v>
      </c>
      <c r="F165">
        <v>344.85199999999998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23689.9</v>
      </c>
      <c r="C166">
        <v>23688.5</v>
      </c>
      <c r="D166">
        <v>23660.2</v>
      </c>
      <c r="E166">
        <v>23655.200000000001</v>
      </c>
      <c r="F166">
        <v>344.798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23668.3</v>
      </c>
      <c r="C167">
        <v>23666.9</v>
      </c>
      <c r="D167">
        <v>23639</v>
      </c>
      <c r="E167">
        <v>23634.1</v>
      </c>
      <c r="F167">
        <v>344.63200000000001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24510.799999999999</v>
      </c>
      <c r="C168">
        <v>23624.3</v>
      </c>
      <c r="D168">
        <v>23596.6</v>
      </c>
      <c r="E168">
        <v>23591.599999999999</v>
      </c>
      <c r="F168">
        <v>344.661</v>
      </c>
      <c r="G168">
        <v>1</v>
      </c>
      <c r="H168">
        <v>1</v>
      </c>
      <c r="I168">
        <v>0</v>
      </c>
      <c r="R168">
        <f>AVERAGE(B119:B168)</f>
        <v>23720.12200000001</v>
      </c>
      <c r="S168">
        <f>AVERAGE(C119:C168)</f>
        <v>23617.009999999995</v>
      </c>
      <c r="U168">
        <f>_xlfn.VAR.P(B119:B168)</f>
        <v>84677.881316000014</v>
      </c>
      <c r="V168">
        <f>_xlfn.VAR.P(C119:C168)</f>
        <v>17781.275700000009</v>
      </c>
      <c r="X168">
        <f>1.96*SQRT(U168)/50</f>
        <v>11.406989942373855</v>
      </c>
      <c r="Y168">
        <f>1.96*SQRT(V168)/50</f>
        <v>5.2271808359428329</v>
      </c>
    </row>
    <row r="169" spans="1:25" x14ac:dyDescent="0.25">
      <c r="A169" t="s">
        <v>37</v>
      </c>
      <c r="B169">
        <v>1186004.357506</v>
      </c>
      <c r="C169" t="s">
        <v>36</v>
      </c>
    </row>
    <row r="170" spans="1:25" x14ac:dyDescent="0.25">
      <c r="A170" t="s">
        <v>85</v>
      </c>
      <c r="B170">
        <v>782.29499999999996</v>
      </c>
      <c r="C170">
        <v>778.42899999999997</v>
      </c>
      <c r="D170">
        <v>755.80100000000004</v>
      </c>
      <c r="E170">
        <v>751.85699999999997</v>
      </c>
      <c r="F170">
        <v>177.23500000000001</v>
      </c>
      <c r="G170">
        <v>5.39158E-2</v>
      </c>
      <c r="H170">
        <v>0.93566899999999997</v>
      </c>
      <c r="I170">
        <v>0</v>
      </c>
    </row>
    <row r="171" spans="1:25" x14ac:dyDescent="0.25">
      <c r="A171" t="s">
        <v>85</v>
      </c>
      <c r="B171">
        <v>753.65700000000004</v>
      </c>
      <c r="C171">
        <v>750.45500000000004</v>
      </c>
      <c r="D171">
        <v>728.28599999999994</v>
      </c>
      <c r="E171">
        <v>724.68399999999997</v>
      </c>
      <c r="F171">
        <v>170.9</v>
      </c>
      <c r="G171">
        <v>5.4557000000000001E-2</v>
      </c>
      <c r="H171">
        <v>0.93169199999999996</v>
      </c>
      <c r="I171">
        <v>0</v>
      </c>
    </row>
    <row r="172" spans="1:25" x14ac:dyDescent="0.25">
      <c r="A172" t="s">
        <v>85</v>
      </c>
      <c r="B172">
        <v>752.16200000000003</v>
      </c>
      <c r="C172">
        <v>749.96299999999997</v>
      </c>
      <c r="D172">
        <v>727.81399999999996</v>
      </c>
      <c r="E172">
        <v>724.2</v>
      </c>
      <c r="F172">
        <v>171.03299999999999</v>
      </c>
      <c r="G172">
        <v>5.4632100000000003E-2</v>
      </c>
      <c r="H172">
        <v>0.95558900000000002</v>
      </c>
      <c r="I172">
        <v>0</v>
      </c>
    </row>
    <row r="173" spans="1:25" x14ac:dyDescent="0.25">
      <c r="A173" t="s">
        <v>85</v>
      </c>
      <c r="B173">
        <v>751.90700000000004</v>
      </c>
      <c r="C173">
        <v>749.71900000000005</v>
      </c>
      <c r="D173">
        <v>727.4</v>
      </c>
      <c r="E173">
        <v>723.74</v>
      </c>
      <c r="F173">
        <v>170.59200000000001</v>
      </c>
      <c r="G173">
        <v>5.3962799999999998E-2</v>
      </c>
      <c r="H173">
        <v>0.931836</v>
      </c>
      <c r="I173">
        <v>0</v>
      </c>
    </row>
    <row r="174" spans="1:25" x14ac:dyDescent="0.25">
      <c r="A174" t="s">
        <v>85</v>
      </c>
      <c r="B174">
        <v>752.41700000000003</v>
      </c>
      <c r="C174">
        <v>750.23</v>
      </c>
      <c r="D174">
        <v>727.83299999999997</v>
      </c>
      <c r="E174">
        <v>724.20500000000004</v>
      </c>
      <c r="F174">
        <v>171.06800000000001</v>
      </c>
      <c r="G174">
        <v>6.6913E-2</v>
      </c>
      <c r="H174">
        <v>0.93181800000000004</v>
      </c>
      <c r="I174">
        <v>0</v>
      </c>
    </row>
    <row r="175" spans="1:25" x14ac:dyDescent="0.25">
      <c r="A175" t="s">
        <v>85</v>
      </c>
      <c r="B175">
        <v>751.95799999999997</v>
      </c>
      <c r="C175">
        <v>749.74099999999999</v>
      </c>
      <c r="D175">
        <v>727.399</v>
      </c>
      <c r="E175">
        <v>723.70899999999995</v>
      </c>
      <c r="F175">
        <v>170.59100000000001</v>
      </c>
      <c r="G175">
        <v>6.7130700000000001E-2</v>
      </c>
      <c r="H175">
        <v>0.95916999999999997</v>
      </c>
      <c r="I175">
        <v>0</v>
      </c>
    </row>
    <row r="176" spans="1:25" x14ac:dyDescent="0.25">
      <c r="A176" t="s">
        <v>85</v>
      </c>
      <c r="B176">
        <v>752.40800000000002</v>
      </c>
      <c r="C176">
        <v>750.22500000000002</v>
      </c>
      <c r="D176">
        <v>727.9</v>
      </c>
      <c r="E176">
        <v>724.25800000000004</v>
      </c>
      <c r="F176">
        <v>171.08500000000001</v>
      </c>
      <c r="G176">
        <v>5.4053200000000003E-2</v>
      </c>
      <c r="H176">
        <v>0.95865699999999998</v>
      </c>
      <c r="I176">
        <v>0</v>
      </c>
    </row>
    <row r="177" spans="1:9" x14ac:dyDescent="0.25">
      <c r="A177" t="s">
        <v>85</v>
      </c>
      <c r="B177">
        <v>752.524</v>
      </c>
      <c r="C177">
        <v>750.19200000000001</v>
      </c>
      <c r="D177">
        <v>727.53099999999995</v>
      </c>
      <c r="E177">
        <v>723.85400000000004</v>
      </c>
      <c r="F177">
        <v>170.62200000000001</v>
      </c>
      <c r="G177">
        <v>5.3960500000000002E-2</v>
      </c>
      <c r="H177">
        <v>0.93183499999999997</v>
      </c>
      <c r="I177">
        <v>0</v>
      </c>
    </row>
    <row r="178" spans="1:9" x14ac:dyDescent="0.25">
      <c r="A178" t="s">
        <v>85</v>
      </c>
      <c r="B178">
        <v>752.26800000000003</v>
      </c>
      <c r="C178">
        <v>750.024</v>
      </c>
      <c r="D178">
        <v>727.81899999999996</v>
      </c>
      <c r="E178">
        <v>724.20600000000002</v>
      </c>
      <c r="F178">
        <v>171.066</v>
      </c>
      <c r="G178">
        <v>5.4301099999999998E-2</v>
      </c>
      <c r="H178">
        <v>0.95028800000000002</v>
      </c>
      <c r="I178">
        <v>0</v>
      </c>
    </row>
    <row r="179" spans="1:9" x14ac:dyDescent="0.25">
      <c r="A179" t="s">
        <v>85</v>
      </c>
      <c r="B179">
        <v>752.35599999999999</v>
      </c>
      <c r="C179">
        <v>750.16</v>
      </c>
      <c r="D179">
        <v>727.39</v>
      </c>
      <c r="E179">
        <v>723.73199999999997</v>
      </c>
      <c r="F179">
        <v>170.584</v>
      </c>
      <c r="G179">
        <v>4.7627599999999999E-2</v>
      </c>
      <c r="H179">
        <v>0.95916500000000005</v>
      </c>
      <c r="I179">
        <v>0</v>
      </c>
    </row>
    <row r="180" spans="1:9" x14ac:dyDescent="0.25">
      <c r="A180" t="s">
        <v>85</v>
      </c>
      <c r="B180">
        <v>751.97699999999998</v>
      </c>
      <c r="C180">
        <v>749.78200000000004</v>
      </c>
      <c r="D180">
        <v>727.755</v>
      </c>
      <c r="E180">
        <v>724.12</v>
      </c>
      <c r="F180">
        <v>171.05799999999999</v>
      </c>
      <c r="G180">
        <v>5.4168000000000001E-2</v>
      </c>
      <c r="H180">
        <v>0.93182200000000004</v>
      </c>
      <c r="I180">
        <v>0</v>
      </c>
    </row>
    <row r="181" spans="1:9" x14ac:dyDescent="0.25">
      <c r="A181" t="s">
        <v>85</v>
      </c>
      <c r="B181">
        <v>1688.47</v>
      </c>
      <c r="C181">
        <v>749.72400000000005</v>
      </c>
      <c r="D181">
        <v>727.38099999999997</v>
      </c>
      <c r="E181">
        <v>723.721</v>
      </c>
      <c r="F181">
        <v>170.52699999999999</v>
      </c>
      <c r="G181">
        <v>6.81644E-2</v>
      </c>
      <c r="H181">
        <v>0.95890200000000003</v>
      </c>
      <c r="I181">
        <v>0</v>
      </c>
    </row>
    <row r="182" spans="1:9" x14ac:dyDescent="0.25">
      <c r="A182" t="s">
        <v>85</v>
      </c>
      <c r="B182">
        <v>984.17899999999997</v>
      </c>
      <c r="C182">
        <v>751.03499999999997</v>
      </c>
      <c r="D182">
        <v>727.86599999999999</v>
      </c>
      <c r="E182">
        <v>724.08</v>
      </c>
      <c r="F182">
        <v>170.916</v>
      </c>
      <c r="G182">
        <v>7.3636300000000002E-2</v>
      </c>
      <c r="H182">
        <v>0.93183199999999999</v>
      </c>
      <c r="I182">
        <v>0</v>
      </c>
    </row>
    <row r="183" spans="1:9" x14ac:dyDescent="0.25">
      <c r="A183" t="s">
        <v>85</v>
      </c>
      <c r="B183">
        <v>752.60199999999998</v>
      </c>
      <c r="C183">
        <v>750.26</v>
      </c>
      <c r="D183">
        <v>727.42399999999998</v>
      </c>
      <c r="E183">
        <v>723.72299999999996</v>
      </c>
      <c r="F183">
        <v>170.624</v>
      </c>
      <c r="G183">
        <v>5.4495599999999998E-2</v>
      </c>
      <c r="H183">
        <v>0.93177299999999996</v>
      </c>
      <c r="I183">
        <v>0</v>
      </c>
    </row>
    <row r="184" spans="1:9" x14ac:dyDescent="0.25">
      <c r="A184" t="s">
        <v>85</v>
      </c>
      <c r="B184">
        <v>752.36599999999999</v>
      </c>
      <c r="C184">
        <v>750.09699999999998</v>
      </c>
      <c r="D184">
        <v>727.84100000000001</v>
      </c>
      <c r="E184">
        <v>724.197</v>
      </c>
      <c r="F184">
        <v>171.06800000000001</v>
      </c>
      <c r="G184">
        <v>5.4033600000000001E-2</v>
      </c>
      <c r="H184">
        <v>0.95884899999999995</v>
      </c>
      <c r="I184">
        <v>0</v>
      </c>
    </row>
    <row r="185" spans="1:9" x14ac:dyDescent="0.25">
      <c r="A185" t="s">
        <v>85</v>
      </c>
      <c r="B185">
        <v>751.91800000000001</v>
      </c>
      <c r="C185">
        <v>749.70500000000004</v>
      </c>
      <c r="D185">
        <v>727.45299999999997</v>
      </c>
      <c r="E185">
        <v>723.76300000000003</v>
      </c>
      <c r="F185">
        <v>170.613</v>
      </c>
      <c r="G185">
        <v>6.0500100000000001E-2</v>
      </c>
      <c r="H185">
        <v>0.93182600000000004</v>
      </c>
      <c r="I185">
        <v>0</v>
      </c>
    </row>
    <row r="186" spans="1:9" x14ac:dyDescent="0.25">
      <c r="A186" t="s">
        <v>85</v>
      </c>
      <c r="B186">
        <v>752.42700000000002</v>
      </c>
      <c r="C186">
        <v>750.23900000000003</v>
      </c>
      <c r="D186">
        <v>727.83900000000006</v>
      </c>
      <c r="E186">
        <v>724.19</v>
      </c>
      <c r="F186">
        <v>171.03200000000001</v>
      </c>
      <c r="G186">
        <v>7.9413300000000006E-2</v>
      </c>
      <c r="H186">
        <v>0.959175</v>
      </c>
      <c r="I186">
        <v>0</v>
      </c>
    </row>
    <row r="187" spans="1:9" x14ac:dyDescent="0.25">
      <c r="A187" t="s">
        <v>85</v>
      </c>
      <c r="B187">
        <v>751.90099999999995</v>
      </c>
      <c r="C187">
        <v>749.702</v>
      </c>
      <c r="D187">
        <v>727.31899999999996</v>
      </c>
      <c r="E187">
        <v>723.68499999999995</v>
      </c>
      <c r="F187">
        <v>170.58</v>
      </c>
      <c r="G187">
        <v>5.58243E-2</v>
      </c>
      <c r="H187">
        <v>0.94706999999999997</v>
      </c>
      <c r="I187">
        <v>0</v>
      </c>
    </row>
    <row r="188" spans="1:9" x14ac:dyDescent="0.25">
      <c r="A188" t="s">
        <v>85</v>
      </c>
      <c r="B188">
        <v>752.43799999999999</v>
      </c>
      <c r="C188">
        <v>750.25</v>
      </c>
      <c r="D188">
        <v>727.86099999999999</v>
      </c>
      <c r="E188">
        <v>724.22</v>
      </c>
      <c r="F188">
        <v>171.072</v>
      </c>
      <c r="G188">
        <v>5.5122999999999998E-2</v>
      </c>
      <c r="H188">
        <v>0.93147500000000005</v>
      </c>
      <c r="I188">
        <v>0</v>
      </c>
    </row>
    <row r="189" spans="1:9" x14ac:dyDescent="0.25">
      <c r="A189" t="s">
        <v>85</v>
      </c>
      <c r="B189">
        <v>751.83799999999997</v>
      </c>
      <c r="C189">
        <v>749.625</v>
      </c>
      <c r="D189">
        <v>727.40700000000004</v>
      </c>
      <c r="E189">
        <v>723.74400000000003</v>
      </c>
      <c r="F189">
        <v>170.577</v>
      </c>
      <c r="G189">
        <v>6.6681400000000002E-2</v>
      </c>
      <c r="H189">
        <v>0.93160299999999996</v>
      </c>
      <c r="I189">
        <v>0</v>
      </c>
    </row>
    <row r="190" spans="1:9" x14ac:dyDescent="0.25">
      <c r="A190" t="s">
        <v>85</v>
      </c>
      <c r="B190">
        <v>752.03099999999995</v>
      </c>
      <c r="C190">
        <v>749.83100000000002</v>
      </c>
      <c r="D190">
        <v>727.78899999999999</v>
      </c>
      <c r="E190">
        <v>724.16800000000001</v>
      </c>
      <c r="F190">
        <v>171.01499999999999</v>
      </c>
      <c r="G190">
        <v>5.39122E-2</v>
      </c>
      <c r="H190">
        <v>0.95518800000000004</v>
      </c>
      <c r="I190">
        <v>0</v>
      </c>
    </row>
    <row r="191" spans="1:9" x14ac:dyDescent="0.25">
      <c r="A191" t="s">
        <v>85</v>
      </c>
      <c r="B191">
        <v>751.93200000000002</v>
      </c>
      <c r="C191">
        <v>749.73800000000006</v>
      </c>
      <c r="D191">
        <v>727.37099999999998</v>
      </c>
      <c r="E191">
        <v>723.71400000000006</v>
      </c>
      <c r="F191">
        <v>170.596</v>
      </c>
      <c r="G191">
        <v>5.5478199999999998E-2</v>
      </c>
      <c r="H191">
        <v>0.93152999999999997</v>
      </c>
      <c r="I191">
        <v>0</v>
      </c>
    </row>
    <row r="192" spans="1:9" x14ac:dyDescent="0.25">
      <c r="A192" t="s">
        <v>85</v>
      </c>
      <c r="B192">
        <v>752.41399999999999</v>
      </c>
      <c r="C192">
        <v>750.2</v>
      </c>
      <c r="D192">
        <v>727.80899999999997</v>
      </c>
      <c r="E192">
        <v>724.16200000000003</v>
      </c>
      <c r="F192">
        <v>171.06</v>
      </c>
      <c r="G192">
        <v>5.4099399999999999E-2</v>
      </c>
      <c r="H192">
        <v>0.93183499999999997</v>
      </c>
      <c r="I192">
        <v>0</v>
      </c>
    </row>
    <row r="193" spans="1:9" x14ac:dyDescent="0.25">
      <c r="A193" t="s">
        <v>85</v>
      </c>
      <c r="B193">
        <v>1479.69</v>
      </c>
      <c r="C193">
        <v>749.73</v>
      </c>
      <c r="D193">
        <v>727.34699999999998</v>
      </c>
      <c r="E193">
        <v>723.68</v>
      </c>
      <c r="F193">
        <v>170.57</v>
      </c>
      <c r="G193">
        <v>5.5263300000000001E-2</v>
      </c>
      <c r="H193">
        <v>0.95053900000000002</v>
      </c>
      <c r="I193">
        <v>0</v>
      </c>
    </row>
    <row r="194" spans="1:9" x14ac:dyDescent="0.25">
      <c r="A194" t="s">
        <v>85</v>
      </c>
      <c r="B194">
        <v>908.55899999999997</v>
      </c>
      <c r="C194">
        <v>750.16499999999996</v>
      </c>
      <c r="D194">
        <v>727.70500000000004</v>
      </c>
      <c r="E194">
        <v>723.99900000000002</v>
      </c>
      <c r="F194">
        <v>170.90299999999999</v>
      </c>
      <c r="G194">
        <v>5.6535099999999998E-2</v>
      </c>
      <c r="H194">
        <v>0.931836</v>
      </c>
      <c r="I194">
        <v>0</v>
      </c>
    </row>
    <row r="195" spans="1:9" x14ac:dyDescent="0.25">
      <c r="A195" t="s">
        <v>85</v>
      </c>
      <c r="B195">
        <v>752.01300000000003</v>
      </c>
      <c r="C195">
        <v>749.625</v>
      </c>
      <c r="D195">
        <v>727.29100000000005</v>
      </c>
      <c r="E195">
        <v>723.59900000000005</v>
      </c>
      <c r="F195">
        <v>170.57599999999999</v>
      </c>
      <c r="G195">
        <v>5.4858900000000002E-2</v>
      </c>
      <c r="H195">
        <v>0.93183199999999999</v>
      </c>
      <c r="I195">
        <v>0</v>
      </c>
    </row>
    <row r="196" spans="1:9" x14ac:dyDescent="0.25">
      <c r="A196" t="s">
        <v>85</v>
      </c>
      <c r="B196">
        <v>752.404</v>
      </c>
      <c r="C196">
        <v>750.12</v>
      </c>
      <c r="D196">
        <v>727.71699999999998</v>
      </c>
      <c r="E196">
        <v>724.06200000000001</v>
      </c>
      <c r="F196">
        <v>171.03700000000001</v>
      </c>
      <c r="G196">
        <v>5.3964999999999999E-2</v>
      </c>
      <c r="H196">
        <v>0.93174999999999997</v>
      </c>
      <c r="I196">
        <v>0</v>
      </c>
    </row>
    <row r="197" spans="1:9" x14ac:dyDescent="0.25">
      <c r="A197" t="s">
        <v>85</v>
      </c>
      <c r="B197">
        <v>751.96100000000001</v>
      </c>
      <c r="C197">
        <v>749.75400000000002</v>
      </c>
      <c r="D197">
        <v>727.37199999999996</v>
      </c>
      <c r="E197">
        <v>723.71900000000005</v>
      </c>
      <c r="F197">
        <v>170.602</v>
      </c>
      <c r="G197">
        <v>5.3909600000000002E-2</v>
      </c>
      <c r="H197">
        <v>0.93183099999999996</v>
      </c>
      <c r="I197">
        <v>0</v>
      </c>
    </row>
    <row r="198" spans="1:9" x14ac:dyDescent="0.25">
      <c r="A198" t="s">
        <v>85</v>
      </c>
      <c r="B198">
        <v>752.41600000000005</v>
      </c>
      <c r="C198">
        <v>750.21</v>
      </c>
      <c r="D198">
        <v>727.81600000000003</v>
      </c>
      <c r="E198">
        <v>724.19200000000001</v>
      </c>
      <c r="F198">
        <v>171.08</v>
      </c>
      <c r="G198">
        <v>5.6902800000000003E-2</v>
      </c>
      <c r="H198">
        <v>0.93183499999999997</v>
      </c>
      <c r="I198">
        <v>0</v>
      </c>
    </row>
    <row r="199" spans="1:9" x14ac:dyDescent="0.25">
      <c r="A199" t="s">
        <v>85</v>
      </c>
      <c r="B199">
        <v>751.67499999999995</v>
      </c>
      <c r="C199">
        <v>749.48199999999997</v>
      </c>
      <c r="D199">
        <v>727.31100000000004</v>
      </c>
      <c r="E199">
        <v>723.67</v>
      </c>
      <c r="F199">
        <v>170.58699999999999</v>
      </c>
      <c r="G199">
        <v>5.42208E-2</v>
      </c>
      <c r="H199">
        <v>0.93181099999999994</v>
      </c>
      <c r="I199">
        <v>0</v>
      </c>
    </row>
    <row r="200" spans="1:9" x14ac:dyDescent="0.25">
      <c r="A200" t="s">
        <v>85</v>
      </c>
      <c r="B200">
        <v>752.34400000000005</v>
      </c>
      <c r="C200">
        <v>750.09400000000005</v>
      </c>
      <c r="D200">
        <v>727.76</v>
      </c>
      <c r="E200">
        <v>724.10599999999999</v>
      </c>
      <c r="F200">
        <v>171.089</v>
      </c>
      <c r="G200">
        <v>5.6659300000000003E-2</v>
      </c>
      <c r="H200">
        <v>0.93180600000000002</v>
      </c>
      <c r="I200">
        <v>0</v>
      </c>
    </row>
    <row r="201" spans="1:9" x14ac:dyDescent="0.25">
      <c r="A201" t="s">
        <v>85</v>
      </c>
      <c r="B201">
        <v>751.67200000000003</v>
      </c>
      <c r="C201">
        <v>749.42399999999998</v>
      </c>
      <c r="D201">
        <v>727.24</v>
      </c>
      <c r="E201">
        <v>723.58199999999999</v>
      </c>
      <c r="F201">
        <v>170.59100000000001</v>
      </c>
      <c r="G201">
        <v>5.65125E-2</v>
      </c>
      <c r="H201">
        <v>0.93183300000000002</v>
      </c>
      <c r="I201">
        <v>0</v>
      </c>
    </row>
    <row r="202" spans="1:9" x14ac:dyDescent="0.25">
      <c r="A202" t="s">
        <v>85</v>
      </c>
      <c r="B202">
        <v>752.03700000000003</v>
      </c>
      <c r="C202">
        <v>749.80399999999997</v>
      </c>
      <c r="D202">
        <v>727.84</v>
      </c>
      <c r="E202">
        <v>724.20699999999999</v>
      </c>
      <c r="F202">
        <v>171.04900000000001</v>
      </c>
      <c r="G202">
        <v>5.4270499999999999E-2</v>
      </c>
      <c r="H202">
        <v>0.95922700000000005</v>
      </c>
      <c r="I202">
        <v>0</v>
      </c>
    </row>
    <row r="203" spans="1:9" x14ac:dyDescent="0.25">
      <c r="A203" t="s">
        <v>85</v>
      </c>
      <c r="B203">
        <v>751.88099999999997</v>
      </c>
      <c r="C203">
        <v>749.67499999999995</v>
      </c>
      <c r="D203">
        <v>727.27499999999998</v>
      </c>
      <c r="E203">
        <v>723.61500000000001</v>
      </c>
      <c r="F203">
        <v>170.595</v>
      </c>
      <c r="G203">
        <v>6.4324599999999996E-2</v>
      </c>
      <c r="H203">
        <v>0.959094</v>
      </c>
      <c r="I203">
        <v>0</v>
      </c>
    </row>
    <row r="204" spans="1:9" x14ac:dyDescent="0.25">
      <c r="A204" t="s">
        <v>85</v>
      </c>
      <c r="B204">
        <v>752.41200000000003</v>
      </c>
      <c r="C204">
        <v>750.22400000000005</v>
      </c>
      <c r="D204">
        <v>727.74099999999999</v>
      </c>
      <c r="E204">
        <v>724.101</v>
      </c>
      <c r="F204">
        <v>171.029</v>
      </c>
      <c r="G204">
        <v>5.91473E-2</v>
      </c>
      <c r="H204">
        <v>0.93170500000000001</v>
      </c>
      <c r="I204">
        <v>0</v>
      </c>
    </row>
    <row r="205" spans="1:9" x14ac:dyDescent="0.25">
      <c r="A205" t="s">
        <v>85</v>
      </c>
      <c r="B205">
        <v>1569.21</v>
      </c>
      <c r="C205">
        <v>749.27</v>
      </c>
      <c r="D205">
        <v>727.35400000000004</v>
      </c>
      <c r="E205">
        <v>723.68299999999999</v>
      </c>
      <c r="F205">
        <v>170.541</v>
      </c>
      <c r="G205">
        <v>5.4679400000000003E-2</v>
      </c>
      <c r="H205">
        <v>0.95063799999999998</v>
      </c>
      <c r="I205">
        <v>0</v>
      </c>
    </row>
    <row r="206" spans="1:9" x14ac:dyDescent="0.25">
      <c r="A206" t="s">
        <v>85</v>
      </c>
      <c r="B206">
        <v>753.16700000000003</v>
      </c>
      <c r="C206">
        <v>748.32100000000003</v>
      </c>
      <c r="D206">
        <v>725.29200000000003</v>
      </c>
      <c r="E206">
        <v>721.524</v>
      </c>
      <c r="F206">
        <v>170.233</v>
      </c>
      <c r="G206">
        <v>5.3935999999999998E-2</v>
      </c>
      <c r="H206">
        <v>0.931836</v>
      </c>
      <c r="I206">
        <v>0</v>
      </c>
    </row>
    <row r="207" spans="1:9" x14ac:dyDescent="0.25">
      <c r="A207" t="s">
        <v>85</v>
      </c>
      <c r="B207">
        <v>1004.57</v>
      </c>
      <c r="C207">
        <v>746.11500000000001</v>
      </c>
      <c r="D207">
        <v>724.03700000000003</v>
      </c>
      <c r="E207">
        <v>720.38599999999997</v>
      </c>
      <c r="F207">
        <v>169.57499999999999</v>
      </c>
      <c r="G207">
        <v>6.5556199999999995E-2</v>
      </c>
      <c r="H207">
        <v>0.93183199999999999</v>
      </c>
      <c r="I207">
        <v>0</v>
      </c>
    </row>
    <row r="208" spans="1:9" x14ac:dyDescent="0.25">
      <c r="A208" t="s">
        <v>85</v>
      </c>
      <c r="B208">
        <v>749.26199999999994</v>
      </c>
      <c r="C208">
        <v>747.06399999999996</v>
      </c>
      <c r="D208">
        <v>724.89599999999996</v>
      </c>
      <c r="E208">
        <v>721.25099999999998</v>
      </c>
      <c r="F208">
        <v>169.999</v>
      </c>
      <c r="G208">
        <v>5.4674399999999998E-2</v>
      </c>
      <c r="H208">
        <v>0.95854300000000003</v>
      </c>
      <c r="I208">
        <v>0</v>
      </c>
    </row>
    <row r="209" spans="1:25" x14ac:dyDescent="0.25">
      <c r="A209" t="s">
        <v>85</v>
      </c>
      <c r="B209">
        <v>748.29100000000005</v>
      </c>
      <c r="C209">
        <v>746.09699999999998</v>
      </c>
      <c r="D209">
        <v>724.06</v>
      </c>
      <c r="E209">
        <v>720.447</v>
      </c>
      <c r="F209">
        <v>169.87100000000001</v>
      </c>
      <c r="G209">
        <v>5.48511E-2</v>
      </c>
      <c r="H209">
        <v>0.93180200000000002</v>
      </c>
      <c r="I209">
        <v>0</v>
      </c>
    </row>
    <row r="210" spans="1:25" x14ac:dyDescent="0.25">
      <c r="A210" t="s">
        <v>85</v>
      </c>
      <c r="B210">
        <v>748.01700000000005</v>
      </c>
      <c r="C210">
        <v>745.81600000000003</v>
      </c>
      <c r="D210">
        <v>723.97500000000002</v>
      </c>
      <c r="E210">
        <v>720.30499999999995</v>
      </c>
      <c r="F210">
        <v>169.65299999999999</v>
      </c>
      <c r="G210">
        <v>5.43253E-2</v>
      </c>
      <c r="H210">
        <v>0.931778</v>
      </c>
      <c r="I210">
        <v>0</v>
      </c>
    </row>
    <row r="211" spans="1:25" x14ac:dyDescent="0.25">
      <c r="A211" t="s">
        <v>85</v>
      </c>
      <c r="B211">
        <v>748.15499999999997</v>
      </c>
      <c r="C211">
        <v>745.94</v>
      </c>
      <c r="D211">
        <v>724.12</v>
      </c>
      <c r="E211">
        <v>720.47900000000004</v>
      </c>
      <c r="F211">
        <v>169.898</v>
      </c>
      <c r="G211">
        <v>5.3920099999999999E-2</v>
      </c>
      <c r="H211">
        <v>0.94865200000000005</v>
      </c>
      <c r="I211">
        <v>0</v>
      </c>
    </row>
    <row r="212" spans="1:25" x14ac:dyDescent="0.25">
      <c r="A212" t="s">
        <v>85</v>
      </c>
      <c r="B212">
        <v>748.1</v>
      </c>
      <c r="C212">
        <v>745.86599999999999</v>
      </c>
      <c r="D212">
        <v>724.05600000000004</v>
      </c>
      <c r="E212">
        <v>720.42200000000003</v>
      </c>
      <c r="F212">
        <v>169.68199999999999</v>
      </c>
      <c r="G212">
        <v>8.3256200000000002E-2</v>
      </c>
      <c r="H212">
        <v>0.95420199999999999</v>
      </c>
      <c r="I212">
        <v>0</v>
      </c>
    </row>
    <row r="213" spans="1:25" x14ac:dyDescent="0.25">
      <c r="A213" t="s">
        <v>85</v>
      </c>
      <c r="B213">
        <v>748.25199999999995</v>
      </c>
      <c r="C213">
        <v>746.03700000000003</v>
      </c>
      <c r="D213">
        <v>724.2</v>
      </c>
      <c r="E213">
        <v>720.57799999999997</v>
      </c>
      <c r="F213">
        <v>169.86799999999999</v>
      </c>
      <c r="G213">
        <v>5.40273E-2</v>
      </c>
      <c r="H213">
        <v>0.95775500000000002</v>
      </c>
      <c r="I213">
        <v>0</v>
      </c>
    </row>
    <row r="214" spans="1:25" x14ac:dyDescent="0.25">
      <c r="A214" t="s">
        <v>85</v>
      </c>
      <c r="B214">
        <v>748.00300000000004</v>
      </c>
      <c r="C214">
        <v>745.779</v>
      </c>
      <c r="D214">
        <v>723.98299999999995</v>
      </c>
      <c r="E214">
        <v>720.36099999999999</v>
      </c>
      <c r="F214">
        <v>169.67099999999999</v>
      </c>
      <c r="G214">
        <v>5.7429099999999997E-2</v>
      </c>
      <c r="H214">
        <v>0.93183000000000005</v>
      </c>
      <c r="I214">
        <v>0</v>
      </c>
    </row>
    <row r="215" spans="1:25" x14ac:dyDescent="0.25">
      <c r="A215" t="s">
        <v>85</v>
      </c>
      <c r="B215">
        <v>748.05</v>
      </c>
      <c r="C215">
        <v>745.85</v>
      </c>
      <c r="D215">
        <v>724.04899999999998</v>
      </c>
      <c r="E215">
        <v>720.428</v>
      </c>
      <c r="F215">
        <v>169.833</v>
      </c>
      <c r="G215">
        <v>5.3995899999999999E-2</v>
      </c>
      <c r="H215">
        <v>0.93181899999999995</v>
      </c>
      <c r="I215">
        <v>0</v>
      </c>
    </row>
    <row r="216" spans="1:25" x14ac:dyDescent="0.25">
      <c r="A216" t="s">
        <v>85</v>
      </c>
      <c r="B216">
        <v>748.125</v>
      </c>
      <c r="C216">
        <v>745.93399999999997</v>
      </c>
      <c r="D216">
        <v>723.93</v>
      </c>
      <c r="E216">
        <v>720.30499999999995</v>
      </c>
      <c r="F216">
        <v>169.63200000000001</v>
      </c>
      <c r="G216">
        <v>6.2107200000000001E-2</v>
      </c>
      <c r="H216">
        <v>0.95749700000000004</v>
      </c>
      <c r="I216">
        <v>0</v>
      </c>
    </row>
    <row r="217" spans="1:25" x14ac:dyDescent="0.25">
      <c r="A217" t="s">
        <v>85</v>
      </c>
      <c r="B217">
        <v>1516.66</v>
      </c>
      <c r="C217">
        <v>746.13099999999997</v>
      </c>
      <c r="D217">
        <v>724.17</v>
      </c>
      <c r="E217">
        <v>720.54100000000005</v>
      </c>
      <c r="F217">
        <v>169.84299999999999</v>
      </c>
      <c r="G217">
        <v>5.3922900000000003E-2</v>
      </c>
      <c r="H217">
        <v>0.931813</v>
      </c>
      <c r="I217">
        <v>0</v>
      </c>
    </row>
    <row r="218" spans="1:25" x14ac:dyDescent="0.25">
      <c r="A218" t="s">
        <v>85</v>
      </c>
      <c r="B218">
        <v>751.78800000000001</v>
      </c>
      <c r="C218">
        <v>747.09199999999998</v>
      </c>
      <c r="D218">
        <v>723.86699999999996</v>
      </c>
      <c r="E218">
        <v>720.06200000000001</v>
      </c>
      <c r="F218">
        <v>169.50299999999999</v>
      </c>
      <c r="G218">
        <v>7.1421399999999996E-2</v>
      </c>
      <c r="H218">
        <v>0.93174599999999996</v>
      </c>
      <c r="I218">
        <v>0</v>
      </c>
    </row>
    <row r="219" spans="1:25" x14ac:dyDescent="0.25">
      <c r="A219" t="s">
        <v>85</v>
      </c>
      <c r="B219">
        <v>748.88300000000004</v>
      </c>
      <c r="C219">
        <v>746.221</v>
      </c>
      <c r="D219">
        <v>724.178</v>
      </c>
      <c r="E219">
        <v>720.54399999999998</v>
      </c>
      <c r="F219">
        <v>169.85300000000001</v>
      </c>
      <c r="G219">
        <v>5.9701799999999999E-2</v>
      </c>
      <c r="H219">
        <v>0.94799999999999995</v>
      </c>
      <c r="I219">
        <v>0</v>
      </c>
    </row>
    <row r="220" spans="1:25" x14ac:dyDescent="0.25">
      <c r="A220" t="s">
        <v>85</v>
      </c>
      <c r="B220">
        <v>748.10599999999999</v>
      </c>
      <c r="C220">
        <v>745.87800000000004</v>
      </c>
      <c r="D220">
        <v>723.94500000000005</v>
      </c>
      <c r="E220">
        <v>720.32500000000005</v>
      </c>
      <c r="F220">
        <v>169.654</v>
      </c>
      <c r="G220">
        <v>8.3255800000000005E-2</v>
      </c>
      <c r="H220">
        <v>0.93183199999999999</v>
      </c>
      <c r="I220">
        <v>0</v>
      </c>
    </row>
    <row r="221" spans="1:25" x14ac:dyDescent="0.25">
      <c r="A221" t="s">
        <v>85</v>
      </c>
      <c r="B221">
        <v>748.30200000000002</v>
      </c>
      <c r="C221">
        <v>746.08600000000001</v>
      </c>
      <c r="D221">
        <v>724.14099999999996</v>
      </c>
      <c r="E221">
        <v>720.49599999999998</v>
      </c>
      <c r="F221">
        <v>169.88200000000001</v>
      </c>
      <c r="G221">
        <v>5.5363900000000001E-2</v>
      </c>
      <c r="H221">
        <v>0.95855500000000005</v>
      </c>
      <c r="I221">
        <v>0</v>
      </c>
    </row>
    <row r="222" spans="1:25" x14ac:dyDescent="0.25">
      <c r="A222" t="s">
        <v>85</v>
      </c>
      <c r="B222">
        <v>748.14099999999996</v>
      </c>
      <c r="C222">
        <v>745.86300000000006</v>
      </c>
      <c r="D222">
        <v>723.89300000000003</v>
      </c>
      <c r="E222">
        <v>720.27599999999995</v>
      </c>
      <c r="F222">
        <v>169.64500000000001</v>
      </c>
      <c r="G222">
        <v>5.87453E-2</v>
      </c>
      <c r="H222">
        <v>0.93183499999999997</v>
      </c>
      <c r="I222">
        <v>0</v>
      </c>
    </row>
    <row r="223" spans="1:25" x14ac:dyDescent="0.25">
      <c r="A223" t="s">
        <v>85</v>
      </c>
      <c r="B223">
        <v>748.13900000000001</v>
      </c>
      <c r="C223">
        <v>745.93299999999999</v>
      </c>
      <c r="D223">
        <v>724.10199999999998</v>
      </c>
      <c r="E223">
        <v>720.46100000000001</v>
      </c>
      <c r="F223">
        <v>169.84899999999999</v>
      </c>
      <c r="G223">
        <v>5.5279599999999998E-2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748.07799999999997</v>
      </c>
      <c r="C224">
        <v>745.77</v>
      </c>
      <c r="D224">
        <v>723.87400000000002</v>
      </c>
      <c r="E224">
        <v>720.24</v>
      </c>
      <c r="F224">
        <v>169.625</v>
      </c>
      <c r="G224">
        <v>5.4137600000000001E-2</v>
      </c>
      <c r="H224">
        <v>0.93183499999999997</v>
      </c>
      <c r="I224">
        <v>0</v>
      </c>
      <c r="R224">
        <f>AVERAGE(B175:B224)</f>
        <v>828.72740000000033</v>
      </c>
      <c r="S224">
        <f>AVERAGE(C175:C224)</f>
        <v>748.51799999999957</v>
      </c>
      <c r="U224">
        <f>_xlfn.VAR.P(B175:B224)</f>
        <v>50142.321941319373</v>
      </c>
      <c r="V224">
        <f>_xlfn.VAR.P(C175:C224)</f>
        <v>3.5118546399999984</v>
      </c>
      <c r="X224">
        <f>1.96*SQRT(U224)/50</f>
        <v>8.7778526752223982</v>
      </c>
      <c r="Y224">
        <f>1.96*SQRT(V224)/50</f>
        <v>7.3460576597312366E-2</v>
      </c>
    </row>
    <row r="225" spans="1:9" x14ac:dyDescent="0.25">
      <c r="A225" t="s">
        <v>85</v>
      </c>
      <c r="B225">
        <v>41440.371781000002</v>
      </c>
      <c r="C225" t="s">
        <v>36</v>
      </c>
    </row>
    <row r="226" spans="1:9" x14ac:dyDescent="0.25">
      <c r="A226" t="s">
        <v>100</v>
      </c>
      <c r="B226">
        <v>868.40899999999999</v>
      </c>
      <c r="C226">
        <v>866.17899999999997</v>
      </c>
      <c r="D226">
        <v>844.26800000000003</v>
      </c>
      <c r="E226">
        <v>840.00199999999995</v>
      </c>
      <c r="F226">
        <v>289.33800000000002</v>
      </c>
      <c r="G226">
        <v>5.5260900000000002E-2</v>
      </c>
      <c r="H226">
        <v>0.93183300000000002</v>
      </c>
      <c r="I226">
        <v>0</v>
      </c>
    </row>
    <row r="227" spans="1:9" x14ac:dyDescent="0.25">
      <c r="A227" t="s">
        <v>100</v>
      </c>
      <c r="B227">
        <v>868.11400000000003</v>
      </c>
      <c r="C227">
        <v>865.87900000000002</v>
      </c>
      <c r="D227">
        <v>843.97799999999995</v>
      </c>
      <c r="E227">
        <v>839.79100000000005</v>
      </c>
      <c r="F227">
        <v>289.10300000000001</v>
      </c>
      <c r="G227">
        <v>5.3916800000000001E-2</v>
      </c>
      <c r="H227">
        <v>0.93181899999999995</v>
      </c>
      <c r="I227">
        <v>0</v>
      </c>
    </row>
    <row r="228" spans="1:9" x14ac:dyDescent="0.25">
      <c r="A228" t="s">
        <v>100</v>
      </c>
      <c r="B228">
        <v>868.13599999999997</v>
      </c>
      <c r="C228">
        <v>865.952</v>
      </c>
      <c r="D228">
        <v>844.01099999999997</v>
      </c>
      <c r="E228">
        <v>839.79</v>
      </c>
      <c r="F228">
        <v>289.19400000000002</v>
      </c>
      <c r="G228">
        <v>5.8592699999999998E-2</v>
      </c>
      <c r="H228">
        <v>0.93178000000000005</v>
      </c>
      <c r="I228">
        <v>0</v>
      </c>
    </row>
    <row r="229" spans="1:9" x14ac:dyDescent="0.25">
      <c r="A229" t="s">
        <v>100</v>
      </c>
      <c r="B229">
        <v>868.15200000000004</v>
      </c>
      <c r="C229">
        <v>865.95100000000002</v>
      </c>
      <c r="D229">
        <v>844.00800000000004</v>
      </c>
      <c r="E229">
        <v>839.81399999999996</v>
      </c>
      <c r="F229">
        <v>289.173</v>
      </c>
      <c r="G229">
        <v>5.8595500000000002E-2</v>
      </c>
      <c r="H229">
        <v>0.95772800000000002</v>
      </c>
      <c r="I229">
        <v>0</v>
      </c>
    </row>
    <row r="230" spans="1:9" x14ac:dyDescent="0.25">
      <c r="A230" t="s">
        <v>100</v>
      </c>
      <c r="B230">
        <v>1281.78</v>
      </c>
      <c r="C230">
        <v>866.33199999999999</v>
      </c>
      <c r="D230">
        <v>844.17499999999995</v>
      </c>
      <c r="E230">
        <v>839.93799999999999</v>
      </c>
      <c r="F230">
        <v>289.339</v>
      </c>
      <c r="G230">
        <v>6.3482899999999995E-2</v>
      </c>
      <c r="H230">
        <v>0.931836</v>
      </c>
      <c r="I230">
        <v>0</v>
      </c>
    </row>
    <row r="231" spans="1:9" x14ac:dyDescent="0.25">
      <c r="A231" t="s">
        <v>100</v>
      </c>
      <c r="B231">
        <v>970.49099999999999</v>
      </c>
      <c r="C231">
        <v>867.02300000000002</v>
      </c>
      <c r="D231">
        <v>843.80200000000002</v>
      </c>
      <c r="E231">
        <v>839.46199999999999</v>
      </c>
      <c r="F231">
        <v>288.88799999999998</v>
      </c>
      <c r="G231">
        <v>5.4166800000000001E-2</v>
      </c>
      <c r="H231">
        <v>0.95922499999999999</v>
      </c>
      <c r="I231">
        <v>0</v>
      </c>
    </row>
    <row r="232" spans="1:9" x14ac:dyDescent="0.25">
      <c r="A232" t="s">
        <v>100</v>
      </c>
      <c r="B232">
        <v>868.77200000000005</v>
      </c>
      <c r="C232">
        <v>866.58</v>
      </c>
      <c r="D232">
        <v>844.62199999999996</v>
      </c>
      <c r="E232">
        <v>840.40300000000002</v>
      </c>
      <c r="F232">
        <v>289.78300000000002</v>
      </c>
      <c r="G232">
        <v>3.0282099999999999E-2</v>
      </c>
      <c r="H232">
        <v>0.956542</v>
      </c>
      <c r="I232">
        <v>0</v>
      </c>
    </row>
    <row r="233" spans="1:9" x14ac:dyDescent="0.25">
      <c r="A233" t="s">
        <v>100</v>
      </c>
      <c r="B233">
        <v>869.072</v>
      </c>
      <c r="C233">
        <v>866.85900000000004</v>
      </c>
      <c r="D233">
        <v>844.86699999999996</v>
      </c>
      <c r="E233">
        <v>840.68299999999999</v>
      </c>
      <c r="F233">
        <v>289.47199999999998</v>
      </c>
      <c r="G233">
        <v>5.9195900000000003E-2</v>
      </c>
      <c r="H233">
        <v>0.93171599999999999</v>
      </c>
      <c r="I233">
        <v>0</v>
      </c>
    </row>
    <row r="234" spans="1:9" x14ac:dyDescent="0.25">
      <c r="A234" t="s">
        <v>100</v>
      </c>
      <c r="B234">
        <v>868.41700000000003</v>
      </c>
      <c r="C234">
        <v>866.20799999999997</v>
      </c>
      <c r="D234">
        <v>844.25699999999995</v>
      </c>
      <c r="E234">
        <v>840.08699999999999</v>
      </c>
      <c r="F234">
        <v>289.49700000000001</v>
      </c>
      <c r="G234">
        <v>5.6212600000000001E-2</v>
      </c>
      <c r="H234">
        <v>0.93183499999999997</v>
      </c>
      <c r="I234">
        <v>0</v>
      </c>
    </row>
    <row r="235" spans="1:9" x14ac:dyDescent="0.25">
      <c r="A235" t="s">
        <v>100</v>
      </c>
      <c r="B235">
        <v>868.20899999999995</v>
      </c>
      <c r="C235">
        <v>866.01099999999997</v>
      </c>
      <c r="D235">
        <v>844.01599999999996</v>
      </c>
      <c r="E235">
        <v>839.80600000000004</v>
      </c>
      <c r="F235">
        <v>289.14400000000001</v>
      </c>
      <c r="G235">
        <v>5.3957100000000001E-2</v>
      </c>
      <c r="H235">
        <v>0.93404299999999996</v>
      </c>
      <c r="I235">
        <v>0</v>
      </c>
    </row>
    <row r="236" spans="1:9" x14ac:dyDescent="0.25">
      <c r="A236" t="s">
        <v>100</v>
      </c>
      <c r="B236">
        <v>868.84</v>
      </c>
      <c r="C236">
        <v>866.64</v>
      </c>
      <c r="D236">
        <v>844.56899999999996</v>
      </c>
      <c r="E236">
        <v>840.38</v>
      </c>
      <c r="F236">
        <v>289.71600000000001</v>
      </c>
      <c r="G236">
        <v>5.4711900000000001E-2</v>
      </c>
      <c r="H236">
        <v>0.93180600000000002</v>
      </c>
      <c r="I236">
        <v>0</v>
      </c>
    </row>
    <row r="237" spans="1:9" x14ac:dyDescent="0.25">
      <c r="A237" t="s">
        <v>100</v>
      </c>
      <c r="B237">
        <v>868.00900000000001</v>
      </c>
      <c r="C237">
        <v>865.803</v>
      </c>
      <c r="D237">
        <v>843.85500000000002</v>
      </c>
      <c r="E237">
        <v>839.63300000000004</v>
      </c>
      <c r="F237">
        <v>289.03300000000002</v>
      </c>
      <c r="G237">
        <v>5.4501599999999997E-2</v>
      </c>
      <c r="H237">
        <v>0.93971000000000005</v>
      </c>
      <c r="I237">
        <v>0</v>
      </c>
    </row>
    <row r="238" spans="1:9" x14ac:dyDescent="0.25">
      <c r="A238" t="s">
        <v>100</v>
      </c>
      <c r="B238">
        <v>868.68799999999999</v>
      </c>
      <c r="C238">
        <v>866.49599999999998</v>
      </c>
      <c r="D238">
        <v>844.44100000000003</v>
      </c>
      <c r="E238">
        <v>840.21799999999996</v>
      </c>
      <c r="F238">
        <v>289.58</v>
      </c>
      <c r="G238">
        <v>5.43405E-2</v>
      </c>
      <c r="H238">
        <v>0.93178899999999998</v>
      </c>
      <c r="I238">
        <v>0</v>
      </c>
    </row>
    <row r="239" spans="1:9" x14ac:dyDescent="0.25">
      <c r="A239" t="s">
        <v>100</v>
      </c>
      <c r="B239">
        <v>868.08600000000001</v>
      </c>
      <c r="C239">
        <v>865.90300000000002</v>
      </c>
      <c r="D239">
        <v>843.88900000000001</v>
      </c>
      <c r="E239">
        <v>839.67200000000003</v>
      </c>
      <c r="F239">
        <v>289.01299999999998</v>
      </c>
      <c r="G239">
        <v>8.3261100000000005E-2</v>
      </c>
      <c r="H239">
        <v>0.931836</v>
      </c>
      <c r="I239">
        <v>0</v>
      </c>
    </row>
    <row r="240" spans="1:9" x14ac:dyDescent="0.25">
      <c r="A240" t="s">
        <v>100</v>
      </c>
      <c r="B240">
        <v>868.63099999999997</v>
      </c>
      <c r="C240">
        <v>866.43100000000004</v>
      </c>
      <c r="D240">
        <v>844.41099999999994</v>
      </c>
      <c r="E240">
        <v>840.21400000000006</v>
      </c>
      <c r="F240">
        <v>289.52800000000002</v>
      </c>
      <c r="G240">
        <v>6.3545400000000002E-2</v>
      </c>
      <c r="H240">
        <v>0.931836</v>
      </c>
      <c r="I240">
        <v>0</v>
      </c>
    </row>
    <row r="241" spans="1:9" x14ac:dyDescent="0.25">
      <c r="A241" t="s">
        <v>100</v>
      </c>
      <c r="B241">
        <v>1217.75</v>
      </c>
      <c r="C241">
        <v>866.06299999999999</v>
      </c>
      <c r="D241">
        <v>843.93299999999999</v>
      </c>
      <c r="E241">
        <v>839.68799999999999</v>
      </c>
      <c r="F241">
        <v>289.03300000000002</v>
      </c>
      <c r="G241">
        <v>5.4500899999999998E-2</v>
      </c>
      <c r="H241">
        <v>0.93059400000000003</v>
      </c>
      <c r="I241">
        <v>0</v>
      </c>
    </row>
    <row r="242" spans="1:9" x14ac:dyDescent="0.25">
      <c r="A242" t="s">
        <v>100</v>
      </c>
      <c r="B242">
        <v>960.86599999999999</v>
      </c>
      <c r="C242">
        <v>867.16899999999998</v>
      </c>
      <c r="D242">
        <v>844.74599999999998</v>
      </c>
      <c r="E242">
        <v>840.48099999999999</v>
      </c>
      <c r="F242">
        <v>289.77699999999999</v>
      </c>
      <c r="G242">
        <v>5.7309600000000002E-2</v>
      </c>
      <c r="H242">
        <v>0.95274800000000004</v>
      </c>
      <c r="I242">
        <v>0</v>
      </c>
    </row>
    <row r="243" spans="1:9" x14ac:dyDescent="0.25">
      <c r="A243" t="s">
        <v>100</v>
      </c>
      <c r="B243">
        <v>868.00199999999995</v>
      </c>
      <c r="C243">
        <v>865.726</v>
      </c>
      <c r="D243">
        <v>843.85</v>
      </c>
      <c r="E243">
        <v>839.62900000000002</v>
      </c>
      <c r="F243">
        <v>288.94900000000001</v>
      </c>
      <c r="G243">
        <v>5.4483900000000002E-2</v>
      </c>
      <c r="H243">
        <v>0.95891099999999996</v>
      </c>
      <c r="I243">
        <v>0</v>
      </c>
    </row>
    <row r="244" spans="1:9" x14ac:dyDescent="0.25">
      <c r="A244" t="s">
        <v>100</v>
      </c>
      <c r="B244">
        <v>868.44200000000001</v>
      </c>
      <c r="C244">
        <v>866.22299999999996</v>
      </c>
      <c r="D244">
        <v>844.38199999999995</v>
      </c>
      <c r="E244">
        <v>840.17399999999998</v>
      </c>
      <c r="F244">
        <v>289.52999999999997</v>
      </c>
      <c r="G244">
        <v>5.4930399999999997E-2</v>
      </c>
      <c r="H244">
        <v>0.95918099999999995</v>
      </c>
      <c r="I244">
        <v>0</v>
      </c>
    </row>
    <row r="245" spans="1:9" x14ac:dyDescent="0.25">
      <c r="A245" t="s">
        <v>100</v>
      </c>
      <c r="B245">
        <v>867.976</v>
      </c>
      <c r="C245">
        <v>865.78700000000003</v>
      </c>
      <c r="D245">
        <v>843.84299999999996</v>
      </c>
      <c r="E245">
        <v>839.63099999999997</v>
      </c>
      <c r="F245">
        <v>288.97800000000001</v>
      </c>
      <c r="G245">
        <v>5.85706E-2</v>
      </c>
      <c r="H245">
        <v>0.93167999999999995</v>
      </c>
      <c r="I245">
        <v>0</v>
      </c>
    </row>
    <row r="246" spans="1:9" x14ac:dyDescent="0.25">
      <c r="A246" t="s">
        <v>100</v>
      </c>
      <c r="B246">
        <v>868.58100000000002</v>
      </c>
      <c r="C246">
        <v>866.38199999999995</v>
      </c>
      <c r="D246">
        <v>844.40099999999995</v>
      </c>
      <c r="E246">
        <v>840.20899999999995</v>
      </c>
      <c r="F246">
        <v>289.56</v>
      </c>
      <c r="G246">
        <v>5.4381400000000003E-2</v>
      </c>
      <c r="H246">
        <v>0.931836</v>
      </c>
      <c r="I246">
        <v>0</v>
      </c>
    </row>
    <row r="247" spans="1:9" x14ac:dyDescent="0.25">
      <c r="A247" t="s">
        <v>100</v>
      </c>
      <c r="B247">
        <v>868.13599999999997</v>
      </c>
      <c r="C247">
        <v>865.91700000000003</v>
      </c>
      <c r="D247">
        <v>843.96900000000005</v>
      </c>
      <c r="E247">
        <v>839.77</v>
      </c>
      <c r="F247">
        <v>289.11200000000002</v>
      </c>
      <c r="G247">
        <v>5.5698499999999998E-2</v>
      </c>
      <c r="H247">
        <v>0.93183499999999997</v>
      </c>
      <c r="I247">
        <v>0</v>
      </c>
    </row>
    <row r="248" spans="1:9" x14ac:dyDescent="0.25">
      <c r="A248" t="s">
        <v>100</v>
      </c>
      <c r="B248">
        <v>868.98400000000004</v>
      </c>
      <c r="C248">
        <v>866.79899999999998</v>
      </c>
      <c r="D248">
        <v>844.80499999999995</v>
      </c>
      <c r="E248">
        <v>840.59100000000001</v>
      </c>
      <c r="F248">
        <v>289.84199999999998</v>
      </c>
      <c r="G248">
        <v>5.4018099999999999E-2</v>
      </c>
      <c r="H248">
        <v>0.93180600000000002</v>
      </c>
      <c r="I248">
        <v>0</v>
      </c>
    </row>
    <row r="249" spans="1:9" x14ac:dyDescent="0.25">
      <c r="A249" t="s">
        <v>100</v>
      </c>
      <c r="B249">
        <v>868.01499999999999</v>
      </c>
      <c r="C249">
        <v>865.82100000000003</v>
      </c>
      <c r="D249">
        <v>843.87</v>
      </c>
      <c r="E249">
        <v>839.64499999999998</v>
      </c>
      <c r="F249">
        <v>289.03899999999999</v>
      </c>
      <c r="G249">
        <v>5.8397900000000003E-2</v>
      </c>
      <c r="H249">
        <v>0.931813</v>
      </c>
      <c r="I249">
        <v>0</v>
      </c>
    </row>
    <row r="250" spans="1:9" x14ac:dyDescent="0.25">
      <c r="A250" t="s">
        <v>100</v>
      </c>
      <c r="B250">
        <v>868.65800000000002</v>
      </c>
      <c r="C250">
        <v>866.46699999999998</v>
      </c>
      <c r="D250">
        <v>844.49699999999996</v>
      </c>
      <c r="E250">
        <v>840.30100000000004</v>
      </c>
      <c r="F250">
        <v>289.64400000000001</v>
      </c>
      <c r="G250">
        <v>5.4234200000000003E-2</v>
      </c>
      <c r="H250">
        <v>0.95921299999999998</v>
      </c>
      <c r="I250">
        <v>0</v>
      </c>
    </row>
    <row r="251" spans="1:9" x14ac:dyDescent="0.25">
      <c r="A251" t="s">
        <v>100</v>
      </c>
      <c r="B251">
        <v>868.53099999999995</v>
      </c>
      <c r="C251">
        <v>866.17499999999995</v>
      </c>
      <c r="D251">
        <v>844.01900000000001</v>
      </c>
      <c r="E251">
        <v>839.79100000000005</v>
      </c>
      <c r="F251">
        <v>289.13799999999998</v>
      </c>
      <c r="G251">
        <v>5.46928E-2</v>
      </c>
      <c r="H251">
        <v>0.93180499999999999</v>
      </c>
      <c r="I251">
        <v>0</v>
      </c>
    </row>
    <row r="252" spans="1:9" x14ac:dyDescent="0.25">
      <c r="A252" t="s">
        <v>100</v>
      </c>
      <c r="B252">
        <v>1214.52</v>
      </c>
      <c r="C252">
        <v>866.56600000000003</v>
      </c>
      <c r="D252">
        <v>844.44299999999998</v>
      </c>
      <c r="E252">
        <v>840.26</v>
      </c>
      <c r="F252">
        <v>289.60300000000001</v>
      </c>
      <c r="G252">
        <v>5.4094099999999999E-2</v>
      </c>
      <c r="H252">
        <v>0.93183099999999996</v>
      </c>
      <c r="I252">
        <v>0</v>
      </c>
    </row>
    <row r="253" spans="1:9" x14ac:dyDescent="0.25">
      <c r="A253" t="s">
        <v>100</v>
      </c>
      <c r="B253">
        <v>1084.44</v>
      </c>
      <c r="C253">
        <v>867.08199999999999</v>
      </c>
      <c r="D253">
        <v>843.95100000000002</v>
      </c>
      <c r="E253">
        <v>839.59100000000001</v>
      </c>
      <c r="F253">
        <v>288.983</v>
      </c>
      <c r="G253">
        <v>5.8687499999999997E-2</v>
      </c>
      <c r="H253">
        <v>0.95008899999999996</v>
      </c>
      <c r="I253">
        <v>0</v>
      </c>
    </row>
    <row r="254" spans="1:9" x14ac:dyDescent="0.25">
      <c r="A254" t="s">
        <v>100</v>
      </c>
      <c r="B254">
        <v>868.91600000000005</v>
      </c>
      <c r="C254">
        <v>866.47</v>
      </c>
      <c r="D254">
        <v>844.32600000000002</v>
      </c>
      <c r="E254">
        <v>840.11</v>
      </c>
      <c r="F254">
        <v>289.38499999999999</v>
      </c>
      <c r="G254">
        <v>5.4356500000000002E-2</v>
      </c>
      <c r="H254">
        <v>0.95755199999999996</v>
      </c>
      <c r="I254">
        <v>0</v>
      </c>
    </row>
    <row r="255" spans="1:9" x14ac:dyDescent="0.25">
      <c r="A255" t="s">
        <v>100</v>
      </c>
      <c r="B255">
        <v>868.26499999999999</v>
      </c>
      <c r="C255">
        <v>865.96199999999999</v>
      </c>
      <c r="D255">
        <v>843.93600000000004</v>
      </c>
      <c r="E255">
        <v>839.73099999999999</v>
      </c>
      <c r="F255">
        <v>289.08600000000001</v>
      </c>
      <c r="G255">
        <v>5.3916499999999999E-2</v>
      </c>
      <c r="H255">
        <v>0.931836</v>
      </c>
      <c r="I255">
        <v>0</v>
      </c>
    </row>
    <row r="256" spans="1:9" x14ac:dyDescent="0.25">
      <c r="A256" t="s">
        <v>100</v>
      </c>
      <c r="B256">
        <v>869.024</v>
      </c>
      <c r="C256">
        <v>866.73500000000001</v>
      </c>
      <c r="D256">
        <v>844.70399999999995</v>
      </c>
      <c r="E256">
        <v>840.52800000000002</v>
      </c>
      <c r="F256">
        <v>289.80900000000003</v>
      </c>
      <c r="G256">
        <v>5.3909499999999999E-2</v>
      </c>
      <c r="H256">
        <v>0.95844799999999997</v>
      </c>
      <c r="I256">
        <v>0</v>
      </c>
    </row>
    <row r="257" spans="1:9" x14ac:dyDescent="0.25">
      <c r="A257" t="s">
        <v>100</v>
      </c>
      <c r="B257">
        <v>868.07799999999997</v>
      </c>
      <c r="C257">
        <v>865.89099999999996</v>
      </c>
      <c r="D257">
        <v>844.00900000000001</v>
      </c>
      <c r="E257">
        <v>839.80399999999997</v>
      </c>
      <c r="F257">
        <v>289.14400000000001</v>
      </c>
      <c r="G257">
        <v>5.4643299999999999E-2</v>
      </c>
      <c r="H257">
        <v>0.95919200000000004</v>
      </c>
      <c r="I257">
        <v>0</v>
      </c>
    </row>
    <row r="258" spans="1:9" x14ac:dyDescent="0.25">
      <c r="A258" t="s">
        <v>100</v>
      </c>
      <c r="B258">
        <v>868.64700000000005</v>
      </c>
      <c r="C258">
        <v>866.44899999999996</v>
      </c>
      <c r="D258">
        <v>844.524</v>
      </c>
      <c r="E258">
        <v>840.25400000000002</v>
      </c>
      <c r="F258">
        <v>289.64999999999998</v>
      </c>
      <c r="G258">
        <v>5.3930400000000003E-2</v>
      </c>
      <c r="H258">
        <v>0.93170299999999995</v>
      </c>
      <c r="I258">
        <v>0</v>
      </c>
    </row>
    <row r="259" spans="1:9" x14ac:dyDescent="0.25">
      <c r="A259" t="s">
        <v>100</v>
      </c>
      <c r="B259">
        <v>867.94200000000001</v>
      </c>
      <c r="C259">
        <v>865.74599999999998</v>
      </c>
      <c r="D259">
        <v>843.86300000000006</v>
      </c>
      <c r="E259">
        <v>839.66800000000001</v>
      </c>
      <c r="F259">
        <v>289.06900000000002</v>
      </c>
      <c r="G259">
        <v>5.2023E-2</v>
      </c>
      <c r="H259">
        <v>0.93182799999999999</v>
      </c>
      <c r="I259">
        <v>0</v>
      </c>
    </row>
    <row r="260" spans="1:9" x14ac:dyDescent="0.25">
      <c r="A260" t="s">
        <v>100</v>
      </c>
      <c r="B260">
        <v>868.59799999999996</v>
      </c>
      <c r="C260">
        <v>866.40499999999997</v>
      </c>
      <c r="D260">
        <v>844.43899999999996</v>
      </c>
      <c r="E260">
        <v>840.21400000000006</v>
      </c>
      <c r="F260">
        <v>289.57900000000001</v>
      </c>
      <c r="G260">
        <v>5.6111500000000002E-2</v>
      </c>
      <c r="H260">
        <v>0.93177299999999996</v>
      </c>
      <c r="I260">
        <v>0</v>
      </c>
    </row>
    <row r="261" spans="1:9" x14ac:dyDescent="0.25">
      <c r="A261" t="s">
        <v>100</v>
      </c>
      <c r="B261">
        <v>868.03700000000003</v>
      </c>
      <c r="C261">
        <v>865.81299999999999</v>
      </c>
      <c r="D261">
        <v>843.82600000000002</v>
      </c>
      <c r="E261">
        <v>839.62800000000004</v>
      </c>
      <c r="F261">
        <v>288.92899999999997</v>
      </c>
      <c r="G261">
        <v>2.9321300000000002E-2</v>
      </c>
      <c r="H261">
        <v>0.93181400000000003</v>
      </c>
      <c r="I261">
        <v>0</v>
      </c>
    </row>
    <row r="262" spans="1:9" x14ac:dyDescent="0.25">
      <c r="A262" t="s">
        <v>100</v>
      </c>
      <c r="B262">
        <v>868.61</v>
      </c>
      <c r="C262">
        <v>866.41600000000005</v>
      </c>
      <c r="D262">
        <v>844.41499999999996</v>
      </c>
      <c r="E262">
        <v>840.23099999999999</v>
      </c>
      <c r="F262">
        <v>289.56799999999998</v>
      </c>
      <c r="G262">
        <v>5.77598E-2</v>
      </c>
      <c r="H262">
        <v>0.94208199999999997</v>
      </c>
      <c r="I262">
        <v>0</v>
      </c>
    </row>
    <row r="263" spans="1:9" x14ac:dyDescent="0.25">
      <c r="A263" t="s">
        <v>100</v>
      </c>
      <c r="B263">
        <v>1123.8599999999999</v>
      </c>
      <c r="C263">
        <v>865.91800000000001</v>
      </c>
      <c r="D263">
        <v>843.78899999999999</v>
      </c>
      <c r="E263">
        <v>839.56600000000003</v>
      </c>
      <c r="F263">
        <v>288.90699999999998</v>
      </c>
      <c r="G263">
        <v>5.3916400000000003E-2</v>
      </c>
      <c r="H263">
        <v>0.93678399999999995</v>
      </c>
      <c r="I263">
        <v>0</v>
      </c>
    </row>
    <row r="264" spans="1:9" x14ac:dyDescent="0.25">
      <c r="A264" t="s">
        <v>100</v>
      </c>
      <c r="B264">
        <v>913.39700000000005</v>
      </c>
      <c r="C264">
        <v>866.96</v>
      </c>
      <c r="D264">
        <v>844.41899999999998</v>
      </c>
      <c r="E264">
        <v>840.10799999999995</v>
      </c>
      <c r="F264">
        <v>289.40499999999997</v>
      </c>
      <c r="G264">
        <v>6.4107999999999998E-2</v>
      </c>
      <c r="H264">
        <v>0.93183499999999997</v>
      </c>
      <c r="I264">
        <v>0</v>
      </c>
    </row>
    <row r="265" spans="1:9" x14ac:dyDescent="0.25">
      <c r="A265" t="s">
        <v>100</v>
      </c>
      <c r="B265">
        <v>868.15</v>
      </c>
      <c r="C265">
        <v>865.81399999999996</v>
      </c>
      <c r="D265">
        <v>843.91399999999999</v>
      </c>
      <c r="E265">
        <v>839.69899999999996</v>
      </c>
      <c r="F265">
        <v>289.05200000000002</v>
      </c>
      <c r="G265">
        <v>5.3922100000000001E-2</v>
      </c>
      <c r="H265">
        <v>0.93489800000000001</v>
      </c>
      <c r="I265">
        <v>0</v>
      </c>
    </row>
    <row r="266" spans="1:9" x14ac:dyDescent="0.25">
      <c r="A266" t="s">
        <v>100</v>
      </c>
      <c r="B266">
        <v>868.88</v>
      </c>
      <c r="C266">
        <v>866.65499999999997</v>
      </c>
      <c r="D266">
        <v>844.68600000000004</v>
      </c>
      <c r="E266">
        <v>840.47699999999998</v>
      </c>
      <c r="F266">
        <v>289.77300000000002</v>
      </c>
      <c r="G266">
        <v>5.3950400000000003E-2</v>
      </c>
      <c r="H266">
        <v>0.931836</v>
      </c>
      <c r="I266">
        <v>0</v>
      </c>
    </row>
    <row r="267" spans="1:9" x14ac:dyDescent="0.25">
      <c r="A267" t="s">
        <v>100</v>
      </c>
      <c r="B267">
        <v>868.24699999999996</v>
      </c>
      <c r="C267">
        <v>866.04</v>
      </c>
      <c r="D267">
        <v>844.04700000000003</v>
      </c>
      <c r="E267">
        <v>839.83500000000004</v>
      </c>
      <c r="F267">
        <v>289.19</v>
      </c>
      <c r="G267">
        <v>5.4863599999999998E-2</v>
      </c>
      <c r="H267">
        <v>0.93183700000000003</v>
      </c>
      <c r="I267">
        <v>0</v>
      </c>
    </row>
    <row r="268" spans="1:9" x14ac:dyDescent="0.25">
      <c r="A268" t="s">
        <v>100</v>
      </c>
      <c r="B268">
        <v>868.84</v>
      </c>
      <c r="C268">
        <v>866.62300000000005</v>
      </c>
      <c r="D268">
        <v>844.57399999999996</v>
      </c>
      <c r="E268">
        <v>840.34699999999998</v>
      </c>
      <c r="F268">
        <v>289.67599999999999</v>
      </c>
      <c r="G268">
        <v>5.6411599999999999E-2</v>
      </c>
      <c r="H268">
        <v>0.94655100000000003</v>
      </c>
      <c r="I268">
        <v>0</v>
      </c>
    </row>
    <row r="269" spans="1:9" x14ac:dyDescent="0.25">
      <c r="A269" t="s">
        <v>100</v>
      </c>
      <c r="B269">
        <v>867.928</v>
      </c>
      <c r="C269">
        <v>865.73500000000001</v>
      </c>
      <c r="D269">
        <v>843.81700000000001</v>
      </c>
      <c r="E269">
        <v>839.59199999999998</v>
      </c>
      <c r="F269">
        <v>288.94</v>
      </c>
      <c r="G269">
        <v>5.4786300000000003E-2</v>
      </c>
      <c r="H269">
        <v>0.93182600000000004</v>
      </c>
      <c r="I269">
        <v>0</v>
      </c>
    </row>
    <row r="270" spans="1:9" x14ac:dyDescent="0.25">
      <c r="A270" t="s">
        <v>100</v>
      </c>
      <c r="B270">
        <v>868.678</v>
      </c>
      <c r="C270">
        <v>866.47500000000002</v>
      </c>
      <c r="D270">
        <v>844.45</v>
      </c>
      <c r="E270">
        <v>840.25900000000001</v>
      </c>
      <c r="F270">
        <v>289.61500000000001</v>
      </c>
      <c r="G270">
        <v>5.7741399999999998E-2</v>
      </c>
      <c r="H270">
        <v>0.93183400000000005</v>
      </c>
      <c r="I270">
        <v>0</v>
      </c>
    </row>
    <row r="271" spans="1:9" x14ac:dyDescent="0.25">
      <c r="A271" t="s">
        <v>100</v>
      </c>
      <c r="B271">
        <v>868.15899999999999</v>
      </c>
      <c r="C271">
        <v>865.94200000000001</v>
      </c>
      <c r="D271">
        <v>844.06</v>
      </c>
      <c r="E271">
        <v>839.83199999999999</v>
      </c>
      <c r="F271">
        <v>289.19900000000001</v>
      </c>
      <c r="G271">
        <v>5.4138199999999997E-2</v>
      </c>
      <c r="H271">
        <v>0.95916500000000005</v>
      </c>
      <c r="I271">
        <v>0</v>
      </c>
    </row>
    <row r="272" spans="1:9" x14ac:dyDescent="0.25">
      <c r="A272" t="s">
        <v>100</v>
      </c>
      <c r="B272">
        <v>868.351</v>
      </c>
      <c r="C272">
        <v>866.14200000000005</v>
      </c>
      <c r="D272">
        <v>844.27800000000002</v>
      </c>
      <c r="E272">
        <v>840.096</v>
      </c>
      <c r="F272">
        <v>289.45600000000002</v>
      </c>
      <c r="G272">
        <v>5.3913700000000002E-2</v>
      </c>
      <c r="H272">
        <v>0.93183499999999997</v>
      </c>
      <c r="I272">
        <v>0</v>
      </c>
    </row>
    <row r="273" spans="1:25" x14ac:dyDescent="0.25">
      <c r="A273" t="s">
        <v>100</v>
      </c>
      <c r="B273">
        <v>868.28899999999999</v>
      </c>
      <c r="C273">
        <v>866.077</v>
      </c>
      <c r="D273">
        <v>844.06399999999996</v>
      </c>
      <c r="E273">
        <v>839.84</v>
      </c>
      <c r="F273">
        <v>289.18900000000002</v>
      </c>
      <c r="G273">
        <v>5.7306000000000003E-2</v>
      </c>
      <c r="H273">
        <v>0.931836</v>
      </c>
      <c r="I273">
        <v>0</v>
      </c>
    </row>
    <row r="274" spans="1:25" x14ac:dyDescent="0.25">
      <c r="A274" t="s">
        <v>100</v>
      </c>
      <c r="B274">
        <v>1260.95</v>
      </c>
      <c r="C274">
        <v>866.54</v>
      </c>
      <c r="D274">
        <v>844.50800000000004</v>
      </c>
      <c r="E274">
        <v>840.29100000000005</v>
      </c>
      <c r="F274">
        <v>289.71300000000002</v>
      </c>
      <c r="G274">
        <v>5.4031500000000003E-2</v>
      </c>
      <c r="H274">
        <v>0.93183199999999999</v>
      </c>
      <c r="I274">
        <v>0</v>
      </c>
    </row>
    <row r="275" spans="1:25" x14ac:dyDescent="0.25">
      <c r="A275" t="s">
        <v>100</v>
      </c>
      <c r="B275">
        <v>982.16700000000003</v>
      </c>
      <c r="C275">
        <v>867.13699999999994</v>
      </c>
      <c r="D275">
        <v>843.91600000000005</v>
      </c>
      <c r="E275">
        <v>839.54700000000003</v>
      </c>
      <c r="F275">
        <v>288.96499999999997</v>
      </c>
      <c r="G275">
        <v>5.3950600000000001E-2</v>
      </c>
      <c r="H275">
        <v>0.931836</v>
      </c>
      <c r="I275">
        <v>0</v>
      </c>
    </row>
    <row r="276" spans="1:25" x14ac:dyDescent="0.25">
      <c r="A276" t="s">
        <v>100</v>
      </c>
      <c r="B276">
        <v>868.66</v>
      </c>
      <c r="C276">
        <v>866.45399999999995</v>
      </c>
      <c r="D276">
        <v>844.34100000000001</v>
      </c>
      <c r="E276">
        <v>840.12199999999996</v>
      </c>
      <c r="F276">
        <v>289.44</v>
      </c>
      <c r="G276">
        <v>5.3913299999999997E-2</v>
      </c>
      <c r="H276">
        <v>0.93182100000000001</v>
      </c>
      <c r="I276">
        <v>0</v>
      </c>
    </row>
    <row r="277" spans="1:25" x14ac:dyDescent="0.25">
      <c r="A277" t="s">
        <v>100</v>
      </c>
      <c r="B277">
        <v>868.97799999999995</v>
      </c>
      <c r="C277">
        <v>866.77599999999995</v>
      </c>
      <c r="D277">
        <v>844.71100000000001</v>
      </c>
      <c r="E277">
        <v>840.56700000000001</v>
      </c>
      <c r="F277">
        <v>289.37</v>
      </c>
      <c r="G277">
        <v>5.4398500000000002E-2</v>
      </c>
      <c r="H277">
        <v>0.93183499999999997</v>
      </c>
      <c r="I277">
        <v>0</v>
      </c>
    </row>
    <row r="278" spans="1:25" x14ac:dyDescent="0.25">
      <c r="A278" t="s">
        <v>100</v>
      </c>
      <c r="B278">
        <v>868.38300000000004</v>
      </c>
      <c r="C278">
        <v>866.18200000000002</v>
      </c>
      <c r="D278">
        <v>844.226</v>
      </c>
      <c r="E278">
        <v>840.04200000000003</v>
      </c>
      <c r="F278">
        <v>289.43900000000002</v>
      </c>
      <c r="G278">
        <v>5.5734100000000002E-2</v>
      </c>
      <c r="H278">
        <v>0.93183499999999997</v>
      </c>
      <c r="I278">
        <v>0</v>
      </c>
    </row>
    <row r="279" spans="1:25" x14ac:dyDescent="0.25">
      <c r="A279" t="s">
        <v>100</v>
      </c>
      <c r="B279">
        <v>868.15099999999995</v>
      </c>
      <c r="C279">
        <v>865.94899999999996</v>
      </c>
      <c r="D279">
        <v>844.04399999999998</v>
      </c>
      <c r="E279">
        <v>839.83500000000004</v>
      </c>
      <c r="F279">
        <v>289.19900000000001</v>
      </c>
      <c r="G279">
        <v>5.3913000000000003E-2</v>
      </c>
      <c r="H279">
        <v>0.93183099999999996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868.94600000000003</v>
      </c>
      <c r="C280">
        <v>866.51</v>
      </c>
      <c r="D280">
        <v>844.51099999999997</v>
      </c>
      <c r="E280">
        <v>840.31299999999999</v>
      </c>
      <c r="F280">
        <v>289.69900000000001</v>
      </c>
      <c r="G280">
        <v>5.4209599999999997E-2</v>
      </c>
      <c r="H280">
        <v>0.93179800000000002</v>
      </c>
      <c r="I280">
        <v>0</v>
      </c>
      <c r="R280">
        <f>AVERAGE(B231:B280)</f>
        <v>906.70494000000019</v>
      </c>
      <c r="S280">
        <f>AVERAGE(C231:C280)</f>
        <v>866.31894</v>
      </c>
      <c r="U280">
        <f>_xlfn.VAR.P(B231:B280)</f>
        <v>9369.0995339759829</v>
      </c>
      <c r="V280">
        <f>_xlfn.VAR.P(C231:C280)</f>
        <v>0.1655898164000002</v>
      </c>
      <c r="X280">
        <f>1.96*SQRT(U280)/50</f>
        <v>3.7943290721666267</v>
      </c>
      <c r="Y280">
        <f>1.96*SQRT(V280)/50</f>
        <v>1.5951549626067568E-2</v>
      </c>
    </row>
    <row r="281" spans="1:25" x14ac:dyDescent="0.25">
      <c r="A281" t="s">
        <v>100</v>
      </c>
      <c r="B281">
        <v>45339.199952000003</v>
      </c>
      <c r="C281" t="s">
        <v>36</v>
      </c>
    </row>
    <row r="282" spans="1:25" x14ac:dyDescent="0.25">
      <c r="A282" t="s">
        <v>86</v>
      </c>
      <c r="B282">
        <v>523.61300000000006</v>
      </c>
      <c r="C282">
        <v>521.21299999999997</v>
      </c>
      <c r="D282">
        <v>499.43900000000002</v>
      </c>
      <c r="E282">
        <v>495.87799999999999</v>
      </c>
      <c r="F282">
        <v>169.69800000000001</v>
      </c>
      <c r="G282">
        <v>5.3941099999999999E-2</v>
      </c>
      <c r="H282">
        <v>0.93887299999999996</v>
      </c>
      <c r="I282">
        <v>0</v>
      </c>
    </row>
    <row r="283" spans="1:25" x14ac:dyDescent="0.25">
      <c r="A283" t="s">
        <v>86</v>
      </c>
      <c r="B283">
        <v>523.67399999999998</v>
      </c>
      <c r="C283">
        <v>521.48299999999995</v>
      </c>
      <c r="D283">
        <v>499.76400000000001</v>
      </c>
      <c r="E283">
        <v>496.18900000000002</v>
      </c>
      <c r="F283">
        <v>170.22499999999999</v>
      </c>
      <c r="G283">
        <v>5.3931600000000003E-2</v>
      </c>
      <c r="H283">
        <v>0.93257100000000004</v>
      </c>
      <c r="I283">
        <v>0</v>
      </c>
    </row>
    <row r="284" spans="1:25" x14ac:dyDescent="0.25">
      <c r="A284" t="s">
        <v>86</v>
      </c>
      <c r="B284">
        <v>523.23900000000003</v>
      </c>
      <c r="C284">
        <v>521.053</v>
      </c>
      <c r="D284">
        <v>499.38299999999998</v>
      </c>
      <c r="E284">
        <v>495.81400000000002</v>
      </c>
      <c r="F284">
        <v>169.77</v>
      </c>
      <c r="G284">
        <v>5.3970999999999998E-2</v>
      </c>
      <c r="H284">
        <v>0.93175699999999995</v>
      </c>
      <c r="I284">
        <v>0</v>
      </c>
    </row>
    <row r="285" spans="1:25" x14ac:dyDescent="0.25">
      <c r="A285" t="s">
        <v>86</v>
      </c>
      <c r="B285">
        <v>523.69899999999996</v>
      </c>
      <c r="C285">
        <v>521.52099999999996</v>
      </c>
      <c r="D285">
        <v>499.85500000000002</v>
      </c>
      <c r="E285">
        <v>496.274</v>
      </c>
      <c r="F285">
        <v>170.238</v>
      </c>
      <c r="G285">
        <v>5.4063899999999998E-2</v>
      </c>
      <c r="H285">
        <v>0.95603700000000003</v>
      </c>
      <c r="I285">
        <v>0</v>
      </c>
    </row>
    <row r="286" spans="1:25" x14ac:dyDescent="0.25">
      <c r="A286" t="s">
        <v>86</v>
      </c>
      <c r="B286">
        <v>523.33799999999997</v>
      </c>
      <c r="C286">
        <v>521.12099999999998</v>
      </c>
      <c r="D286">
        <v>499.404</v>
      </c>
      <c r="E286">
        <v>495.839</v>
      </c>
      <c r="F286">
        <v>169.792</v>
      </c>
      <c r="G286">
        <v>5.39175E-2</v>
      </c>
      <c r="H286">
        <v>0.94143900000000003</v>
      </c>
      <c r="I286">
        <v>0</v>
      </c>
    </row>
    <row r="287" spans="1:25" x14ac:dyDescent="0.25">
      <c r="A287" t="s">
        <v>86</v>
      </c>
      <c r="B287">
        <v>523.92999999999995</v>
      </c>
      <c r="C287">
        <v>521.721</v>
      </c>
      <c r="D287">
        <v>499.80799999999999</v>
      </c>
      <c r="E287">
        <v>496.21199999999999</v>
      </c>
      <c r="F287">
        <v>170.221</v>
      </c>
      <c r="G287">
        <v>5.4177999999999997E-2</v>
      </c>
      <c r="H287">
        <v>0.93183300000000002</v>
      </c>
      <c r="I287">
        <v>0</v>
      </c>
    </row>
    <row r="288" spans="1:25" x14ac:dyDescent="0.25">
      <c r="A288" t="s">
        <v>86</v>
      </c>
      <c r="B288">
        <v>1493.16</v>
      </c>
      <c r="C288">
        <v>521.30200000000002</v>
      </c>
      <c r="D288">
        <v>499.37299999999999</v>
      </c>
      <c r="E288">
        <v>495.79500000000002</v>
      </c>
      <c r="F288">
        <v>169.79</v>
      </c>
      <c r="G288">
        <v>5.52775E-2</v>
      </c>
      <c r="H288">
        <v>0.93183000000000005</v>
      </c>
      <c r="I288">
        <v>0</v>
      </c>
    </row>
    <row r="289" spans="1:9" x14ac:dyDescent="0.25">
      <c r="A289" t="s">
        <v>86</v>
      </c>
      <c r="B289">
        <v>525.81600000000003</v>
      </c>
      <c r="C289">
        <v>522.42399999999998</v>
      </c>
      <c r="D289">
        <v>499.79899999999998</v>
      </c>
      <c r="E289">
        <v>496.12599999999998</v>
      </c>
      <c r="F289">
        <v>170.09399999999999</v>
      </c>
      <c r="G289">
        <v>5.5521000000000001E-2</v>
      </c>
      <c r="H289">
        <v>0.93175799999999998</v>
      </c>
      <c r="I289">
        <v>0</v>
      </c>
    </row>
    <row r="290" spans="1:9" x14ac:dyDescent="0.25">
      <c r="A290" t="s">
        <v>86</v>
      </c>
      <c r="B290">
        <v>523.625</v>
      </c>
      <c r="C290">
        <v>521.36599999999999</v>
      </c>
      <c r="D290">
        <v>499.42500000000001</v>
      </c>
      <c r="E290">
        <v>495.84399999999999</v>
      </c>
      <c r="F290">
        <v>169.821</v>
      </c>
      <c r="G290">
        <v>6.0202699999999998E-2</v>
      </c>
      <c r="H290">
        <v>0.95102299999999995</v>
      </c>
      <c r="I290">
        <v>0</v>
      </c>
    </row>
    <row r="291" spans="1:9" x14ac:dyDescent="0.25">
      <c r="A291" t="s">
        <v>86</v>
      </c>
      <c r="B291">
        <v>523.83299999999997</v>
      </c>
      <c r="C291">
        <v>521.63099999999997</v>
      </c>
      <c r="D291">
        <v>499.80099999999999</v>
      </c>
      <c r="E291">
        <v>496.24099999999999</v>
      </c>
      <c r="F291">
        <v>170.24100000000001</v>
      </c>
      <c r="G291">
        <v>5.6310499999999999E-2</v>
      </c>
      <c r="H291">
        <v>0.931813</v>
      </c>
      <c r="I291">
        <v>0</v>
      </c>
    </row>
    <row r="292" spans="1:9" x14ac:dyDescent="0.25">
      <c r="A292" t="s">
        <v>86</v>
      </c>
      <c r="B292">
        <v>523.32299999999998</v>
      </c>
      <c r="C292">
        <v>521.11699999999996</v>
      </c>
      <c r="D292">
        <v>499.36799999999999</v>
      </c>
      <c r="E292">
        <v>495.77100000000002</v>
      </c>
      <c r="F292">
        <v>169.785</v>
      </c>
      <c r="G292">
        <v>5.51759E-2</v>
      </c>
      <c r="H292">
        <v>0.95638599999999996</v>
      </c>
      <c r="I292">
        <v>0</v>
      </c>
    </row>
    <row r="293" spans="1:9" x14ac:dyDescent="0.25">
      <c r="A293" t="s">
        <v>86</v>
      </c>
      <c r="B293">
        <v>523.99</v>
      </c>
      <c r="C293">
        <v>521.67200000000003</v>
      </c>
      <c r="D293">
        <v>499.87299999999999</v>
      </c>
      <c r="E293">
        <v>496.29599999999999</v>
      </c>
      <c r="F293">
        <v>170.28899999999999</v>
      </c>
      <c r="G293">
        <v>5.4241200000000003E-2</v>
      </c>
      <c r="H293">
        <v>0.93183400000000005</v>
      </c>
      <c r="I293">
        <v>0</v>
      </c>
    </row>
    <row r="294" spans="1:9" x14ac:dyDescent="0.25">
      <c r="A294" t="s">
        <v>86</v>
      </c>
      <c r="B294">
        <v>523.41399999999999</v>
      </c>
      <c r="C294">
        <v>521.19600000000003</v>
      </c>
      <c r="D294">
        <v>499.34199999999998</v>
      </c>
      <c r="E294">
        <v>495.77199999999999</v>
      </c>
      <c r="F294">
        <v>169.792</v>
      </c>
      <c r="G294">
        <v>5.75887E-2</v>
      </c>
      <c r="H294">
        <v>0.95516199999999996</v>
      </c>
      <c r="I294">
        <v>0</v>
      </c>
    </row>
    <row r="295" spans="1:9" x14ac:dyDescent="0.25">
      <c r="A295" t="s">
        <v>86</v>
      </c>
      <c r="B295">
        <v>523.58100000000002</v>
      </c>
      <c r="C295">
        <v>521.39599999999996</v>
      </c>
      <c r="D295">
        <v>499.81099999999998</v>
      </c>
      <c r="E295">
        <v>496.27300000000002</v>
      </c>
      <c r="F295">
        <v>170.268</v>
      </c>
      <c r="G295">
        <v>5.7139599999999999E-2</v>
      </c>
      <c r="H295">
        <v>0.93181899999999995</v>
      </c>
      <c r="I295">
        <v>0</v>
      </c>
    </row>
    <row r="296" spans="1:9" x14ac:dyDescent="0.25">
      <c r="A296" t="s">
        <v>86</v>
      </c>
      <c r="B296">
        <v>523.31399999999996</v>
      </c>
      <c r="C296">
        <v>521.14</v>
      </c>
      <c r="D296">
        <v>499.44600000000003</v>
      </c>
      <c r="E296">
        <v>495.85300000000001</v>
      </c>
      <c r="F296">
        <v>169.82400000000001</v>
      </c>
      <c r="G296">
        <v>5.7119099999999999E-2</v>
      </c>
      <c r="H296">
        <v>0.95921299999999998</v>
      </c>
      <c r="I296">
        <v>0</v>
      </c>
    </row>
    <row r="297" spans="1:9" x14ac:dyDescent="0.25">
      <c r="A297" t="s">
        <v>86</v>
      </c>
      <c r="B297">
        <v>523.91800000000001</v>
      </c>
      <c r="C297">
        <v>521.70500000000004</v>
      </c>
      <c r="D297">
        <v>499.88200000000001</v>
      </c>
      <c r="E297">
        <v>496.28</v>
      </c>
      <c r="F297">
        <v>170.245</v>
      </c>
      <c r="G297">
        <v>5.3980800000000002E-2</v>
      </c>
      <c r="H297">
        <v>0.95153200000000004</v>
      </c>
      <c r="I297">
        <v>0</v>
      </c>
    </row>
    <row r="298" spans="1:9" x14ac:dyDescent="0.25">
      <c r="A298" t="s">
        <v>86</v>
      </c>
      <c r="B298">
        <v>523.36099999999999</v>
      </c>
      <c r="C298">
        <v>521.16</v>
      </c>
      <c r="D298">
        <v>499.38400000000001</v>
      </c>
      <c r="E298">
        <v>495.82</v>
      </c>
      <c r="F298">
        <v>169.827</v>
      </c>
      <c r="G298">
        <v>7.5948799999999997E-2</v>
      </c>
      <c r="H298">
        <v>0.931809</v>
      </c>
      <c r="I298">
        <v>0</v>
      </c>
    </row>
    <row r="299" spans="1:9" x14ac:dyDescent="0.25">
      <c r="A299" t="s">
        <v>86</v>
      </c>
      <c r="B299">
        <v>523.803</v>
      </c>
      <c r="C299">
        <v>521.60799999999995</v>
      </c>
      <c r="D299">
        <v>499.79899999999998</v>
      </c>
      <c r="E299">
        <v>496.245</v>
      </c>
      <c r="F299">
        <v>170.267</v>
      </c>
      <c r="G299">
        <v>5.8147600000000001E-2</v>
      </c>
      <c r="H299">
        <v>0.940689</v>
      </c>
      <c r="I299">
        <v>0</v>
      </c>
    </row>
    <row r="300" spans="1:9" x14ac:dyDescent="0.25">
      <c r="A300" t="s">
        <v>86</v>
      </c>
      <c r="B300">
        <v>523.221</v>
      </c>
      <c r="C300">
        <v>521.024</v>
      </c>
      <c r="D300">
        <v>499.35700000000003</v>
      </c>
      <c r="E300">
        <v>495.79300000000001</v>
      </c>
      <c r="F300">
        <v>169.79499999999999</v>
      </c>
      <c r="G300">
        <v>5.6818E-2</v>
      </c>
      <c r="H300">
        <v>0.93179000000000001</v>
      </c>
      <c r="I300">
        <v>0</v>
      </c>
    </row>
    <row r="301" spans="1:9" x14ac:dyDescent="0.25">
      <c r="A301" t="s">
        <v>86</v>
      </c>
      <c r="B301">
        <v>523.73800000000006</v>
      </c>
      <c r="C301">
        <v>521.50699999999995</v>
      </c>
      <c r="D301">
        <v>499.82799999999997</v>
      </c>
      <c r="E301">
        <v>496.255</v>
      </c>
      <c r="F301">
        <v>170.25899999999999</v>
      </c>
      <c r="G301">
        <v>6.5739699999999998E-2</v>
      </c>
      <c r="H301">
        <v>0.93181000000000003</v>
      </c>
      <c r="I301">
        <v>0</v>
      </c>
    </row>
    <row r="302" spans="1:9" x14ac:dyDescent="0.25">
      <c r="A302" t="s">
        <v>86</v>
      </c>
      <c r="B302">
        <v>523.28899999999999</v>
      </c>
      <c r="C302">
        <v>521.05100000000004</v>
      </c>
      <c r="D302">
        <v>499.41699999999997</v>
      </c>
      <c r="E302">
        <v>495.834</v>
      </c>
      <c r="F302">
        <v>169.809</v>
      </c>
      <c r="G302">
        <v>5.40005E-2</v>
      </c>
      <c r="H302">
        <v>0.93166000000000004</v>
      </c>
      <c r="I302">
        <v>0</v>
      </c>
    </row>
    <row r="303" spans="1:9" x14ac:dyDescent="0.25">
      <c r="A303" t="s">
        <v>86</v>
      </c>
      <c r="B303">
        <v>523.82299999999998</v>
      </c>
      <c r="C303">
        <v>521.63400000000001</v>
      </c>
      <c r="D303">
        <v>499.875</v>
      </c>
      <c r="E303">
        <v>496.29300000000001</v>
      </c>
      <c r="F303">
        <v>170.279</v>
      </c>
      <c r="G303">
        <v>5.68047E-2</v>
      </c>
      <c r="H303">
        <v>0.95730400000000004</v>
      </c>
      <c r="I303">
        <v>0</v>
      </c>
    </row>
    <row r="304" spans="1:9" x14ac:dyDescent="0.25">
      <c r="A304" t="s">
        <v>86</v>
      </c>
      <c r="B304">
        <v>523.23699999999997</v>
      </c>
      <c r="C304">
        <v>521.06600000000003</v>
      </c>
      <c r="D304">
        <v>499.32499999999999</v>
      </c>
      <c r="E304">
        <v>495.767</v>
      </c>
      <c r="F304">
        <v>169.78700000000001</v>
      </c>
      <c r="G304">
        <v>8.3257899999999996E-2</v>
      </c>
      <c r="H304">
        <v>0.93164999999999998</v>
      </c>
      <c r="I304">
        <v>0</v>
      </c>
    </row>
    <row r="305" spans="1:9" x14ac:dyDescent="0.25">
      <c r="A305" t="s">
        <v>86</v>
      </c>
      <c r="B305">
        <v>523.73400000000004</v>
      </c>
      <c r="C305">
        <v>521.55200000000002</v>
      </c>
      <c r="D305">
        <v>499.87</v>
      </c>
      <c r="E305">
        <v>496.303</v>
      </c>
      <c r="F305">
        <v>170.28</v>
      </c>
      <c r="G305">
        <v>5.4281599999999999E-2</v>
      </c>
      <c r="H305">
        <v>0.93182699999999996</v>
      </c>
      <c r="I305">
        <v>0</v>
      </c>
    </row>
    <row r="306" spans="1:9" x14ac:dyDescent="0.25">
      <c r="A306" t="s">
        <v>86</v>
      </c>
      <c r="B306">
        <v>1176.55</v>
      </c>
      <c r="C306">
        <v>521.274</v>
      </c>
      <c r="D306">
        <v>499.39699999999999</v>
      </c>
      <c r="E306">
        <v>495.81799999999998</v>
      </c>
      <c r="F306">
        <v>169.81399999999999</v>
      </c>
      <c r="G306">
        <v>5.4030599999999998E-2</v>
      </c>
      <c r="H306">
        <v>0.931836</v>
      </c>
      <c r="I306">
        <v>0</v>
      </c>
    </row>
    <row r="307" spans="1:9" x14ac:dyDescent="0.25">
      <c r="A307" t="s">
        <v>86</v>
      </c>
      <c r="B307">
        <v>527.51800000000003</v>
      </c>
      <c r="C307">
        <v>523.24400000000003</v>
      </c>
      <c r="D307">
        <v>499.73599999999999</v>
      </c>
      <c r="E307">
        <v>495.92200000000003</v>
      </c>
      <c r="F307">
        <v>169.93</v>
      </c>
      <c r="G307">
        <v>5.5601400000000002E-2</v>
      </c>
      <c r="H307">
        <v>0.93183099999999996</v>
      </c>
      <c r="I307">
        <v>0</v>
      </c>
    </row>
    <row r="308" spans="1:9" x14ac:dyDescent="0.25">
      <c r="A308" t="s">
        <v>86</v>
      </c>
      <c r="B308">
        <v>553.66999999999996</v>
      </c>
      <c r="C308">
        <v>521.28499999999997</v>
      </c>
      <c r="D308">
        <v>499.40600000000001</v>
      </c>
      <c r="E308">
        <v>495.82799999999997</v>
      </c>
      <c r="F308">
        <v>169.80199999999999</v>
      </c>
      <c r="G308">
        <v>5.5024799999999999E-2</v>
      </c>
      <c r="H308">
        <v>0.95463699999999996</v>
      </c>
      <c r="I308">
        <v>0</v>
      </c>
    </row>
    <row r="309" spans="1:9" x14ac:dyDescent="0.25">
      <c r="A309" t="s">
        <v>86</v>
      </c>
      <c r="B309">
        <v>524.96600000000001</v>
      </c>
      <c r="C309">
        <v>522.49199999999996</v>
      </c>
      <c r="D309">
        <v>499.834</v>
      </c>
      <c r="E309">
        <v>496.20299999999997</v>
      </c>
      <c r="F309">
        <v>170.23</v>
      </c>
      <c r="G309">
        <v>5.3922900000000003E-2</v>
      </c>
      <c r="H309">
        <v>0.93182799999999999</v>
      </c>
      <c r="I309">
        <v>0</v>
      </c>
    </row>
    <row r="310" spans="1:9" x14ac:dyDescent="0.25">
      <c r="A310" t="s">
        <v>86</v>
      </c>
      <c r="B310">
        <v>523.43299999999999</v>
      </c>
      <c r="C310">
        <v>521.03499999999997</v>
      </c>
      <c r="D310">
        <v>499.35300000000001</v>
      </c>
      <c r="E310">
        <v>495.78899999999999</v>
      </c>
      <c r="F310">
        <v>169.79</v>
      </c>
      <c r="G310">
        <v>5.8709999999999998E-2</v>
      </c>
      <c r="H310">
        <v>0.931751</v>
      </c>
      <c r="I310">
        <v>0</v>
      </c>
    </row>
    <row r="311" spans="1:9" x14ac:dyDescent="0.25">
      <c r="A311" t="s">
        <v>86</v>
      </c>
      <c r="B311">
        <v>523.98599999999999</v>
      </c>
      <c r="C311">
        <v>521.67700000000002</v>
      </c>
      <c r="D311">
        <v>499.87099999999998</v>
      </c>
      <c r="E311">
        <v>496.28399999999999</v>
      </c>
      <c r="F311">
        <v>170.27</v>
      </c>
      <c r="G311">
        <v>5.5256899999999998E-2</v>
      </c>
      <c r="H311">
        <v>0.93165799999999999</v>
      </c>
      <c r="I311">
        <v>0</v>
      </c>
    </row>
    <row r="312" spans="1:9" x14ac:dyDescent="0.25">
      <c r="A312" t="s">
        <v>86</v>
      </c>
      <c r="B312">
        <v>523.29</v>
      </c>
      <c r="C312">
        <v>521.03099999999995</v>
      </c>
      <c r="D312">
        <v>499.35300000000001</v>
      </c>
      <c r="E312">
        <v>495.77800000000002</v>
      </c>
      <c r="F312">
        <v>169.77699999999999</v>
      </c>
      <c r="G312">
        <v>5.3910899999999998E-2</v>
      </c>
      <c r="H312">
        <v>0.93182900000000002</v>
      </c>
      <c r="I312">
        <v>0</v>
      </c>
    </row>
    <row r="313" spans="1:9" x14ac:dyDescent="0.25">
      <c r="A313" t="s">
        <v>86</v>
      </c>
      <c r="B313">
        <v>523.75900000000001</v>
      </c>
      <c r="C313">
        <v>521.56799999999998</v>
      </c>
      <c r="D313">
        <v>499.81099999999998</v>
      </c>
      <c r="E313">
        <v>496.27199999999999</v>
      </c>
      <c r="F313">
        <v>170.24299999999999</v>
      </c>
      <c r="G313">
        <v>6.4651899999999998E-2</v>
      </c>
      <c r="H313">
        <v>0.93112099999999998</v>
      </c>
      <c r="I313">
        <v>0</v>
      </c>
    </row>
    <row r="314" spans="1:9" x14ac:dyDescent="0.25">
      <c r="A314" t="s">
        <v>86</v>
      </c>
      <c r="B314">
        <v>523.32299999999998</v>
      </c>
      <c r="C314">
        <v>521.13099999999997</v>
      </c>
      <c r="D314">
        <v>499.38299999999998</v>
      </c>
      <c r="E314">
        <v>495.82299999999998</v>
      </c>
      <c r="F314">
        <v>169.81700000000001</v>
      </c>
      <c r="G314">
        <v>5.39134E-2</v>
      </c>
      <c r="H314">
        <v>0.93083400000000005</v>
      </c>
      <c r="I314">
        <v>0</v>
      </c>
    </row>
    <row r="315" spans="1:9" x14ac:dyDescent="0.25">
      <c r="A315" t="s">
        <v>86</v>
      </c>
      <c r="B315">
        <v>523.62400000000002</v>
      </c>
      <c r="C315">
        <v>521.43600000000004</v>
      </c>
      <c r="D315">
        <v>499.822</v>
      </c>
      <c r="E315">
        <v>496.25099999999998</v>
      </c>
      <c r="F315">
        <v>170.227</v>
      </c>
      <c r="G315">
        <v>5.6217000000000003E-2</v>
      </c>
      <c r="H315">
        <v>0.93181000000000003</v>
      </c>
      <c r="I315">
        <v>0</v>
      </c>
    </row>
    <row r="316" spans="1:9" x14ac:dyDescent="0.25">
      <c r="A316" t="s">
        <v>86</v>
      </c>
      <c r="B316">
        <v>523.23400000000004</v>
      </c>
      <c r="C316">
        <v>521.04600000000005</v>
      </c>
      <c r="D316">
        <v>499.34399999999999</v>
      </c>
      <c r="E316">
        <v>495.77</v>
      </c>
      <c r="F316">
        <v>169.81100000000001</v>
      </c>
      <c r="G316">
        <v>5.4167699999999999E-2</v>
      </c>
      <c r="H316">
        <v>0.95885100000000001</v>
      </c>
      <c r="I316">
        <v>0</v>
      </c>
    </row>
    <row r="317" spans="1:9" x14ac:dyDescent="0.25">
      <c r="A317" t="s">
        <v>86</v>
      </c>
      <c r="B317">
        <v>523.93499999999995</v>
      </c>
      <c r="C317">
        <v>521.72400000000005</v>
      </c>
      <c r="D317">
        <v>499.81400000000002</v>
      </c>
      <c r="E317">
        <v>496.24400000000003</v>
      </c>
      <c r="F317">
        <v>170.25700000000001</v>
      </c>
      <c r="G317">
        <v>5.4724399999999999E-2</v>
      </c>
      <c r="H317">
        <v>0.93162999999999996</v>
      </c>
      <c r="I317">
        <v>0</v>
      </c>
    </row>
    <row r="318" spans="1:9" x14ac:dyDescent="0.25">
      <c r="A318" t="s">
        <v>86</v>
      </c>
      <c r="B318">
        <v>523.37199999999996</v>
      </c>
      <c r="C318">
        <v>521.15700000000004</v>
      </c>
      <c r="D318">
        <v>499.36599999999999</v>
      </c>
      <c r="E318">
        <v>495.80900000000003</v>
      </c>
      <c r="F318">
        <v>169.80699999999999</v>
      </c>
      <c r="G318">
        <v>6.02233E-2</v>
      </c>
      <c r="H318">
        <v>0.93183199999999999</v>
      </c>
      <c r="I318">
        <v>0</v>
      </c>
    </row>
    <row r="319" spans="1:9" x14ac:dyDescent="0.25">
      <c r="A319" t="s">
        <v>86</v>
      </c>
      <c r="B319">
        <v>523.85900000000004</v>
      </c>
      <c r="C319">
        <v>521.65700000000004</v>
      </c>
      <c r="D319">
        <v>499.887</v>
      </c>
      <c r="E319">
        <v>496.30399999999997</v>
      </c>
      <c r="F319">
        <v>170.27799999999999</v>
      </c>
      <c r="G319">
        <v>5.8045300000000001E-2</v>
      </c>
      <c r="H319">
        <v>0.95922700000000005</v>
      </c>
      <c r="I319">
        <v>0</v>
      </c>
    </row>
    <row r="320" spans="1:9" x14ac:dyDescent="0.25">
      <c r="A320" t="s">
        <v>86</v>
      </c>
      <c r="B320">
        <v>523.346</v>
      </c>
      <c r="C320">
        <v>521.17200000000003</v>
      </c>
      <c r="D320">
        <v>499.41300000000001</v>
      </c>
      <c r="E320">
        <v>495.83600000000001</v>
      </c>
      <c r="F320">
        <v>169.839</v>
      </c>
      <c r="G320">
        <v>5.3934299999999998E-2</v>
      </c>
      <c r="H320">
        <v>0.93183300000000002</v>
      </c>
      <c r="I320">
        <v>0</v>
      </c>
    </row>
    <row r="321" spans="1:25" x14ac:dyDescent="0.25">
      <c r="A321" t="s">
        <v>86</v>
      </c>
      <c r="B321">
        <v>523.71600000000001</v>
      </c>
      <c r="C321">
        <v>521.553</v>
      </c>
      <c r="D321">
        <v>499.82900000000001</v>
      </c>
      <c r="E321">
        <v>496.25799999999998</v>
      </c>
      <c r="F321">
        <v>170.29599999999999</v>
      </c>
      <c r="G321">
        <v>5.3951399999999997E-2</v>
      </c>
      <c r="H321">
        <v>0.93135199999999996</v>
      </c>
      <c r="I321">
        <v>0</v>
      </c>
    </row>
    <row r="322" spans="1:25" x14ac:dyDescent="0.25">
      <c r="A322" t="s">
        <v>86</v>
      </c>
      <c r="B322">
        <v>523.38</v>
      </c>
      <c r="C322">
        <v>521.20399999999995</v>
      </c>
      <c r="D322">
        <v>499.36200000000002</v>
      </c>
      <c r="E322">
        <v>495.81</v>
      </c>
      <c r="F322">
        <v>169.78399999999999</v>
      </c>
      <c r="G322">
        <v>5.3990999999999997E-2</v>
      </c>
      <c r="H322">
        <v>0.93151600000000001</v>
      </c>
      <c r="I322">
        <v>0</v>
      </c>
    </row>
    <row r="323" spans="1:25" x14ac:dyDescent="0.25">
      <c r="A323" t="s">
        <v>86</v>
      </c>
      <c r="B323">
        <v>1542.6</v>
      </c>
      <c r="C323">
        <v>521.625</v>
      </c>
      <c r="D323">
        <v>499.851</v>
      </c>
      <c r="E323">
        <v>496.255</v>
      </c>
      <c r="F323">
        <v>170.268</v>
      </c>
      <c r="G323">
        <v>5.5467900000000001E-2</v>
      </c>
      <c r="H323">
        <v>0.93181800000000004</v>
      </c>
      <c r="I323">
        <v>0</v>
      </c>
    </row>
    <row r="324" spans="1:25" x14ac:dyDescent="0.25">
      <c r="A324" t="s">
        <v>86</v>
      </c>
      <c r="B324">
        <v>525.59900000000005</v>
      </c>
      <c r="C324">
        <v>521.94200000000001</v>
      </c>
      <c r="D324">
        <v>499.32400000000001</v>
      </c>
      <c r="E324">
        <v>495.64</v>
      </c>
      <c r="F324">
        <v>169.66200000000001</v>
      </c>
      <c r="G324">
        <v>5.3950900000000003E-2</v>
      </c>
      <c r="H324">
        <v>0.93161300000000002</v>
      </c>
      <c r="I324">
        <v>0</v>
      </c>
    </row>
    <row r="325" spans="1:25" x14ac:dyDescent="0.25">
      <c r="A325" t="s">
        <v>86</v>
      </c>
      <c r="B325">
        <v>524.65300000000002</v>
      </c>
      <c r="C325">
        <v>521.79399999999998</v>
      </c>
      <c r="D325">
        <v>499.84199999999998</v>
      </c>
      <c r="E325">
        <v>496.26400000000001</v>
      </c>
      <c r="F325">
        <v>170.25800000000001</v>
      </c>
      <c r="G325">
        <v>5.8194799999999998E-2</v>
      </c>
      <c r="H325">
        <v>0.959171</v>
      </c>
      <c r="I325">
        <v>0</v>
      </c>
    </row>
    <row r="326" spans="1:25" x14ac:dyDescent="0.25">
      <c r="A326" t="s">
        <v>86</v>
      </c>
      <c r="B326">
        <v>523.30700000000002</v>
      </c>
      <c r="C326">
        <v>521.077</v>
      </c>
      <c r="D326">
        <v>499.38499999999999</v>
      </c>
      <c r="E326">
        <v>495.81299999999999</v>
      </c>
      <c r="F326">
        <v>169.845</v>
      </c>
      <c r="G326">
        <v>5.4460099999999997E-2</v>
      </c>
      <c r="H326">
        <v>0.956511</v>
      </c>
      <c r="I326">
        <v>0</v>
      </c>
    </row>
    <row r="327" spans="1:25" x14ac:dyDescent="0.25">
      <c r="A327" t="s">
        <v>86</v>
      </c>
      <c r="B327">
        <v>523.74900000000002</v>
      </c>
      <c r="C327">
        <v>521.54899999999998</v>
      </c>
      <c r="D327">
        <v>499.88900000000001</v>
      </c>
      <c r="E327">
        <v>496.30599999999998</v>
      </c>
      <c r="F327">
        <v>170.303</v>
      </c>
      <c r="G327">
        <v>6.8150299999999997E-2</v>
      </c>
      <c r="H327">
        <v>0.93181199999999997</v>
      </c>
      <c r="I327">
        <v>0</v>
      </c>
    </row>
    <row r="328" spans="1:25" x14ac:dyDescent="0.25">
      <c r="A328" t="s">
        <v>86</v>
      </c>
      <c r="B328">
        <v>523.28</v>
      </c>
      <c r="C328">
        <v>521.09900000000005</v>
      </c>
      <c r="D328">
        <v>499.36</v>
      </c>
      <c r="E328">
        <v>495.79</v>
      </c>
      <c r="F328">
        <v>169.79499999999999</v>
      </c>
      <c r="G328">
        <v>5.4050000000000001E-2</v>
      </c>
      <c r="H328">
        <v>0.94951700000000006</v>
      </c>
      <c r="I328">
        <v>0</v>
      </c>
    </row>
    <row r="329" spans="1:25" x14ac:dyDescent="0.25">
      <c r="A329" t="s">
        <v>86</v>
      </c>
      <c r="B329">
        <v>523.72900000000004</v>
      </c>
      <c r="C329">
        <v>521.54100000000005</v>
      </c>
      <c r="D329">
        <v>499.80799999999999</v>
      </c>
      <c r="E329">
        <v>496.24200000000002</v>
      </c>
      <c r="F329">
        <v>170.27</v>
      </c>
      <c r="G329">
        <v>5.3915200000000003E-2</v>
      </c>
      <c r="H329">
        <v>0.93179000000000001</v>
      </c>
      <c r="I329">
        <v>0</v>
      </c>
    </row>
    <row r="330" spans="1:25" x14ac:dyDescent="0.25">
      <c r="A330" t="s">
        <v>86</v>
      </c>
      <c r="B330">
        <v>523.38599999999997</v>
      </c>
      <c r="C330">
        <v>521.18799999999999</v>
      </c>
      <c r="D330">
        <v>499.40199999999999</v>
      </c>
      <c r="E330">
        <v>495.81099999999998</v>
      </c>
      <c r="F330">
        <v>169.81700000000001</v>
      </c>
      <c r="G330">
        <v>5.3940299999999997E-2</v>
      </c>
      <c r="H330">
        <v>0.93177100000000002</v>
      </c>
      <c r="I330">
        <v>0</v>
      </c>
    </row>
    <row r="331" spans="1:25" x14ac:dyDescent="0.25">
      <c r="A331" t="s">
        <v>86</v>
      </c>
      <c r="B331">
        <v>523.84100000000001</v>
      </c>
      <c r="C331">
        <v>521.63699999999994</v>
      </c>
      <c r="D331">
        <v>499.87099999999998</v>
      </c>
      <c r="E331">
        <v>496.29199999999997</v>
      </c>
      <c r="F331">
        <v>170.30099999999999</v>
      </c>
      <c r="G331">
        <v>6.1937600000000002E-2</v>
      </c>
      <c r="H331">
        <v>0.93175600000000003</v>
      </c>
      <c r="I331">
        <v>0</v>
      </c>
    </row>
    <row r="332" spans="1:25" x14ac:dyDescent="0.25">
      <c r="A332" t="s">
        <v>86</v>
      </c>
      <c r="B332">
        <v>523.17100000000005</v>
      </c>
      <c r="C332">
        <v>520.96299999999997</v>
      </c>
      <c r="D332">
        <v>499.33</v>
      </c>
      <c r="E332">
        <v>495.77</v>
      </c>
      <c r="F332">
        <v>169.80600000000001</v>
      </c>
      <c r="G332">
        <v>5.3911599999999997E-2</v>
      </c>
      <c r="H332">
        <v>0.931836</v>
      </c>
      <c r="I332">
        <v>0</v>
      </c>
    </row>
    <row r="333" spans="1:25" x14ac:dyDescent="0.25">
      <c r="A333" t="s">
        <v>86</v>
      </c>
      <c r="B333">
        <v>523.89499999999998</v>
      </c>
      <c r="C333">
        <v>521.70299999999997</v>
      </c>
      <c r="D333">
        <v>499.89</v>
      </c>
      <c r="E333">
        <v>496.33699999999999</v>
      </c>
      <c r="F333">
        <v>170.30600000000001</v>
      </c>
      <c r="G333">
        <v>6.1503799999999997E-2</v>
      </c>
      <c r="H333">
        <v>0.95165299999999997</v>
      </c>
      <c r="I333">
        <v>0</v>
      </c>
    </row>
    <row r="334" spans="1:25" x14ac:dyDescent="0.25">
      <c r="A334" t="s">
        <v>86</v>
      </c>
      <c r="B334">
        <v>523.29399999999998</v>
      </c>
      <c r="C334">
        <v>521.10500000000002</v>
      </c>
      <c r="D334">
        <v>499.363</v>
      </c>
      <c r="E334">
        <v>495.79899999999998</v>
      </c>
      <c r="F334">
        <v>169.81399999999999</v>
      </c>
      <c r="G334">
        <v>5.6369200000000001E-2</v>
      </c>
      <c r="H334">
        <v>0.937419</v>
      </c>
      <c r="I334">
        <v>0</v>
      </c>
    </row>
    <row r="335" spans="1:25" x14ac:dyDescent="0.25">
      <c r="A335" t="s">
        <v>86</v>
      </c>
      <c r="B335">
        <v>523.697</v>
      </c>
      <c r="C335">
        <v>521.50699999999995</v>
      </c>
      <c r="D335">
        <v>499.81200000000001</v>
      </c>
      <c r="E335">
        <v>496.24200000000002</v>
      </c>
      <c r="F335">
        <v>170.244</v>
      </c>
      <c r="G335">
        <v>5.3918099999999997E-2</v>
      </c>
      <c r="H335">
        <v>0.93181099999999994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523.33500000000004</v>
      </c>
      <c r="C336">
        <v>521.12199999999996</v>
      </c>
      <c r="D336">
        <v>499.346</v>
      </c>
      <c r="E336">
        <v>495.77800000000002</v>
      </c>
      <c r="F336">
        <v>169.78399999999999</v>
      </c>
      <c r="G336">
        <v>5.3962900000000001E-2</v>
      </c>
      <c r="H336">
        <v>0.938392</v>
      </c>
      <c r="I336">
        <v>0</v>
      </c>
      <c r="R336">
        <f>AVERAGE(B287:B336)</f>
        <v>577.21213999999998</v>
      </c>
      <c r="S336">
        <f>AVERAGE(C287:C336)</f>
        <v>521.45619999999997</v>
      </c>
      <c r="U336">
        <f>_xlfn.VAR.P(B287:B336)</f>
        <v>45239.449311600445</v>
      </c>
      <c r="V336">
        <f>_xlfn.VAR.P(C287:C336)</f>
        <v>0.17628868000000097</v>
      </c>
      <c r="X336">
        <f>1.96*SQRT(U336)/50</f>
        <v>8.3376703814781337</v>
      </c>
      <c r="Y336">
        <f>1.96*SQRT(V336)/50</f>
        <v>1.6458804246821866E-2</v>
      </c>
    </row>
    <row r="337" spans="1:9" x14ac:dyDescent="0.25">
      <c r="A337" t="s">
        <v>86</v>
      </c>
      <c r="B337">
        <v>28864.498276999999</v>
      </c>
      <c r="C337" t="s">
        <v>36</v>
      </c>
    </row>
    <row r="338" spans="1:9" x14ac:dyDescent="0.25">
      <c r="A338" t="s">
        <v>101</v>
      </c>
      <c r="B338">
        <v>3214.03</v>
      </c>
      <c r="C338">
        <v>2757.63</v>
      </c>
      <c r="D338">
        <v>2736.84</v>
      </c>
      <c r="E338">
        <v>2724.64</v>
      </c>
      <c r="F338">
        <v>1924.2</v>
      </c>
      <c r="G338">
        <v>5.39841E-2</v>
      </c>
      <c r="H338">
        <v>0.93180099999999999</v>
      </c>
      <c r="I338">
        <v>0</v>
      </c>
    </row>
    <row r="339" spans="1:9" x14ac:dyDescent="0.25">
      <c r="A339" t="s">
        <v>101</v>
      </c>
      <c r="B339">
        <v>2952.77</v>
      </c>
      <c r="C339">
        <v>2948.2</v>
      </c>
      <c r="D339">
        <v>2926.68</v>
      </c>
      <c r="E339">
        <v>2913.56</v>
      </c>
      <c r="F339">
        <v>2017.42</v>
      </c>
      <c r="G339">
        <v>5.4502500000000002E-2</v>
      </c>
      <c r="H339">
        <v>0.94769999999999999</v>
      </c>
      <c r="I339">
        <v>0</v>
      </c>
    </row>
    <row r="340" spans="1:9" x14ac:dyDescent="0.25">
      <c r="A340" t="s">
        <v>101</v>
      </c>
      <c r="B340">
        <v>2830.54</v>
      </c>
      <c r="C340">
        <v>2828.2</v>
      </c>
      <c r="D340">
        <v>2807.47</v>
      </c>
      <c r="E340">
        <v>2795.4</v>
      </c>
      <c r="F340">
        <v>1905.53</v>
      </c>
      <c r="G340">
        <v>5.4066700000000002E-2</v>
      </c>
      <c r="H340">
        <v>0.93181899999999995</v>
      </c>
      <c r="I340">
        <v>0</v>
      </c>
    </row>
    <row r="341" spans="1:9" x14ac:dyDescent="0.25">
      <c r="A341" t="s">
        <v>101</v>
      </c>
      <c r="B341">
        <v>2829.63</v>
      </c>
      <c r="C341">
        <v>2827.35</v>
      </c>
      <c r="D341">
        <v>2806.65</v>
      </c>
      <c r="E341">
        <v>2794.65</v>
      </c>
      <c r="F341">
        <v>1903.74</v>
      </c>
      <c r="G341">
        <v>5.4017500000000003E-2</v>
      </c>
      <c r="H341">
        <v>0.93382500000000002</v>
      </c>
      <c r="I341">
        <v>0</v>
      </c>
    </row>
    <row r="342" spans="1:9" x14ac:dyDescent="0.25">
      <c r="A342" t="s">
        <v>101</v>
      </c>
      <c r="B342">
        <v>2882.28</v>
      </c>
      <c r="C342">
        <v>2880.04</v>
      </c>
      <c r="D342">
        <v>2858.77</v>
      </c>
      <c r="E342">
        <v>2846.3</v>
      </c>
      <c r="F342">
        <v>1952.92</v>
      </c>
      <c r="G342">
        <v>5.3930499999999999E-2</v>
      </c>
      <c r="H342">
        <v>0.931836</v>
      </c>
      <c r="I342">
        <v>0</v>
      </c>
    </row>
    <row r="343" spans="1:9" x14ac:dyDescent="0.25">
      <c r="A343" t="s">
        <v>101</v>
      </c>
      <c r="B343">
        <v>2829.94</v>
      </c>
      <c r="C343">
        <v>2827.66</v>
      </c>
      <c r="D343">
        <v>2806.87</v>
      </c>
      <c r="E343">
        <v>2794.92</v>
      </c>
      <c r="F343">
        <v>1904.15</v>
      </c>
      <c r="G343">
        <v>5.5825100000000002E-2</v>
      </c>
      <c r="H343">
        <v>0.93172900000000003</v>
      </c>
      <c r="I343">
        <v>0</v>
      </c>
    </row>
    <row r="344" spans="1:9" x14ac:dyDescent="0.25">
      <c r="A344" t="s">
        <v>101</v>
      </c>
      <c r="B344">
        <v>2831.88</v>
      </c>
      <c r="C344">
        <v>2829.62</v>
      </c>
      <c r="D344">
        <v>2808.9</v>
      </c>
      <c r="E344">
        <v>2796.94</v>
      </c>
      <c r="F344">
        <v>1905.1</v>
      </c>
      <c r="G344">
        <v>6.0843500000000002E-2</v>
      </c>
      <c r="H344">
        <v>0.95263200000000003</v>
      </c>
      <c r="I344">
        <v>0</v>
      </c>
    </row>
    <row r="345" spans="1:9" x14ac:dyDescent="0.25">
      <c r="A345" t="s">
        <v>101</v>
      </c>
      <c r="B345">
        <v>2947.67</v>
      </c>
      <c r="C345">
        <v>2848.96</v>
      </c>
      <c r="D345">
        <v>2827.98</v>
      </c>
      <c r="E345">
        <v>2815.74</v>
      </c>
      <c r="F345">
        <v>1924.75</v>
      </c>
      <c r="G345">
        <v>5.4378200000000002E-2</v>
      </c>
      <c r="H345">
        <v>0.93183700000000003</v>
      </c>
      <c r="I345">
        <v>0</v>
      </c>
    </row>
    <row r="346" spans="1:9" x14ac:dyDescent="0.25">
      <c r="A346" t="s">
        <v>101</v>
      </c>
      <c r="B346">
        <v>2871.31</v>
      </c>
      <c r="C346">
        <v>2868.18</v>
      </c>
      <c r="D346">
        <v>2847.2</v>
      </c>
      <c r="E346">
        <v>2834.76</v>
      </c>
      <c r="F346">
        <v>1941.22</v>
      </c>
      <c r="G346">
        <v>5.3914999999999998E-2</v>
      </c>
      <c r="H346">
        <v>0.94535400000000003</v>
      </c>
      <c r="I346">
        <v>0</v>
      </c>
    </row>
    <row r="347" spans="1:9" x14ac:dyDescent="0.25">
      <c r="A347" t="s">
        <v>101</v>
      </c>
      <c r="B347">
        <v>2840.41</v>
      </c>
      <c r="C347">
        <v>2838.12</v>
      </c>
      <c r="D347">
        <v>2817.3</v>
      </c>
      <c r="E347">
        <v>2805.15</v>
      </c>
      <c r="F347">
        <v>1914.72</v>
      </c>
      <c r="G347">
        <v>5.7772799999999999E-2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2837.93</v>
      </c>
      <c r="C348">
        <v>2835.65</v>
      </c>
      <c r="D348">
        <v>2814.79</v>
      </c>
      <c r="E348">
        <v>2802.64</v>
      </c>
      <c r="F348">
        <v>1912.25</v>
      </c>
      <c r="G348">
        <v>5.3988399999999999E-2</v>
      </c>
      <c r="H348">
        <v>0.95063200000000003</v>
      </c>
      <c r="I348">
        <v>0</v>
      </c>
    </row>
    <row r="349" spans="1:9" x14ac:dyDescent="0.25">
      <c r="A349" t="s">
        <v>101</v>
      </c>
      <c r="B349">
        <v>2855.03</v>
      </c>
      <c r="C349">
        <v>2852.75</v>
      </c>
      <c r="D349">
        <v>2831.77</v>
      </c>
      <c r="E349">
        <v>2819.59</v>
      </c>
      <c r="F349">
        <v>1928.11</v>
      </c>
      <c r="G349">
        <v>5.3970999999999998E-2</v>
      </c>
      <c r="H349">
        <v>0.93176700000000001</v>
      </c>
      <c r="I349">
        <v>0</v>
      </c>
    </row>
    <row r="350" spans="1:9" x14ac:dyDescent="0.25">
      <c r="A350" t="s">
        <v>101</v>
      </c>
      <c r="B350">
        <v>2841.22</v>
      </c>
      <c r="C350">
        <v>2838.96</v>
      </c>
      <c r="D350">
        <v>2817.96</v>
      </c>
      <c r="E350">
        <v>2805.77</v>
      </c>
      <c r="F350">
        <v>1914.58</v>
      </c>
      <c r="G350">
        <v>6.9520200000000004E-2</v>
      </c>
      <c r="H350">
        <v>0.93164599999999997</v>
      </c>
      <c r="I350">
        <v>0</v>
      </c>
    </row>
    <row r="351" spans="1:9" x14ac:dyDescent="0.25">
      <c r="A351" t="s">
        <v>101</v>
      </c>
      <c r="B351">
        <v>2836.05</v>
      </c>
      <c r="C351">
        <v>2833.73</v>
      </c>
      <c r="D351">
        <v>2812.88</v>
      </c>
      <c r="E351">
        <v>2800.8</v>
      </c>
      <c r="F351">
        <v>1910.57</v>
      </c>
      <c r="G351">
        <v>5.4264600000000003E-2</v>
      </c>
      <c r="H351">
        <v>0.95651799999999998</v>
      </c>
      <c r="I351">
        <v>0</v>
      </c>
    </row>
    <row r="352" spans="1:9" x14ac:dyDescent="0.25">
      <c r="A352" t="s">
        <v>101</v>
      </c>
      <c r="B352">
        <v>2859.65</v>
      </c>
      <c r="C352">
        <v>2857.32</v>
      </c>
      <c r="D352">
        <v>2836.31</v>
      </c>
      <c r="E352">
        <v>2824.09</v>
      </c>
      <c r="F352">
        <v>1931.45</v>
      </c>
      <c r="G352">
        <v>5.6729799999999997E-2</v>
      </c>
      <c r="H352">
        <v>0.931836</v>
      </c>
      <c r="I352">
        <v>0</v>
      </c>
    </row>
    <row r="353" spans="1:9" x14ac:dyDescent="0.25">
      <c r="A353" t="s">
        <v>101</v>
      </c>
      <c r="B353">
        <v>2862.94</v>
      </c>
      <c r="C353">
        <v>2860.22</v>
      </c>
      <c r="D353">
        <v>2839.2</v>
      </c>
      <c r="E353">
        <v>2826.88</v>
      </c>
      <c r="F353">
        <v>1934.62</v>
      </c>
      <c r="G353">
        <v>5.42616E-2</v>
      </c>
      <c r="H353">
        <v>0.93183400000000005</v>
      </c>
      <c r="I353">
        <v>0</v>
      </c>
    </row>
    <row r="354" spans="1:9" x14ac:dyDescent="0.25">
      <c r="A354" t="s">
        <v>101</v>
      </c>
      <c r="B354">
        <v>2835.44</v>
      </c>
      <c r="C354">
        <v>2832.9</v>
      </c>
      <c r="D354">
        <v>2812.06</v>
      </c>
      <c r="E354">
        <v>2799.96</v>
      </c>
      <c r="F354">
        <v>1909.34</v>
      </c>
      <c r="G354">
        <v>5.5165600000000002E-2</v>
      </c>
      <c r="H354">
        <v>0.93183099999999996</v>
      </c>
      <c r="I354">
        <v>0</v>
      </c>
    </row>
    <row r="355" spans="1:9" x14ac:dyDescent="0.25">
      <c r="A355" t="s">
        <v>101</v>
      </c>
      <c r="B355">
        <v>2839.34</v>
      </c>
      <c r="C355">
        <v>2837.09</v>
      </c>
      <c r="D355">
        <v>2816.19</v>
      </c>
      <c r="E355">
        <v>2804.11</v>
      </c>
      <c r="F355">
        <v>1913.01</v>
      </c>
      <c r="G355">
        <v>5.3932899999999999E-2</v>
      </c>
      <c r="H355">
        <v>0.93183300000000002</v>
      </c>
      <c r="I355">
        <v>0</v>
      </c>
    </row>
    <row r="356" spans="1:9" x14ac:dyDescent="0.25">
      <c r="A356" t="s">
        <v>101</v>
      </c>
      <c r="B356">
        <v>2863.06</v>
      </c>
      <c r="C356">
        <v>2860.79</v>
      </c>
      <c r="D356">
        <v>2839.88</v>
      </c>
      <c r="E356">
        <v>2827.65</v>
      </c>
      <c r="F356">
        <v>1935.21</v>
      </c>
      <c r="G356">
        <v>5.4357999999999997E-2</v>
      </c>
      <c r="H356">
        <v>0.95061200000000001</v>
      </c>
      <c r="I356">
        <v>0</v>
      </c>
    </row>
    <row r="357" spans="1:9" x14ac:dyDescent="0.25">
      <c r="A357" t="s">
        <v>101</v>
      </c>
      <c r="B357">
        <v>2837.26</v>
      </c>
      <c r="C357">
        <v>2834.99</v>
      </c>
      <c r="D357">
        <v>2814.22</v>
      </c>
      <c r="E357">
        <v>2802.08</v>
      </c>
      <c r="F357">
        <v>1910.95</v>
      </c>
      <c r="G357">
        <v>5.4094000000000003E-2</v>
      </c>
      <c r="H357">
        <v>0.93183499999999997</v>
      </c>
      <c r="I357">
        <v>0</v>
      </c>
    </row>
    <row r="358" spans="1:9" x14ac:dyDescent="0.25">
      <c r="A358" t="s">
        <v>101</v>
      </c>
      <c r="B358">
        <v>2838.08</v>
      </c>
      <c r="C358">
        <v>2835.83</v>
      </c>
      <c r="D358">
        <v>2814.96</v>
      </c>
      <c r="E358">
        <v>2802.88</v>
      </c>
      <c r="F358">
        <v>1912.45</v>
      </c>
      <c r="G358">
        <v>6.8581199999999995E-2</v>
      </c>
      <c r="H358">
        <v>0.93183199999999999</v>
      </c>
      <c r="I358">
        <v>0</v>
      </c>
    </row>
    <row r="359" spans="1:9" x14ac:dyDescent="0.25">
      <c r="A359" t="s">
        <v>101</v>
      </c>
      <c r="B359">
        <v>2873.91</v>
      </c>
      <c r="C359">
        <v>2855.18</v>
      </c>
      <c r="D359">
        <v>2834.28</v>
      </c>
      <c r="E359">
        <v>2822.08</v>
      </c>
      <c r="F359">
        <v>1928.97</v>
      </c>
      <c r="G359">
        <v>5.8293600000000001E-2</v>
      </c>
      <c r="H359">
        <v>0.95463600000000004</v>
      </c>
      <c r="I359">
        <v>0</v>
      </c>
    </row>
    <row r="360" spans="1:9" x14ac:dyDescent="0.25">
      <c r="A360" t="s">
        <v>101</v>
      </c>
      <c r="B360">
        <v>2848.56</v>
      </c>
      <c r="C360">
        <v>2846.12</v>
      </c>
      <c r="D360">
        <v>2825.24</v>
      </c>
      <c r="E360">
        <v>2813.04</v>
      </c>
      <c r="F360">
        <v>1920.1</v>
      </c>
      <c r="G360">
        <v>5.9690199999999999E-2</v>
      </c>
      <c r="H360">
        <v>0.95875900000000003</v>
      </c>
      <c r="I360">
        <v>0</v>
      </c>
    </row>
    <row r="361" spans="1:9" x14ac:dyDescent="0.25">
      <c r="A361" t="s">
        <v>101</v>
      </c>
      <c r="B361">
        <v>2848.46</v>
      </c>
      <c r="C361">
        <v>2846.18</v>
      </c>
      <c r="D361">
        <v>2825.29</v>
      </c>
      <c r="E361">
        <v>2813.16</v>
      </c>
      <c r="F361">
        <v>1921.86</v>
      </c>
      <c r="G361">
        <v>5.41658E-2</v>
      </c>
      <c r="H361">
        <v>0.94588399999999995</v>
      </c>
      <c r="I361">
        <v>0</v>
      </c>
    </row>
    <row r="362" spans="1:9" x14ac:dyDescent="0.25">
      <c r="A362" t="s">
        <v>101</v>
      </c>
      <c r="B362">
        <v>2847.92</v>
      </c>
      <c r="C362">
        <v>2845.61</v>
      </c>
      <c r="D362">
        <v>2824.54</v>
      </c>
      <c r="E362">
        <v>2812.43</v>
      </c>
      <c r="F362">
        <v>1920.49</v>
      </c>
      <c r="G362">
        <v>5.3931899999999998E-2</v>
      </c>
      <c r="H362">
        <v>0.93183700000000003</v>
      </c>
      <c r="I362">
        <v>0</v>
      </c>
    </row>
    <row r="363" spans="1:9" x14ac:dyDescent="0.25">
      <c r="A363" t="s">
        <v>101</v>
      </c>
      <c r="B363">
        <v>2892.16</v>
      </c>
      <c r="C363">
        <v>2889.87</v>
      </c>
      <c r="D363">
        <v>2868.59</v>
      </c>
      <c r="E363">
        <v>2855.96</v>
      </c>
      <c r="F363">
        <v>1962.62</v>
      </c>
      <c r="G363">
        <v>5.3949700000000003E-2</v>
      </c>
      <c r="H363">
        <v>0.931836</v>
      </c>
      <c r="I363">
        <v>0</v>
      </c>
    </row>
    <row r="364" spans="1:9" x14ac:dyDescent="0.25">
      <c r="A364" t="s">
        <v>101</v>
      </c>
      <c r="B364">
        <v>2835.28</v>
      </c>
      <c r="C364">
        <v>2833.03</v>
      </c>
      <c r="D364">
        <v>2812.1</v>
      </c>
      <c r="E364">
        <v>2800.11</v>
      </c>
      <c r="F364">
        <v>1909.04</v>
      </c>
      <c r="G364">
        <v>6.8659799999999993E-2</v>
      </c>
      <c r="H364">
        <v>0.93183300000000002</v>
      </c>
      <c r="I364">
        <v>0</v>
      </c>
    </row>
    <row r="365" spans="1:9" x14ac:dyDescent="0.25">
      <c r="A365" t="s">
        <v>101</v>
      </c>
      <c r="B365">
        <v>2833.61</v>
      </c>
      <c r="C365">
        <v>2831.35</v>
      </c>
      <c r="D365">
        <v>2810.49</v>
      </c>
      <c r="E365">
        <v>2798.47</v>
      </c>
      <c r="F365">
        <v>1908.16</v>
      </c>
      <c r="G365">
        <v>5.4084800000000002E-2</v>
      </c>
      <c r="H365">
        <v>0.93178399999999995</v>
      </c>
      <c r="I365">
        <v>0</v>
      </c>
    </row>
    <row r="366" spans="1:9" x14ac:dyDescent="0.25">
      <c r="A366" t="s">
        <v>101</v>
      </c>
      <c r="B366">
        <v>2865.29</v>
      </c>
      <c r="C366">
        <v>2837.37</v>
      </c>
      <c r="D366">
        <v>2816.36</v>
      </c>
      <c r="E366">
        <v>2804.46</v>
      </c>
      <c r="F366">
        <v>1912.85</v>
      </c>
      <c r="G366">
        <v>5.5519699999999998E-2</v>
      </c>
      <c r="H366">
        <v>0.93169100000000005</v>
      </c>
      <c r="I366">
        <v>0</v>
      </c>
    </row>
    <row r="367" spans="1:9" x14ac:dyDescent="0.25">
      <c r="A367" t="s">
        <v>101</v>
      </c>
      <c r="B367">
        <v>2855.34</v>
      </c>
      <c r="C367">
        <v>2853.02</v>
      </c>
      <c r="D367">
        <v>2832.25</v>
      </c>
      <c r="E367">
        <v>2819.96</v>
      </c>
      <c r="F367">
        <v>1928.44</v>
      </c>
      <c r="G367">
        <v>5.54452E-2</v>
      </c>
      <c r="H367">
        <v>0.94584800000000002</v>
      </c>
      <c r="I367">
        <v>0</v>
      </c>
    </row>
    <row r="368" spans="1:9" x14ac:dyDescent="0.25">
      <c r="A368" t="s">
        <v>101</v>
      </c>
      <c r="B368">
        <v>2838.32</v>
      </c>
      <c r="C368">
        <v>2836.05</v>
      </c>
      <c r="D368">
        <v>2815.27</v>
      </c>
      <c r="E368">
        <v>2803.14</v>
      </c>
      <c r="F368">
        <v>1911.9</v>
      </c>
      <c r="G368">
        <v>5.3912599999999998E-2</v>
      </c>
      <c r="H368">
        <v>0.93181999999999998</v>
      </c>
      <c r="I368">
        <v>0</v>
      </c>
    </row>
    <row r="369" spans="1:9" x14ac:dyDescent="0.25">
      <c r="A369" t="s">
        <v>101</v>
      </c>
      <c r="B369">
        <v>2843.89</v>
      </c>
      <c r="C369">
        <v>2841.62</v>
      </c>
      <c r="D369">
        <v>2820.76</v>
      </c>
      <c r="E369">
        <v>2808.63</v>
      </c>
      <c r="F369">
        <v>1917.05</v>
      </c>
      <c r="G369">
        <v>6.0255099999999999E-2</v>
      </c>
      <c r="H369">
        <v>0.93182299999999996</v>
      </c>
      <c r="I369">
        <v>0</v>
      </c>
    </row>
    <row r="370" spans="1:9" x14ac:dyDescent="0.25">
      <c r="A370" t="s">
        <v>101</v>
      </c>
      <c r="B370">
        <v>2861.21</v>
      </c>
      <c r="C370">
        <v>2858.95</v>
      </c>
      <c r="D370">
        <v>2837.96</v>
      </c>
      <c r="E370">
        <v>2825.68</v>
      </c>
      <c r="F370">
        <v>1933.15</v>
      </c>
      <c r="G370">
        <v>5.9587000000000001E-2</v>
      </c>
      <c r="H370">
        <v>0.93151600000000001</v>
      </c>
      <c r="I370">
        <v>0</v>
      </c>
    </row>
    <row r="371" spans="1:9" x14ac:dyDescent="0.25">
      <c r="A371" t="s">
        <v>101</v>
      </c>
      <c r="B371">
        <v>2849.25</v>
      </c>
      <c r="C371">
        <v>2846.96</v>
      </c>
      <c r="D371">
        <v>2826.15</v>
      </c>
      <c r="E371">
        <v>2813.94</v>
      </c>
      <c r="F371">
        <v>1922.25</v>
      </c>
      <c r="G371">
        <v>5.45152E-2</v>
      </c>
      <c r="H371">
        <v>0.95905099999999999</v>
      </c>
      <c r="I371">
        <v>0</v>
      </c>
    </row>
    <row r="372" spans="1:9" x14ac:dyDescent="0.25">
      <c r="A372" t="s">
        <v>101</v>
      </c>
      <c r="B372">
        <v>2833.78</v>
      </c>
      <c r="C372">
        <v>2831.53</v>
      </c>
      <c r="D372">
        <v>2810.66</v>
      </c>
      <c r="E372">
        <v>2798.7</v>
      </c>
      <c r="F372">
        <v>1908.17</v>
      </c>
      <c r="G372">
        <v>5.56059E-2</v>
      </c>
      <c r="H372">
        <v>0.93178399999999995</v>
      </c>
      <c r="I372">
        <v>0</v>
      </c>
    </row>
    <row r="373" spans="1:9" x14ac:dyDescent="0.25">
      <c r="A373" t="s">
        <v>101</v>
      </c>
      <c r="B373">
        <v>2944.79</v>
      </c>
      <c r="C373">
        <v>2861.55</v>
      </c>
      <c r="D373">
        <v>2840.47</v>
      </c>
      <c r="E373">
        <v>2828.19</v>
      </c>
      <c r="F373">
        <v>1935.9</v>
      </c>
      <c r="G373">
        <v>5.50702E-2</v>
      </c>
      <c r="H373">
        <v>0.93183700000000003</v>
      </c>
      <c r="I373">
        <v>0</v>
      </c>
    </row>
    <row r="374" spans="1:9" x14ac:dyDescent="0.25">
      <c r="A374" t="s">
        <v>101</v>
      </c>
      <c r="B374">
        <v>2875.76</v>
      </c>
      <c r="C374">
        <v>2872.65</v>
      </c>
      <c r="D374">
        <v>2851.6</v>
      </c>
      <c r="E374">
        <v>2839.13</v>
      </c>
      <c r="F374">
        <v>1945.94</v>
      </c>
      <c r="G374">
        <v>5.45748E-2</v>
      </c>
      <c r="H374">
        <v>0.95114699999999996</v>
      </c>
      <c r="I374">
        <v>0</v>
      </c>
    </row>
    <row r="375" spans="1:9" x14ac:dyDescent="0.25">
      <c r="A375" t="s">
        <v>101</v>
      </c>
      <c r="B375">
        <v>2841.32</v>
      </c>
      <c r="C375">
        <v>2839.07</v>
      </c>
      <c r="D375">
        <v>2818.17</v>
      </c>
      <c r="E375">
        <v>2806.06</v>
      </c>
      <c r="F375">
        <v>1914.33</v>
      </c>
      <c r="G375">
        <v>5.5680399999999998E-2</v>
      </c>
      <c r="H375">
        <v>0.93183400000000005</v>
      </c>
      <c r="I375">
        <v>0</v>
      </c>
    </row>
    <row r="376" spans="1:9" x14ac:dyDescent="0.25">
      <c r="A376" t="s">
        <v>101</v>
      </c>
      <c r="B376">
        <v>2842.85</v>
      </c>
      <c r="C376">
        <v>2840.59</v>
      </c>
      <c r="D376">
        <v>2819.79</v>
      </c>
      <c r="E376">
        <v>2807.64</v>
      </c>
      <c r="F376">
        <v>1917.06</v>
      </c>
      <c r="G376">
        <v>5.8796399999999999E-2</v>
      </c>
      <c r="H376">
        <v>0.93183099999999996</v>
      </c>
      <c r="I376">
        <v>0</v>
      </c>
    </row>
    <row r="377" spans="1:9" x14ac:dyDescent="0.25">
      <c r="A377" t="s">
        <v>101</v>
      </c>
      <c r="B377">
        <v>2850.89</v>
      </c>
      <c r="C377">
        <v>2848.61</v>
      </c>
      <c r="D377">
        <v>2827.78</v>
      </c>
      <c r="E377">
        <v>2815.59</v>
      </c>
      <c r="F377">
        <v>1923.32</v>
      </c>
      <c r="G377">
        <v>5.3917699999999999E-2</v>
      </c>
      <c r="H377">
        <v>0.93170399999999998</v>
      </c>
      <c r="I377">
        <v>0</v>
      </c>
    </row>
    <row r="378" spans="1:9" x14ac:dyDescent="0.25">
      <c r="A378" t="s">
        <v>101</v>
      </c>
      <c r="B378">
        <v>2849.07</v>
      </c>
      <c r="C378">
        <v>2846.77</v>
      </c>
      <c r="D378">
        <v>2825.94</v>
      </c>
      <c r="E378">
        <v>2813.64</v>
      </c>
      <c r="F378">
        <v>1923.35</v>
      </c>
      <c r="G378">
        <v>5.6142499999999998E-2</v>
      </c>
      <c r="H378">
        <v>0.94666700000000004</v>
      </c>
      <c r="I378">
        <v>0</v>
      </c>
    </row>
    <row r="379" spans="1:9" x14ac:dyDescent="0.25">
      <c r="A379" t="s">
        <v>101</v>
      </c>
      <c r="B379">
        <v>2835.91</v>
      </c>
      <c r="C379">
        <v>2833.65</v>
      </c>
      <c r="D379">
        <v>2812.83</v>
      </c>
      <c r="E379">
        <v>2800.7</v>
      </c>
      <c r="F379">
        <v>1910.05</v>
      </c>
      <c r="G379">
        <v>5.7544999999999999E-2</v>
      </c>
      <c r="H379">
        <v>0.93183099999999996</v>
      </c>
      <c r="I379">
        <v>0</v>
      </c>
    </row>
    <row r="380" spans="1:9" x14ac:dyDescent="0.25">
      <c r="A380" t="s">
        <v>101</v>
      </c>
      <c r="B380">
        <v>2870.66</v>
      </c>
      <c r="C380">
        <v>2844.15</v>
      </c>
      <c r="D380">
        <v>2823.37</v>
      </c>
      <c r="E380">
        <v>2811.17</v>
      </c>
      <c r="F380">
        <v>1919.27</v>
      </c>
      <c r="G380">
        <v>5.4513499999999999E-2</v>
      </c>
      <c r="H380">
        <v>0.95346500000000001</v>
      </c>
      <c r="I380">
        <v>0</v>
      </c>
    </row>
    <row r="381" spans="1:9" x14ac:dyDescent="0.25">
      <c r="A381" t="s">
        <v>101</v>
      </c>
      <c r="B381">
        <v>2854.07</v>
      </c>
      <c r="C381">
        <v>2851.62</v>
      </c>
      <c r="D381">
        <v>2830.63</v>
      </c>
      <c r="E381">
        <v>2818.45</v>
      </c>
      <c r="F381">
        <v>1926.9</v>
      </c>
      <c r="G381">
        <v>5.4383099999999997E-2</v>
      </c>
      <c r="H381">
        <v>0.93162800000000001</v>
      </c>
      <c r="I381">
        <v>0</v>
      </c>
    </row>
    <row r="382" spans="1:9" x14ac:dyDescent="0.25">
      <c r="A382" t="s">
        <v>101</v>
      </c>
      <c r="B382">
        <v>2840.88</v>
      </c>
      <c r="C382">
        <v>2838.58</v>
      </c>
      <c r="D382">
        <v>2817.77</v>
      </c>
      <c r="E382">
        <v>2805.67</v>
      </c>
      <c r="F382">
        <v>1914.55</v>
      </c>
      <c r="G382">
        <v>6.2539999999999998E-2</v>
      </c>
      <c r="H382">
        <v>0.93165600000000004</v>
      </c>
      <c r="I382">
        <v>0</v>
      </c>
    </row>
    <row r="383" spans="1:9" x14ac:dyDescent="0.25">
      <c r="A383" t="s">
        <v>101</v>
      </c>
      <c r="B383">
        <v>2834.56</v>
      </c>
      <c r="C383">
        <v>2832.29</v>
      </c>
      <c r="D383">
        <v>2811.41</v>
      </c>
      <c r="E383">
        <v>2799.36</v>
      </c>
      <c r="F383">
        <v>1909.15</v>
      </c>
      <c r="G383">
        <v>6.9037600000000005E-2</v>
      </c>
      <c r="H383">
        <v>0.95907600000000004</v>
      </c>
      <c r="I383">
        <v>0</v>
      </c>
    </row>
    <row r="384" spans="1:9" x14ac:dyDescent="0.25">
      <c r="A384" t="s">
        <v>101</v>
      </c>
      <c r="B384">
        <v>2859.36</v>
      </c>
      <c r="C384">
        <v>2857.06</v>
      </c>
      <c r="D384">
        <v>2836.1</v>
      </c>
      <c r="E384">
        <v>2823.88</v>
      </c>
      <c r="F384">
        <v>1930.02</v>
      </c>
      <c r="G384">
        <v>5.57017E-2</v>
      </c>
      <c r="H384">
        <v>0.95418000000000003</v>
      </c>
      <c r="I384">
        <v>0</v>
      </c>
    </row>
    <row r="385" spans="1:30" x14ac:dyDescent="0.25">
      <c r="A385" t="s">
        <v>101</v>
      </c>
      <c r="B385">
        <v>2843.8</v>
      </c>
      <c r="C385">
        <v>2841.48</v>
      </c>
      <c r="D385">
        <v>2820.6</v>
      </c>
      <c r="E385">
        <v>2808.47</v>
      </c>
      <c r="F385">
        <v>1917.92</v>
      </c>
      <c r="G385">
        <v>7.9172300000000001E-2</v>
      </c>
      <c r="H385">
        <v>0.93164000000000002</v>
      </c>
      <c r="I385">
        <v>0</v>
      </c>
    </row>
    <row r="386" spans="1:30" x14ac:dyDescent="0.25">
      <c r="A386" t="s">
        <v>101</v>
      </c>
      <c r="B386">
        <v>2843.57</v>
      </c>
      <c r="C386">
        <v>2841.32</v>
      </c>
      <c r="D386">
        <v>2820.51</v>
      </c>
      <c r="E386">
        <v>2808.33</v>
      </c>
      <c r="F386">
        <v>1917.42</v>
      </c>
      <c r="G386">
        <v>5.3957199999999997E-2</v>
      </c>
      <c r="H386">
        <v>0.93159199999999998</v>
      </c>
      <c r="I386">
        <v>0</v>
      </c>
    </row>
    <row r="387" spans="1:30" x14ac:dyDescent="0.25">
      <c r="A387" t="s">
        <v>101</v>
      </c>
      <c r="B387">
        <v>2934.2</v>
      </c>
      <c r="C387">
        <v>2844.96</v>
      </c>
      <c r="D387">
        <v>2824.03</v>
      </c>
      <c r="E387">
        <v>2811.88</v>
      </c>
      <c r="F387">
        <v>1919.97</v>
      </c>
      <c r="G387">
        <v>5.11922E-2</v>
      </c>
      <c r="H387">
        <v>0.93176800000000004</v>
      </c>
      <c r="I387">
        <v>0</v>
      </c>
    </row>
    <row r="388" spans="1:30" x14ac:dyDescent="0.25">
      <c r="A388" t="s">
        <v>101</v>
      </c>
      <c r="B388">
        <v>2862.49</v>
      </c>
      <c r="C388">
        <v>2859.36</v>
      </c>
      <c r="D388">
        <v>2838.39</v>
      </c>
      <c r="E388">
        <v>2826.12</v>
      </c>
      <c r="F388">
        <v>1933.16</v>
      </c>
      <c r="G388">
        <v>5.4081600000000001E-2</v>
      </c>
      <c r="H388">
        <v>0.931809</v>
      </c>
      <c r="I388">
        <v>0</v>
      </c>
    </row>
    <row r="389" spans="1:30" x14ac:dyDescent="0.25">
      <c r="A389" t="s">
        <v>101</v>
      </c>
      <c r="B389">
        <v>2845.51</v>
      </c>
      <c r="C389">
        <v>2843.21</v>
      </c>
      <c r="D389">
        <v>2822.45</v>
      </c>
      <c r="E389">
        <v>2810.25</v>
      </c>
      <c r="F389">
        <v>1918.68</v>
      </c>
      <c r="G389">
        <v>5.4492400000000003E-2</v>
      </c>
      <c r="H389">
        <v>0.93183700000000003</v>
      </c>
      <c r="I389">
        <v>0</v>
      </c>
    </row>
    <row r="390" spans="1:30" x14ac:dyDescent="0.25">
      <c r="A390" t="s">
        <v>101</v>
      </c>
      <c r="B390">
        <v>2842.55</v>
      </c>
      <c r="C390">
        <v>2840.3</v>
      </c>
      <c r="D390">
        <v>2819.53</v>
      </c>
      <c r="E390">
        <v>2807.31</v>
      </c>
      <c r="F390">
        <v>1917.2</v>
      </c>
      <c r="G390">
        <v>5.57688E-2</v>
      </c>
      <c r="H390">
        <v>0.931759</v>
      </c>
      <c r="I390">
        <v>0</v>
      </c>
    </row>
    <row r="391" spans="1:30" x14ac:dyDescent="0.25">
      <c r="A391" t="s">
        <v>101</v>
      </c>
      <c r="B391">
        <v>2854.68</v>
      </c>
      <c r="C391">
        <v>2852.19</v>
      </c>
      <c r="D391">
        <v>2831.28</v>
      </c>
      <c r="E391">
        <v>2819.06</v>
      </c>
      <c r="F391">
        <v>1927.03</v>
      </c>
      <c r="G391">
        <v>5.40543E-2</v>
      </c>
      <c r="H391">
        <v>0.931836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2844.27</v>
      </c>
      <c r="C392">
        <v>2841.94</v>
      </c>
      <c r="D392">
        <v>2821.13</v>
      </c>
      <c r="E392">
        <v>2808.97</v>
      </c>
      <c r="F392">
        <v>1918.13</v>
      </c>
      <c r="G392">
        <v>5.4259700000000001E-2</v>
      </c>
      <c r="H392">
        <v>0.931836</v>
      </c>
      <c r="I392">
        <v>0</v>
      </c>
      <c r="R392">
        <f>AVERAGE(B343:B392)</f>
        <v>2854.5075999999999</v>
      </c>
      <c r="S392">
        <f>AVERAGE(C343:C392)</f>
        <v>2845.5391999999997</v>
      </c>
      <c r="U392">
        <f>_xlfn.VAR.P(B343:B392)</f>
        <v>665.13071023999862</v>
      </c>
      <c r="V392">
        <f>_xlfn.VAR.P(C343:C392)</f>
        <v>149.05616335999952</v>
      </c>
      <c r="X392">
        <f>1.96*SQRT(U392)/50</f>
        <v>1.0109730236673931</v>
      </c>
      <c r="Y392">
        <f>1.96*SQRT(V392)/50</f>
        <v>0.47858715284210218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142728.99720499999</v>
      </c>
      <c r="C393" t="s">
        <v>36</v>
      </c>
    </row>
    <row r="394" spans="1:30" x14ac:dyDescent="0.25">
      <c r="A394" t="s">
        <v>102</v>
      </c>
      <c r="B394">
        <v>2811.17</v>
      </c>
      <c r="C394">
        <v>0</v>
      </c>
      <c r="D394">
        <v>0</v>
      </c>
      <c r="E394">
        <v>0</v>
      </c>
      <c r="F394">
        <v>0</v>
      </c>
      <c r="G394">
        <v>5.5893999999999999E-2</v>
      </c>
      <c r="H394">
        <v>0.93174100000000004</v>
      </c>
      <c r="I394">
        <v>0</v>
      </c>
    </row>
    <row r="395" spans="1:30" x14ac:dyDescent="0.25">
      <c r="A395" t="s">
        <v>102</v>
      </c>
      <c r="B395">
        <v>2936</v>
      </c>
      <c r="C395">
        <v>0</v>
      </c>
      <c r="D395">
        <v>0</v>
      </c>
      <c r="E395">
        <v>0</v>
      </c>
      <c r="F395">
        <v>0</v>
      </c>
      <c r="G395">
        <v>5.39672E-2</v>
      </c>
      <c r="H395">
        <v>0.954708</v>
      </c>
      <c r="I395">
        <v>0</v>
      </c>
    </row>
    <row r="396" spans="1:30" x14ac:dyDescent="0.25">
      <c r="A396" t="s">
        <v>102</v>
      </c>
      <c r="B396">
        <v>2918.45</v>
      </c>
      <c r="C396">
        <v>0</v>
      </c>
      <c r="D396">
        <v>0</v>
      </c>
      <c r="E396">
        <v>0</v>
      </c>
      <c r="F396">
        <v>0</v>
      </c>
      <c r="G396">
        <v>5.4575899999999997E-2</v>
      </c>
      <c r="H396">
        <v>0.95705300000000004</v>
      </c>
      <c r="I396">
        <v>0</v>
      </c>
    </row>
    <row r="397" spans="1:30" x14ac:dyDescent="0.25">
      <c r="A397" t="s">
        <v>102</v>
      </c>
      <c r="B397">
        <v>2833.97</v>
      </c>
      <c r="C397">
        <v>0</v>
      </c>
      <c r="D397">
        <v>0</v>
      </c>
      <c r="E397">
        <v>0</v>
      </c>
      <c r="F397">
        <v>0</v>
      </c>
      <c r="G397">
        <v>6.6390900000000003E-2</v>
      </c>
      <c r="H397">
        <v>0.931732</v>
      </c>
      <c r="I397">
        <v>0</v>
      </c>
    </row>
    <row r="398" spans="1:30" x14ac:dyDescent="0.25">
      <c r="A398" t="s">
        <v>102</v>
      </c>
      <c r="B398">
        <v>2827.63</v>
      </c>
      <c r="C398">
        <v>0</v>
      </c>
      <c r="D398">
        <v>0</v>
      </c>
      <c r="E398">
        <v>0</v>
      </c>
      <c r="F398">
        <v>0</v>
      </c>
      <c r="G398">
        <v>5.7872399999999997E-2</v>
      </c>
      <c r="H398">
        <v>0.93178399999999995</v>
      </c>
      <c r="I398">
        <v>0</v>
      </c>
    </row>
    <row r="399" spans="1:30" x14ac:dyDescent="0.25">
      <c r="A399" t="s">
        <v>102</v>
      </c>
      <c r="B399">
        <v>2835.46</v>
      </c>
      <c r="C399">
        <v>0</v>
      </c>
      <c r="D399">
        <v>0</v>
      </c>
      <c r="E399">
        <v>0</v>
      </c>
      <c r="F399">
        <v>0</v>
      </c>
      <c r="G399">
        <v>5.3971900000000003E-2</v>
      </c>
      <c r="H399">
        <v>0.93183499999999997</v>
      </c>
      <c r="I399">
        <v>0</v>
      </c>
    </row>
    <row r="400" spans="1:30" x14ac:dyDescent="0.25">
      <c r="A400" t="s">
        <v>102</v>
      </c>
      <c r="B400">
        <v>2814.84</v>
      </c>
      <c r="C400">
        <v>0</v>
      </c>
      <c r="D400">
        <v>0</v>
      </c>
      <c r="E400">
        <v>0</v>
      </c>
      <c r="F400">
        <v>0</v>
      </c>
      <c r="G400">
        <v>6.3129500000000005E-2</v>
      </c>
      <c r="H400">
        <v>0.958847</v>
      </c>
      <c r="I400">
        <v>0</v>
      </c>
    </row>
    <row r="401" spans="1:9" x14ac:dyDescent="0.25">
      <c r="A401" t="s">
        <v>102</v>
      </c>
      <c r="B401">
        <v>2816.76</v>
      </c>
      <c r="C401">
        <v>0</v>
      </c>
      <c r="D401">
        <v>0</v>
      </c>
      <c r="E401">
        <v>0</v>
      </c>
      <c r="F401">
        <v>0</v>
      </c>
      <c r="G401">
        <v>5.3988500000000002E-2</v>
      </c>
      <c r="H401">
        <v>0.95036500000000002</v>
      </c>
      <c r="I401">
        <v>0</v>
      </c>
    </row>
    <row r="402" spans="1:9" x14ac:dyDescent="0.25">
      <c r="A402" t="s">
        <v>102</v>
      </c>
      <c r="B402">
        <v>2956.44</v>
      </c>
      <c r="C402">
        <v>0</v>
      </c>
      <c r="D402">
        <v>0</v>
      </c>
      <c r="E402">
        <v>0</v>
      </c>
      <c r="F402">
        <v>0</v>
      </c>
      <c r="G402">
        <v>7.5897800000000001E-2</v>
      </c>
      <c r="H402">
        <v>0.95789400000000002</v>
      </c>
      <c r="I402">
        <v>0</v>
      </c>
    </row>
    <row r="403" spans="1:9" x14ac:dyDescent="0.25">
      <c r="A403" t="s">
        <v>102</v>
      </c>
      <c r="B403">
        <v>2916.1</v>
      </c>
      <c r="C403">
        <v>0</v>
      </c>
      <c r="D403">
        <v>0</v>
      </c>
      <c r="E403">
        <v>0</v>
      </c>
      <c r="F403">
        <v>0</v>
      </c>
      <c r="G403">
        <v>6.0443900000000002E-2</v>
      </c>
      <c r="H403">
        <v>0.93376700000000001</v>
      </c>
      <c r="I403">
        <v>0</v>
      </c>
    </row>
    <row r="404" spans="1:9" x14ac:dyDescent="0.25">
      <c r="A404" t="s">
        <v>102</v>
      </c>
      <c r="B404">
        <v>2808.16</v>
      </c>
      <c r="C404">
        <v>0</v>
      </c>
      <c r="D404">
        <v>0</v>
      </c>
      <c r="E404">
        <v>0</v>
      </c>
      <c r="F404">
        <v>0</v>
      </c>
      <c r="G404">
        <v>5.3933000000000002E-2</v>
      </c>
      <c r="H404">
        <v>0.93182600000000004</v>
      </c>
      <c r="I404">
        <v>0</v>
      </c>
    </row>
    <row r="405" spans="1:9" x14ac:dyDescent="0.25">
      <c r="A405" t="s">
        <v>102</v>
      </c>
      <c r="B405">
        <v>2813.61</v>
      </c>
      <c r="C405">
        <v>0</v>
      </c>
      <c r="D405">
        <v>0</v>
      </c>
      <c r="E405">
        <v>0</v>
      </c>
      <c r="F405">
        <v>0</v>
      </c>
      <c r="G405">
        <v>5.8571699999999997E-2</v>
      </c>
      <c r="H405">
        <v>0.93181000000000003</v>
      </c>
      <c r="I405">
        <v>0</v>
      </c>
    </row>
    <row r="406" spans="1:9" x14ac:dyDescent="0.25">
      <c r="A406" t="s">
        <v>102</v>
      </c>
      <c r="B406">
        <v>2853.28</v>
      </c>
      <c r="C406">
        <v>0</v>
      </c>
      <c r="D406">
        <v>0</v>
      </c>
      <c r="E406">
        <v>0</v>
      </c>
      <c r="F406">
        <v>0</v>
      </c>
      <c r="G406">
        <v>5.4020499999999999E-2</v>
      </c>
      <c r="H406">
        <v>0.93183099999999996</v>
      </c>
      <c r="I406">
        <v>0</v>
      </c>
    </row>
    <row r="407" spans="1:9" x14ac:dyDescent="0.25">
      <c r="A407" t="s">
        <v>102</v>
      </c>
      <c r="B407">
        <v>2822.43</v>
      </c>
      <c r="C407">
        <v>0</v>
      </c>
      <c r="D407">
        <v>0</v>
      </c>
      <c r="E407">
        <v>0</v>
      </c>
      <c r="F407">
        <v>0</v>
      </c>
      <c r="G407">
        <v>6.02515E-2</v>
      </c>
      <c r="H407">
        <v>0.93183700000000003</v>
      </c>
      <c r="I407">
        <v>0</v>
      </c>
    </row>
    <row r="408" spans="1:9" x14ac:dyDescent="0.25">
      <c r="A408" t="s">
        <v>102</v>
      </c>
      <c r="B408">
        <v>2812.22</v>
      </c>
      <c r="C408">
        <v>0</v>
      </c>
      <c r="D408">
        <v>0</v>
      </c>
      <c r="E408">
        <v>0</v>
      </c>
      <c r="F408">
        <v>0</v>
      </c>
      <c r="G408">
        <v>5.5510299999999999E-2</v>
      </c>
      <c r="H408">
        <v>0.94517600000000002</v>
      </c>
      <c r="I408">
        <v>0</v>
      </c>
    </row>
    <row r="409" spans="1:9" x14ac:dyDescent="0.25">
      <c r="A409" t="s">
        <v>102</v>
      </c>
      <c r="B409">
        <v>2979.76</v>
      </c>
      <c r="C409">
        <v>0</v>
      </c>
      <c r="D409">
        <v>0</v>
      </c>
      <c r="E409">
        <v>0</v>
      </c>
      <c r="F409">
        <v>0</v>
      </c>
      <c r="G409">
        <v>5.4343200000000001E-2</v>
      </c>
      <c r="H409">
        <v>0.93183199999999999</v>
      </c>
      <c r="I409">
        <v>0</v>
      </c>
    </row>
    <row r="410" spans="1:9" x14ac:dyDescent="0.25">
      <c r="A410" t="s">
        <v>102</v>
      </c>
      <c r="B410">
        <v>2929.27</v>
      </c>
      <c r="C410">
        <v>0</v>
      </c>
      <c r="D410">
        <v>0</v>
      </c>
      <c r="E410">
        <v>0</v>
      </c>
      <c r="F410">
        <v>0</v>
      </c>
      <c r="G410">
        <v>5.3913200000000001E-2</v>
      </c>
      <c r="H410">
        <v>0.93183300000000002</v>
      </c>
      <c r="I410">
        <v>0</v>
      </c>
    </row>
    <row r="411" spans="1:9" x14ac:dyDescent="0.25">
      <c r="A411" t="s">
        <v>102</v>
      </c>
      <c r="B411">
        <v>2807.26</v>
      </c>
      <c r="C411">
        <v>0</v>
      </c>
      <c r="D411">
        <v>0</v>
      </c>
      <c r="E411">
        <v>0</v>
      </c>
      <c r="F411">
        <v>0</v>
      </c>
      <c r="G411">
        <v>5.4075100000000001E-2</v>
      </c>
      <c r="H411">
        <v>0.93180200000000002</v>
      </c>
      <c r="I411">
        <v>0</v>
      </c>
    </row>
    <row r="412" spans="1:9" x14ac:dyDescent="0.25">
      <c r="A412" t="s">
        <v>102</v>
      </c>
      <c r="B412">
        <v>2816.33</v>
      </c>
      <c r="C412">
        <v>0</v>
      </c>
      <c r="D412">
        <v>0</v>
      </c>
      <c r="E412">
        <v>0</v>
      </c>
      <c r="F412">
        <v>0</v>
      </c>
      <c r="G412">
        <v>6.0791199999999997E-2</v>
      </c>
      <c r="H412">
        <v>0.95840700000000001</v>
      </c>
      <c r="I412">
        <v>0</v>
      </c>
    </row>
    <row r="413" spans="1:9" x14ac:dyDescent="0.25">
      <c r="A413" t="s">
        <v>102</v>
      </c>
      <c r="B413">
        <v>2824.45</v>
      </c>
      <c r="C413">
        <v>0</v>
      </c>
      <c r="D413">
        <v>0</v>
      </c>
      <c r="E413">
        <v>0</v>
      </c>
      <c r="F413">
        <v>0</v>
      </c>
      <c r="G413">
        <v>5.3909800000000001E-2</v>
      </c>
      <c r="H413">
        <v>0.93893499999999996</v>
      </c>
      <c r="I413">
        <v>0</v>
      </c>
    </row>
    <row r="414" spans="1:9" x14ac:dyDescent="0.25">
      <c r="A414" t="s">
        <v>102</v>
      </c>
      <c r="B414">
        <v>2818.24</v>
      </c>
      <c r="C414">
        <v>0</v>
      </c>
      <c r="D414">
        <v>0</v>
      </c>
      <c r="E414">
        <v>0</v>
      </c>
      <c r="F414">
        <v>0</v>
      </c>
      <c r="G414">
        <v>5.8207599999999998E-2</v>
      </c>
      <c r="H414">
        <v>0.95491499999999996</v>
      </c>
      <c r="I414">
        <v>0</v>
      </c>
    </row>
    <row r="415" spans="1:9" x14ac:dyDescent="0.25">
      <c r="A415" t="s">
        <v>102</v>
      </c>
      <c r="B415">
        <v>2820.39</v>
      </c>
      <c r="C415">
        <v>0</v>
      </c>
      <c r="D415">
        <v>0</v>
      </c>
      <c r="E415">
        <v>0</v>
      </c>
      <c r="F415">
        <v>0</v>
      </c>
      <c r="G415">
        <v>3.5342800000000001E-2</v>
      </c>
      <c r="H415">
        <v>0.93174999999999997</v>
      </c>
      <c r="I415">
        <v>0</v>
      </c>
    </row>
    <row r="416" spans="1:9" x14ac:dyDescent="0.25">
      <c r="A416" t="s">
        <v>102</v>
      </c>
      <c r="B416">
        <v>2974.62</v>
      </c>
      <c r="C416">
        <v>0</v>
      </c>
      <c r="D416">
        <v>0</v>
      </c>
      <c r="E416">
        <v>0</v>
      </c>
      <c r="F416">
        <v>0</v>
      </c>
      <c r="G416">
        <v>6.0910899999999997E-2</v>
      </c>
      <c r="H416">
        <v>0.93182699999999996</v>
      </c>
      <c r="I416">
        <v>0</v>
      </c>
    </row>
    <row r="417" spans="1:9" x14ac:dyDescent="0.25">
      <c r="A417" t="s">
        <v>102</v>
      </c>
      <c r="B417">
        <v>2855.55</v>
      </c>
      <c r="C417">
        <v>0</v>
      </c>
      <c r="D417">
        <v>0</v>
      </c>
      <c r="E417">
        <v>0</v>
      </c>
      <c r="F417">
        <v>0</v>
      </c>
      <c r="G417">
        <v>5.3949299999999999E-2</v>
      </c>
      <c r="H417">
        <v>0.95846200000000004</v>
      </c>
      <c r="I417">
        <v>0</v>
      </c>
    </row>
    <row r="418" spans="1:9" x14ac:dyDescent="0.25">
      <c r="A418" t="s">
        <v>102</v>
      </c>
      <c r="B418">
        <v>2815.47</v>
      </c>
      <c r="C418">
        <v>0</v>
      </c>
      <c r="D418">
        <v>0</v>
      </c>
      <c r="E418">
        <v>0</v>
      </c>
      <c r="F418">
        <v>0</v>
      </c>
      <c r="G418">
        <v>5.4160699999999999E-2</v>
      </c>
      <c r="H418">
        <v>0.93183400000000005</v>
      </c>
      <c r="I418">
        <v>0</v>
      </c>
    </row>
    <row r="419" spans="1:9" x14ac:dyDescent="0.25">
      <c r="A419" t="s">
        <v>102</v>
      </c>
      <c r="B419">
        <v>2811.12</v>
      </c>
      <c r="C419">
        <v>0</v>
      </c>
      <c r="D419">
        <v>0</v>
      </c>
      <c r="E419">
        <v>0</v>
      </c>
      <c r="F419">
        <v>0</v>
      </c>
      <c r="G419">
        <v>6.7410200000000003E-2</v>
      </c>
      <c r="H419">
        <v>0.95717399999999997</v>
      </c>
      <c r="I419">
        <v>0</v>
      </c>
    </row>
    <row r="420" spans="1:9" x14ac:dyDescent="0.25">
      <c r="A420" t="s">
        <v>102</v>
      </c>
      <c r="B420">
        <v>2833.36</v>
      </c>
      <c r="C420">
        <v>0</v>
      </c>
      <c r="D420">
        <v>0</v>
      </c>
      <c r="E420">
        <v>0</v>
      </c>
      <c r="F420">
        <v>0</v>
      </c>
      <c r="G420">
        <v>5.4332800000000001E-2</v>
      </c>
      <c r="H420">
        <v>0.93170799999999998</v>
      </c>
      <c r="I420">
        <v>0</v>
      </c>
    </row>
    <row r="421" spans="1:9" x14ac:dyDescent="0.25">
      <c r="A421" t="s">
        <v>102</v>
      </c>
      <c r="B421">
        <v>2820.79</v>
      </c>
      <c r="C421">
        <v>0</v>
      </c>
      <c r="D421">
        <v>0</v>
      </c>
      <c r="E421">
        <v>0</v>
      </c>
      <c r="F421">
        <v>0</v>
      </c>
      <c r="G421">
        <v>5.4096400000000003E-2</v>
      </c>
      <c r="H421">
        <v>0.93183499999999997</v>
      </c>
      <c r="I421">
        <v>0</v>
      </c>
    </row>
    <row r="422" spans="1:9" x14ac:dyDescent="0.25">
      <c r="A422" t="s">
        <v>102</v>
      </c>
      <c r="B422">
        <v>2824.8</v>
      </c>
      <c r="C422">
        <v>0</v>
      </c>
      <c r="D422">
        <v>0</v>
      </c>
      <c r="E422">
        <v>0</v>
      </c>
      <c r="F422">
        <v>0</v>
      </c>
      <c r="G422">
        <v>5.4604399999999997E-2</v>
      </c>
      <c r="H422">
        <v>0.95864700000000003</v>
      </c>
      <c r="I422">
        <v>0</v>
      </c>
    </row>
    <row r="423" spans="1:9" x14ac:dyDescent="0.25">
      <c r="A423" t="s">
        <v>102</v>
      </c>
      <c r="B423">
        <v>3040.27</v>
      </c>
      <c r="C423">
        <v>0</v>
      </c>
      <c r="D423">
        <v>0</v>
      </c>
      <c r="E423">
        <v>0</v>
      </c>
      <c r="F423">
        <v>0</v>
      </c>
      <c r="G423">
        <v>6.0349100000000003E-2</v>
      </c>
      <c r="H423">
        <v>0.93154099999999995</v>
      </c>
      <c r="I423">
        <v>0</v>
      </c>
    </row>
    <row r="424" spans="1:9" x14ac:dyDescent="0.25">
      <c r="A424" t="s">
        <v>102</v>
      </c>
      <c r="B424">
        <v>2890.75</v>
      </c>
      <c r="C424">
        <v>0</v>
      </c>
      <c r="D424">
        <v>0</v>
      </c>
      <c r="E424">
        <v>0</v>
      </c>
      <c r="F424">
        <v>0</v>
      </c>
      <c r="G424">
        <v>5.43077E-2</v>
      </c>
      <c r="H424">
        <v>0.93174400000000002</v>
      </c>
      <c r="I424">
        <v>0</v>
      </c>
    </row>
    <row r="425" spans="1:9" x14ac:dyDescent="0.25">
      <c r="A425" t="s">
        <v>102</v>
      </c>
      <c r="B425">
        <v>2819.01</v>
      </c>
      <c r="C425">
        <v>0</v>
      </c>
      <c r="D425">
        <v>0</v>
      </c>
      <c r="E425">
        <v>0</v>
      </c>
      <c r="F425">
        <v>0</v>
      </c>
      <c r="G425">
        <v>5.4208300000000001E-2</v>
      </c>
      <c r="H425">
        <v>0.93182600000000004</v>
      </c>
      <c r="I425">
        <v>0</v>
      </c>
    </row>
    <row r="426" spans="1:9" x14ac:dyDescent="0.25">
      <c r="A426" t="s">
        <v>102</v>
      </c>
      <c r="B426">
        <v>2816.51</v>
      </c>
      <c r="C426">
        <v>0</v>
      </c>
      <c r="D426">
        <v>0</v>
      </c>
      <c r="E426">
        <v>0</v>
      </c>
      <c r="F426">
        <v>0</v>
      </c>
      <c r="G426">
        <v>5.3964400000000003E-2</v>
      </c>
      <c r="H426">
        <v>0.931751</v>
      </c>
      <c r="I426">
        <v>0</v>
      </c>
    </row>
    <row r="427" spans="1:9" x14ac:dyDescent="0.25">
      <c r="A427" t="s">
        <v>102</v>
      </c>
      <c r="B427">
        <v>2848.25</v>
      </c>
      <c r="C427">
        <v>0</v>
      </c>
      <c r="D427">
        <v>0</v>
      </c>
      <c r="E427">
        <v>0</v>
      </c>
      <c r="F427">
        <v>0</v>
      </c>
      <c r="G427">
        <v>5.45379E-2</v>
      </c>
      <c r="H427">
        <v>0.93164499999999995</v>
      </c>
      <c r="I427">
        <v>0</v>
      </c>
    </row>
    <row r="428" spans="1:9" x14ac:dyDescent="0.25">
      <c r="A428" t="s">
        <v>102</v>
      </c>
      <c r="B428">
        <v>2813.46</v>
      </c>
      <c r="C428">
        <v>0</v>
      </c>
      <c r="D428">
        <v>0</v>
      </c>
      <c r="E428">
        <v>0</v>
      </c>
      <c r="F428">
        <v>0</v>
      </c>
      <c r="G428">
        <v>5.3909899999999997E-2</v>
      </c>
      <c r="H428">
        <v>0.94456499999999999</v>
      </c>
      <c r="I428">
        <v>0</v>
      </c>
    </row>
    <row r="429" spans="1:9" x14ac:dyDescent="0.25">
      <c r="A429" t="s">
        <v>102</v>
      </c>
      <c r="B429">
        <v>2803.44</v>
      </c>
      <c r="C429">
        <v>0</v>
      </c>
      <c r="D429">
        <v>0</v>
      </c>
      <c r="E429">
        <v>0</v>
      </c>
      <c r="F429">
        <v>0</v>
      </c>
      <c r="G429">
        <v>5.5503299999999998E-2</v>
      </c>
      <c r="H429">
        <v>0.93181800000000004</v>
      </c>
      <c r="I429">
        <v>0</v>
      </c>
    </row>
    <row r="430" spans="1:9" x14ac:dyDescent="0.25">
      <c r="A430" t="s">
        <v>102</v>
      </c>
      <c r="B430">
        <v>2992.36</v>
      </c>
      <c r="C430">
        <v>0</v>
      </c>
      <c r="D430">
        <v>0</v>
      </c>
      <c r="E430">
        <v>0</v>
      </c>
      <c r="F430">
        <v>0</v>
      </c>
      <c r="G430">
        <v>5.6245900000000001E-2</v>
      </c>
      <c r="H430">
        <v>0.93162800000000001</v>
      </c>
      <c r="I430">
        <v>0</v>
      </c>
    </row>
    <row r="431" spans="1:9" x14ac:dyDescent="0.25">
      <c r="A431" t="s">
        <v>102</v>
      </c>
      <c r="B431">
        <v>2873.7</v>
      </c>
      <c r="C431">
        <v>0</v>
      </c>
      <c r="D431">
        <v>0</v>
      </c>
      <c r="E431">
        <v>0</v>
      </c>
      <c r="F431">
        <v>0</v>
      </c>
      <c r="G431">
        <v>6.9941799999999998E-2</v>
      </c>
      <c r="H431">
        <v>0.94111100000000003</v>
      </c>
      <c r="I431">
        <v>0</v>
      </c>
    </row>
    <row r="432" spans="1:9" x14ac:dyDescent="0.25">
      <c r="A432" t="s">
        <v>102</v>
      </c>
      <c r="B432">
        <v>2816.53</v>
      </c>
      <c r="C432">
        <v>0</v>
      </c>
      <c r="D432">
        <v>0</v>
      </c>
      <c r="E432">
        <v>0</v>
      </c>
      <c r="F432">
        <v>0</v>
      </c>
      <c r="G432">
        <v>5.4512600000000001E-2</v>
      </c>
      <c r="H432">
        <v>0.93492799999999998</v>
      </c>
      <c r="I432">
        <v>0</v>
      </c>
    </row>
    <row r="433" spans="1:25" x14ac:dyDescent="0.25">
      <c r="A433" t="s">
        <v>102</v>
      </c>
      <c r="B433">
        <v>2806.57</v>
      </c>
      <c r="C433">
        <v>0</v>
      </c>
      <c r="D433">
        <v>0</v>
      </c>
      <c r="E433">
        <v>0</v>
      </c>
      <c r="F433">
        <v>0</v>
      </c>
      <c r="G433">
        <v>6.3062499999999994E-2</v>
      </c>
      <c r="H433">
        <v>0.93171400000000004</v>
      </c>
      <c r="I433">
        <v>0</v>
      </c>
    </row>
    <row r="434" spans="1:25" x14ac:dyDescent="0.25">
      <c r="A434" t="s">
        <v>102</v>
      </c>
      <c r="B434">
        <v>2838.92</v>
      </c>
      <c r="C434">
        <v>0</v>
      </c>
      <c r="D434">
        <v>0</v>
      </c>
      <c r="E434">
        <v>0</v>
      </c>
      <c r="F434">
        <v>0</v>
      </c>
      <c r="G434">
        <v>6.15297E-2</v>
      </c>
      <c r="H434">
        <v>0.95119100000000001</v>
      </c>
      <c r="I434">
        <v>0</v>
      </c>
    </row>
    <row r="435" spans="1:25" x14ac:dyDescent="0.25">
      <c r="A435" t="s">
        <v>102</v>
      </c>
      <c r="B435">
        <v>2813.9</v>
      </c>
      <c r="C435">
        <v>0</v>
      </c>
      <c r="D435">
        <v>0</v>
      </c>
      <c r="E435">
        <v>0</v>
      </c>
      <c r="F435">
        <v>0</v>
      </c>
      <c r="G435">
        <v>5.8520000000000003E-2</v>
      </c>
      <c r="H435">
        <v>0.93182900000000002</v>
      </c>
      <c r="I435">
        <v>0</v>
      </c>
    </row>
    <row r="436" spans="1:25" x14ac:dyDescent="0.25">
      <c r="A436" t="s">
        <v>102</v>
      </c>
      <c r="B436">
        <v>2804.89</v>
      </c>
      <c r="C436">
        <v>0</v>
      </c>
      <c r="D436">
        <v>0</v>
      </c>
      <c r="E436">
        <v>0</v>
      </c>
      <c r="F436">
        <v>0</v>
      </c>
      <c r="G436">
        <v>6.3875000000000001E-2</v>
      </c>
      <c r="H436">
        <v>0.931836</v>
      </c>
      <c r="I436">
        <v>0</v>
      </c>
    </row>
    <row r="437" spans="1:25" x14ac:dyDescent="0.25">
      <c r="A437" t="s">
        <v>102</v>
      </c>
      <c r="B437">
        <v>3067.91</v>
      </c>
      <c r="C437">
        <v>0</v>
      </c>
      <c r="D437">
        <v>0</v>
      </c>
      <c r="E437">
        <v>0</v>
      </c>
      <c r="F437">
        <v>0</v>
      </c>
      <c r="G437">
        <v>5.7098099999999999E-2</v>
      </c>
      <c r="H437">
        <v>0.93148399999999998</v>
      </c>
      <c r="I437">
        <v>0</v>
      </c>
    </row>
    <row r="438" spans="1:25" x14ac:dyDescent="0.25">
      <c r="A438" t="s">
        <v>102</v>
      </c>
      <c r="B438">
        <v>2899.72</v>
      </c>
      <c r="C438">
        <v>0</v>
      </c>
      <c r="D438">
        <v>0</v>
      </c>
      <c r="E438">
        <v>0</v>
      </c>
      <c r="F438">
        <v>0</v>
      </c>
      <c r="G438">
        <v>5.5230300000000003E-2</v>
      </c>
      <c r="H438">
        <v>0.95813000000000004</v>
      </c>
      <c r="I438">
        <v>0</v>
      </c>
    </row>
    <row r="439" spans="1:25" x14ac:dyDescent="0.25">
      <c r="A439" t="s">
        <v>102</v>
      </c>
      <c r="B439">
        <v>2809.57</v>
      </c>
      <c r="C439">
        <v>0</v>
      </c>
      <c r="D439">
        <v>0</v>
      </c>
      <c r="E439">
        <v>0</v>
      </c>
      <c r="F439">
        <v>0</v>
      </c>
      <c r="G439">
        <v>5.4463499999999998E-2</v>
      </c>
      <c r="H439">
        <v>0.93182600000000004</v>
      </c>
      <c r="I439">
        <v>0</v>
      </c>
    </row>
    <row r="440" spans="1:25" x14ac:dyDescent="0.25">
      <c r="A440" t="s">
        <v>102</v>
      </c>
      <c r="B440">
        <v>2807.53</v>
      </c>
      <c r="C440">
        <v>0</v>
      </c>
      <c r="D440">
        <v>0</v>
      </c>
      <c r="E440">
        <v>0</v>
      </c>
      <c r="F440">
        <v>0</v>
      </c>
      <c r="G440">
        <v>5.8813600000000001E-2</v>
      </c>
      <c r="H440">
        <v>0.95750500000000005</v>
      </c>
      <c r="I440">
        <v>0</v>
      </c>
    </row>
    <row r="441" spans="1:25" x14ac:dyDescent="0.25">
      <c r="A441" t="s">
        <v>102</v>
      </c>
      <c r="B441">
        <v>2829.87</v>
      </c>
      <c r="C441">
        <v>0</v>
      </c>
      <c r="D441">
        <v>0</v>
      </c>
      <c r="E441">
        <v>0</v>
      </c>
      <c r="F441">
        <v>0</v>
      </c>
      <c r="G441">
        <v>5.9405199999999998E-2</v>
      </c>
      <c r="H441">
        <v>0.93181400000000003</v>
      </c>
      <c r="I441">
        <v>0</v>
      </c>
    </row>
    <row r="442" spans="1:25" x14ac:dyDescent="0.25">
      <c r="A442" t="s">
        <v>102</v>
      </c>
      <c r="B442">
        <v>2810.01</v>
      </c>
      <c r="C442">
        <v>0</v>
      </c>
      <c r="D442">
        <v>0</v>
      </c>
      <c r="E442">
        <v>0</v>
      </c>
      <c r="F442">
        <v>0</v>
      </c>
      <c r="G442">
        <v>5.4297900000000003E-2</v>
      </c>
      <c r="H442">
        <v>0.93178099999999997</v>
      </c>
      <c r="I442">
        <v>0</v>
      </c>
    </row>
    <row r="443" spans="1:25" x14ac:dyDescent="0.25">
      <c r="A443" t="s">
        <v>102</v>
      </c>
      <c r="B443">
        <v>2805.77</v>
      </c>
      <c r="C443">
        <v>0</v>
      </c>
      <c r="D443">
        <v>0</v>
      </c>
      <c r="E443">
        <v>0</v>
      </c>
      <c r="F443">
        <v>0</v>
      </c>
      <c r="G443">
        <v>5.6596599999999997E-2</v>
      </c>
      <c r="H443">
        <v>0.93183700000000003</v>
      </c>
      <c r="I443">
        <v>0</v>
      </c>
    </row>
    <row r="444" spans="1:25" x14ac:dyDescent="0.25">
      <c r="A444" t="s">
        <v>102</v>
      </c>
      <c r="B444">
        <v>3016.99</v>
      </c>
      <c r="C444">
        <v>0</v>
      </c>
      <c r="D444">
        <v>0</v>
      </c>
      <c r="E444">
        <v>0</v>
      </c>
      <c r="F444">
        <v>0</v>
      </c>
      <c r="G444">
        <v>5.3925800000000003E-2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2907.42</v>
      </c>
      <c r="C445">
        <v>0</v>
      </c>
      <c r="D445">
        <v>0</v>
      </c>
      <c r="E445">
        <v>0</v>
      </c>
      <c r="F445">
        <v>0</v>
      </c>
      <c r="G445">
        <v>5.47044E-2</v>
      </c>
      <c r="H445">
        <v>0.95608300000000002</v>
      </c>
      <c r="I445">
        <v>0</v>
      </c>
    </row>
    <row r="446" spans="1:25" x14ac:dyDescent="0.25">
      <c r="A446" t="s">
        <v>102</v>
      </c>
      <c r="B446">
        <v>2809.92</v>
      </c>
      <c r="C446">
        <v>0</v>
      </c>
      <c r="D446">
        <v>0</v>
      </c>
      <c r="E446">
        <v>0</v>
      </c>
      <c r="F446">
        <v>0</v>
      </c>
      <c r="G446">
        <v>5.3927299999999997E-2</v>
      </c>
      <c r="H446">
        <v>0.95857599999999998</v>
      </c>
      <c r="I446">
        <v>0</v>
      </c>
    </row>
    <row r="447" spans="1:25" x14ac:dyDescent="0.25">
      <c r="A447" t="s">
        <v>102</v>
      </c>
      <c r="B447">
        <v>2807.74</v>
      </c>
      <c r="C447">
        <v>0</v>
      </c>
      <c r="D447">
        <v>0</v>
      </c>
      <c r="E447">
        <v>0</v>
      </c>
      <c r="F447">
        <v>0</v>
      </c>
      <c r="G447">
        <v>6.01579E-2</v>
      </c>
      <c r="H447">
        <v>0.931836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2842.29</v>
      </c>
      <c r="C448">
        <v>0</v>
      </c>
      <c r="D448">
        <v>0</v>
      </c>
      <c r="E448">
        <v>0</v>
      </c>
      <c r="F448">
        <v>0</v>
      </c>
      <c r="G448">
        <v>5.7619900000000002E-2</v>
      </c>
      <c r="H448">
        <v>0.93183499999999997</v>
      </c>
      <c r="I448">
        <v>0</v>
      </c>
      <c r="R448">
        <f>AVERAGE(B399:B448)</f>
        <v>2855.4802000000009</v>
      </c>
      <c r="S448">
        <f>AVERAGE(C399:C448)</f>
        <v>0</v>
      </c>
      <c r="U448">
        <f>_xlfn.VAR.P(B399:B448)</f>
        <v>4668.1925459599961</v>
      </c>
      <c r="V448">
        <f>_xlfn.VAR.P(C399:C448)</f>
        <v>0</v>
      </c>
      <c r="X448">
        <f>1.96*SQRT(U448)/50</f>
        <v>2.6783075614693632</v>
      </c>
      <c r="Y448">
        <f>1.96*SQRT(V448)/50</f>
        <v>0</v>
      </c>
    </row>
    <row r="449" spans="1:9" x14ac:dyDescent="0.25">
      <c r="A449" t="s">
        <v>102</v>
      </c>
      <c r="B449">
        <v>142777.81772699999</v>
      </c>
      <c r="C449" t="s">
        <v>36</v>
      </c>
    </row>
    <row r="450" spans="1:9" x14ac:dyDescent="0.25">
      <c r="A450" t="s">
        <v>103</v>
      </c>
      <c r="B450">
        <v>2561.7600000000002</v>
      </c>
      <c r="C450">
        <v>2559.4899999999998</v>
      </c>
      <c r="D450">
        <v>2538.8000000000002</v>
      </c>
      <c r="E450">
        <v>2526.85</v>
      </c>
      <c r="F450">
        <v>1900.64</v>
      </c>
      <c r="G450">
        <v>5.6083500000000001E-2</v>
      </c>
      <c r="H450">
        <v>0.95754300000000003</v>
      </c>
      <c r="I450">
        <v>0</v>
      </c>
    </row>
    <row r="451" spans="1:9" x14ac:dyDescent="0.25">
      <c r="A451" t="s">
        <v>103</v>
      </c>
      <c r="B451">
        <v>2561.9</v>
      </c>
      <c r="C451">
        <v>2559.64</v>
      </c>
      <c r="D451">
        <v>2538.9</v>
      </c>
      <c r="E451">
        <v>2526.9699999999998</v>
      </c>
      <c r="F451">
        <v>1900.24</v>
      </c>
      <c r="G451">
        <v>5.4919500000000003E-2</v>
      </c>
      <c r="H451">
        <v>0.95610399999999995</v>
      </c>
      <c r="I451">
        <v>0</v>
      </c>
    </row>
    <row r="452" spans="1:9" x14ac:dyDescent="0.25">
      <c r="A452" t="s">
        <v>103</v>
      </c>
      <c r="B452">
        <v>3519.3</v>
      </c>
      <c r="C452">
        <v>2561.5500000000002</v>
      </c>
      <c r="D452">
        <v>2540.92</v>
      </c>
      <c r="E452">
        <v>2528.9499999999998</v>
      </c>
      <c r="F452">
        <v>1902.47</v>
      </c>
      <c r="G452">
        <v>6.0110499999999997E-2</v>
      </c>
      <c r="H452">
        <v>0.93298800000000004</v>
      </c>
      <c r="I452">
        <v>0</v>
      </c>
    </row>
    <row r="453" spans="1:9" x14ac:dyDescent="0.25">
      <c r="A453" t="s">
        <v>103</v>
      </c>
      <c r="B453">
        <v>2631.33</v>
      </c>
      <c r="C453">
        <v>2626.8</v>
      </c>
      <c r="D453">
        <v>2605.7800000000002</v>
      </c>
      <c r="E453">
        <v>2593.25</v>
      </c>
      <c r="F453">
        <v>1962.82</v>
      </c>
      <c r="G453">
        <v>5.4785500000000001E-2</v>
      </c>
      <c r="H453">
        <v>0.95810799999999996</v>
      </c>
      <c r="I453">
        <v>0</v>
      </c>
    </row>
    <row r="454" spans="1:9" x14ac:dyDescent="0.25">
      <c r="A454" t="s">
        <v>103</v>
      </c>
      <c r="B454">
        <v>2568.5</v>
      </c>
      <c r="C454">
        <v>2566.2399999999998</v>
      </c>
      <c r="D454">
        <v>2545.48</v>
      </c>
      <c r="E454">
        <v>2533.5500000000002</v>
      </c>
      <c r="F454">
        <v>1906.37</v>
      </c>
      <c r="G454">
        <v>5.7106799999999999E-2</v>
      </c>
      <c r="H454">
        <v>0.93183499999999997</v>
      </c>
      <c r="I454">
        <v>0</v>
      </c>
    </row>
    <row r="455" spans="1:9" x14ac:dyDescent="0.25">
      <c r="A455" t="s">
        <v>103</v>
      </c>
      <c r="B455">
        <v>2567.1999999999998</v>
      </c>
      <c r="C455">
        <v>2564.96</v>
      </c>
      <c r="D455">
        <v>2544.2199999999998</v>
      </c>
      <c r="E455">
        <v>2532.16</v>
      </c>
      <c r="F455">
        <v>1905.42</v>
      </c>
      <c r="G455">
        <v>5.3915299999999999E-2</v>
      </c>
      <c r="H455">
        <v>0.95885799999999999</v>
      </c>
      <c r="I455">
        <v>0</v>
      </c>
    </row>
    <row r="456" spans="1:9" x14ac:dyDescent="0.25">
      <c r="A456" t="s">
        <v>103</v>
      </c>
      <c r="B456">
        <v>2580.96</v>
      </c>
      <c r="C456">
        <v>2578.67</v>
      </c>
      <c r="D456">
        <v>2557.8200000000002</v>
      </c>
      <c r="E456">
        <v>2545.77</v>
      </c>
      <c r="F456">
        <v>1917.49</v>
      </c>
      <c r="G456">
        <v>5.4509700000000001E-2</v>
      </c>
      <c r="H456">
        <v>0.93182900000000002</v>
      </c>
      <c r="I456">
        <v>0</v>
      </c>
    </row>
    <row r="457" spans="1:9" x14ac:dyDescent="0.25">
      <c r="A457" t="s">
        <v>103</v>
      </c>
      <c r="B457">
        <v>2584.5700000000002</v>
      </c>
      <c r="C457">
        <v>2582.2800000000002</v>
      </c>
      <c r="D457">
        <v>2561.44</v>
      </c>
      <c r="E457">
        <v>2549.2800000000002</v>
      </c>
      <c r="F457">
        <v>1921.11</v>
      </c>
      <c r="G457">
        <v>6.9531999999999997E-2</v>
      </c>
      <c r="H457">
        <v>0.93161300000000002</v>
      </c>
      <c r="I457">
        <v>0</v>
      </c>
    </row>
    <row r="458" spans="1:9" x14ac:dyDescent="0.25">
      <c r="A458" t="s">
        <v>103</v>
      </c>
      <c r="B458">
        <v>2579.04</v>
      </c>
      <c r="C458">
        <v>2576.7399999999998</v>
      </c>
      <c r="D458">
        <v>2555.83</v>
      </c>
      <c r="E458">
        <v>2543.75</v>
      </c>
      <c r="F458">
        <v>1917.55</v>
      </c>
      <c r="G458">
        <v>5.4988700000000001E-2</v>
      </c>
      <c r="H458">
        <v>0.95358699999999996</v>
      </c>
      <c r="I458">
        <v>0</v>
      </c>
    </row>
    <row r="459" spans="1:9" x14ac:dyDescent="0.25">
      <c r="A459" t="s">
        <v>103</v>
      </c>
      <c r="B459">
        <v>2578.42</v>
      </c>
      <c r="C459">
        <v>2576.15</v>
      </c>
      <c r="D459">
        <v>2555.27</v>
      </c>
      <c r="E459">
        <v>2543.19</v>
      </c>
      <c r="F459">
        <v>1916.48</v>
      </c>
      <c r="G459">
        <v>5.3939399999999998E-2</v>
      </c>
      <c r="H459">
        <v>0.93183499999999997</v>
      </c>
      <c r="I459">
        <v>0</v>
      </c>
    </row>
    <row r="460" spans="1:9" x14ac:dyDescent="0.25">
      <c r="A460" t="s">
        <v>103</v>
      </c>
      <c r="B460">
        <v>2598.14</v>
      </c>
      <c r="C460">
        <v>2595.84</v>
      </c>
      <c r="D460">
        <v>2574.87</v>
      </c>
      <c r="E460">
        <v>2562.6799999999998</v>
      </c>
      <c r="F460">
        <v>1933.98</v>
      </c>
      <c r="G460">
        <v>5.39117E-2</v>
      </c>
      <c r="H460">
        <v>0.93181800000000004</v>
      </c>
      <c r="I460">
        <v>0</v>
      </c>
    </row>
    <row r="461" spans="1:9" x14ac:dyDescent="0.25">
      <c r="A461" t="s">
        <v>103</v>
      </c>
      <c r="B461">
        <v>2601.0100000000002</v>
      </c>
      <c r="C461">
        <v>2598.6999999999998</v>
      </c>
      <c r="D461">
        <v>2577.73</v>
      </c>
      <c r="E461">
        <v>2565.42</v>
      </c>
      <c r="F461">
        <v>1937.45</v>
      </c>
      <c r="G461">
        <v>5.3937699999999998E-2</v>
      </c>
      <c r="H461">
        <v>0.95922399999999997</v>
      </c>
      <c r="I461">
        <v>0</v>
      </c>
    </row>
    <row r="462" spans="1:9" x14ac:dyDescent="0.25">
      <c r="A462" t="s">
        <v>103</v>
      </c>
      <c r="B462">
        <v>2575.0100000000002</v>
      </c>
      <c r="C462">
        <v>2572.77</v>
      </c>
      <c r="D462">
        <v>2551.9899999999998</v>
      </c>
      <c r="E462">
        <v>2539.94</v>
      </c>
      <c r="F462">
        <v>1912.38</v>
      </c>
      <c r="G462">
        <v>5.4988799999999997E-2</v>
      </c>
      <c r="H462">
        <v>0.93183499999999997</v>
      </c>
      <c r="I462">
        <v>0</v>
      </c>
    </row>
    <row r="463" spans="1:9" x14ac:dyDescent="0.25">
      <c r="A463" t="s">
        <v>103</v>
      </c>
      <c r="B463">
        <v>2567.84</v>
      </c>
      <c r="C463">
        <v>2565.5500000000002</v>
      </c>
      <c r="D463">
        <v>2544.7800000000002</v>
      </c>
      <c r="E463">
        <v>2532.8000000000002</v>
      </c>
      <c r="F463">
        <v>1905.56</v>
      </c>
      <c r="G463">
        <v>7.8304100000000001E-2</v>
      </c>
      <c r="H463">
        <v>0.93182399999999999</v>
      </c>
      <c r="I463">
        <v>0</v>
      </c>
    </row>
    <row r="464" spans="1:9" x14ac:dyDescent="0.25">
      <c r="A464" t="s">
        <v>103</v>
      </c>
      <c r="B464">
        <v>2597.86</v>
      </c>
      <c r="C464">
        <v>2595.6</v>
      </c>
      <c r="D464">
        <v>2574.66</v>
      </c>
      <c r="E464">
        <v>2562.4699999999998</v>
      </c>
      <c r="F464">
        <v>1932.78</v>
      </c>
      <c r="G464">
        <v>5.59242E-2</v>
      </c>
      <c r="H464">
        <v>0.931836</v>
      </c>
      <c r="I464">
        <v>0</v>
      </c>
    </row>
    <row r="465" spans="1:9" x14ac:dyDescent="0.25">
      <c r="A465" t="s">
        <v>103</v>
      </c>
      <c r="B465">
        <v>2578.0500000000002</v>
      </c>
      <c r="C465">
        <v>2575.8000000000002</v>
      </c>
      <c r="D465">
        <v>2555.04</v>
      </c>
      <c r="E465">
        <v>2542.94</v>
      </c>
      <c r="F465">
        <v>1915.6</v>
      </c>
      <c r="G465">
        <v>5.3995700000000001E-2</v>
      </c>
      <c r="H465">
        <v>0.95922300000000005</v>
      </c>
      <c r="I465">
        <v>0</v>
      </c>
    </row>
    <row r="466" spans="1:9" x14ac:dyDescent="0.25">
      <c r="A466" t="s">
        <v>103</v>
      </c>
      <c r="B466">
        <v>2577.85</v>
      </c>
      <c r="C466">
        <v>2575.58</v>
      </c>
      <c r="D466">
        <v>2554.87</v>
      </c>
      <c r="E466">
        <v>2542.7600000000002</v>
      </c>
      <c r="F466">
        <v>1915.19</v>
      </c>
      <c r="G466">
        <v>5.88382E-2</v>
      </c>
      <c r="H466">
        <v>0.931836</v>
      </c>
      <c r="I466">
        <v>0</v>
      </c>
    </row>
    <row r="467" spans="1:9" x14ac:dyDescent="0.25">
      <c r="A467" t="s">
        <v>103</v>
      </c>
      <c r="B467">
        <v>2575.7800000000002</v>
      </c>
      <c r="C467">
        <v>2573.52</v>
      </c>
      <c r="D467">
        <v>2552.6999999999998</v>
      </c>
      <c r="E467">
        <v>2540.64</v>
      </c>
      <c r="F467">
        <v>1913.91</v>
      </c>
      <c r="G467">
        <v>6.3389500000000001E-2</v>
      </c>
      <c r="H467">
        <v>0.93183499999999997</v>
      </c>
      <c r="I467">
        <v>0</v>
      </c>
    </row>
    <row r="468" spans="1:9" x14ac:dyDescent="0.25">
      <c r="A468" t="s">
        <v>103</v>
      </c>
      <c r="B468">
        <v>2614.1799999999998</v>
      </c>
      <c r="C468">
        <v>2611.9</v>
      </c>
      <c r="D468">
        <v>2590.91</v>
      </c>
      <c r="E468">
        <v>2578.4699999999998</v>
      </c>
      <c r="F468">
        <v>1948.52</v>
      </c>
      <c r="G468">
        <v>5.4005299999999999E-2</v>
      </c>
      <c r="H468">
        <v>0.93182699999999996</v>
      </c>
      <c r="I468">
        <v>0</v>
      </c>
    </row>
    <row r="469" spans="1:9" x14ac:dyDescent="0.25">
      <c r="A469" t="s">
        <v>103</v>
      </c>
      <c r="B469">
        <v>2581.13</v>
      </c>
      <c r="C469">
        <v>2578.77</v>
      </c>
      <c r="D469">
        <v>2557.88</v>
      </c>
      <c r="E469">
        <v>2545.84</v>
      </c>
      <c r="F469">
        <v>1919.36</v>
      </c>
      <c r="G469">
        <v>5.5989400000000002E-2</v>
      </c>
      <c r="H469">
        <v>0.93179299999999998</v>
      </c>
      <c r="I469">
        <v>0</v>
      </c>
    </row>
    <row r="470" spans="1:9" x14ac:dyDescent="0.25">
      <c r="A470" t="s">
        <v>103</v>
      </c>
      <c r="B470">
        <v>2573.37</v>
      </c>
      <c r="C470">
        <v>2571.08</v>
      </c>
      <c r="D470">
        <v>2550.31</v>
      </c>
      <c r="E470">
        <v>2538.2399999999998</v>
      </c>
      <c r="F470">
        <v>1911.26</v>
      </c>
      <c r="G470">
        <v>5.4020699999999998E-2</v>
      </c>
      <c r="H470">
        <v>0.94399599999999995</v>
      </c>
      <c r="I470">
        <v>0</v>
      </c>
    </row>
    <row r="471" spans="1:9" x14ac:dyDescent="0.25">
      <c r="A471" t="s">
        <v>103</v>
      </c>
      <c r="B471">
        <v>3499.28</v>
      </c>
      <c r="C471">
        <v>2572.4499999999998</v>
      </c>
      <c r="D471">
        <v>2551.65</v>
      </c>
      <c r="E471">
        <v>2539.5</v>
      </c>
      <c r="F471">
        <v>1912.1</v>
      </c>
      <c r="G471">
        <v>3.0788800000000002E-2</v>
      </c>
      <c r="H471">
        <v>0.931836</v>
      </c>
      <c r="I471">
        <v>0</v>
      </c>
    </row>
    <row r="472" spans="1:9" x14ac:dyDescent="0.25">
      <c r="A472" t="s">
        <v>103</v>
      </c>
      <c r="B472">
        <v>2632.31</v>
      </c>
      <c r="C472">
        <v>2628.57</v>
      </c>
      <c r="D472">
        <v>2607.5700000000002</v>
      </c>
      <c r="E472">
        <v>2594.94</v>
      </c>
      <c r="F472">
        <v>1964.25</v>
      </c>
      <c r="G472">
        <v>5.48101E-2</v>
      </c>
      <c r="H472">
        <v>0.931836</v>
      </c>
      <c r="I472">
        <v>0</v>
      </c>
    </row>
    <row r="473" spans="1:9" x14ac:dyDescent="0.25">
      <c r="A473" t="s">
        <v>103</v>
      </c>
      <c r="B473">
        <v>2574.46</v>
      </c>
      <c r="C473">
        <v>2572.1799999999998</v>
      </c>
      <c r="D473">
        <v>2551.4</v>
      </c>
      <c r="E473">
        <v>2539.31</v>
      </c>
      <c r="F473">
        <v>1912.33</v>
      </c>
      <c r="G473">
        <v>6.7531099999999997E-2</v>
      </c>
      <c r="H473">
        <v>0.95915799999999996</v>
      </c>
      <c r="I473">
        <v>0</v>
      </c>
    </row>
    <row r="474" spans="1:9" x14ac:dyDescent="0.25">
      <c r="A474" t="s">
        <v>103</v>
      </c>
      <c r="B474">
        <v>2582.98</v>
      </c>
      <c r="C474">
        <v>2580.7399999999998</v>
      </c>
      <c r="D474">
        <v>2560.0100000000002</v>
      </c>
      <c r="E474">
        <v>2547.8000000000002</v>
      </c>
      <c r="F474">
        <v>1919.56</v>
      </c>
      <c r="G474">
        <v>5.5191799999999999E-2</v>
      </c>
      <c r="H474">
        <v>0.956982</v>
      </c>
      <c r="I474">
        <v>0</v>
      </c>
    </row>
    <row r="475" spans="1:9" x14ac:dyDescent="0.25">
      <c r="A475" t="s">
        <v>103</v>
      </c>
      <c r="B475">
        <v>2585.7800000000002</v>
      </c>
      <c r="C475">
        <v>2583.4499999999998</v>
      </c>
      <c r="D475">
        <v>2562.64</v>
      </c>
      <c r="E475">
        <v>2550.5</v>
      </c>
      <c r="F475">
        <v>1921.89</v>
      </c>
      <c r="G475">
        <v>5.5393199999999997E-2</v>
      </c>
      <c r="H475">
        <v>0.931836</v>
      </c>
      <c r="I475">
        <v>0</v>
      </c>
    </row>
    <row r="476" spans="1:9" x14ac:dyDescent="0.25">
      <c r="A476" t="s">
        <v>103</v>
      </c>
      <c r="B476">
        <v>2588.2600000000002</v>
      </c>
      <c r="C476">
        <v>2585.92</v>
      </c>
      <c r="D476">
        <v>2565.13</v>
      </c>
      <c r="E476">
        <v>2552.9899999999998</v>
      </c>
      <c r="F476">
        <v>1925.12</v>
      </c>
      <c r="G476">
        <v>5.6291099999999997E-2</v>
      </c>
      <c r="H476">
        <v>0.93183000000000005</v>
      </c>
      <c r="I476">
        <v>0</v>
      </c>
    </row>
    <row r="477" spans="1:9" x14ac:dyDescent="0.25">
      <c r="A477" t="s">
        <v>103</v>
      </c>
      <c r="B477">
        <v>2572</v>
      </c>
      <c r="C477">
        <v>2569.65</v>
      </c>
      <c r="D477">
        <v>2548.8000000000002</v>
      </c>
      <c r="E477">
        <v>2536.79</v>
      </c>
      <c r="F477">
        <v>1910.16</v>
      </c>
      <c r="G477">
        <v>5.4240400000000001E-2</v>
      </c>
      <c r="H477">
        <v>0.93176800000000004</v>
      </c>
      <c r="I477">
        <v>0</v>
      </c>
    </row>
    <row r="478" spans="1:9" x14ac:dyDescent="0.25">
      <c r="A478" t="s">
        <v>103</v>
      </c>
      <c r="B478">
        <v>2568.84</v>
      </c>
      <c r="C478">
        <v>2566.54</v>
      </c>
      <c r="D478">
        <v>2545.85</v>
      </c>
      <c r="E478">
        <v>2533.73</v>
      </c>
      <c r="F478">
        <v>1907.72</v>
      </c>
      <c r="G478">
        <v>5.4541399999999997E-2</v>
      </c>
      <c r="H478">
        <v>0.94233500000000003</v>
      </c>
      <c r="I478">
        <v>0</v>
      </c>
    </row>
    <row r="479" spans="1:9" x14ac:dyDescent="0.25">
      <c r="A479" t="s">
        <v>103</v>
      </c>
      <c r="B479">
        <v>2597.86</v>
      </c>
      <c r="C479">
        <v>2594.58</v>
      </c>
      <c r="D479">
        <v>2573.7199999999998</v>
      </c>
      <c r="E479">
        <v>2561.41</v>
      </c>
      <c r="F479">
        <v>1932.23</v>
      </c>
      <c r="G479">
        <v>5.4296200000000003E-2</v>
      </c>
      <c r="H479">
        <v>0.93169500000000005</v>
      </c>
      <c r="I479">
        <v>0</v>
      </c>
    </row>
    <row r="480" spans="1:9" x14ac:dyDescent="0.25">
      <c r="A480" t="s">
        <v>103</v>
      </c>
      <c r="B480">
        <v>2588.64</v>
      </c>
      <c r="C480">
        <v>2585.61</v>
      </c>
      <c r="D480">
        <v>2564.8000000000002</v>
      </c>
      <c r="E480">
        <v>2552.5300000000002</v>
      </c>
      <c r="F480">
        <v>1925</v>
      </c>
      <c r="G480">
        <v>5.4028300000000001E-2</v>
      </c>
      <c r="H480">
        <v>0.94262800000000002</v>
      </c>
      <c r="I480">
        <v>0</v>
      </c>
    </row>
    <row r="481" spans="1:9" x14ac:dyDescent="0.25">
      <c r="A481" t="s">
        <v>103</v>
      </c>
      <c r="B481">
        <v>2582.73</v>
      </c>
      <c r="C481">
        <v>2580.4699999999998</v>
      </c>
      <c r="D481">
        <v>2559.7399999999998</v>
      </c>
      <c r="E481">
        <v>2547.61</v>
      </c>
      <c r="F481">
        <v>1919.9</v>
      </c>
      <c r="G481">
        <v>5.6803100000000002E-2</v>
      </c>
      <c r="H481">
        <v>0.931836</v>
      </c>
      <c r="I481">
        <v>0</v>
      </c>
    </row>
    <row r="482" spans="1:9" x14ac:dyDescent="0.25">
      <c r="A482" t="s">
        <v>103</v>
      </c>
      <c r="B482">
        <v>2573.13</v>
      </c>
      <c r="C482">
        <v>2570.86</v>
      </c>
      <c r="D482">
        <v>2550.08</v>
      </c>
      <c r="E482">
        <v>2538</v>
      </c>
      <c r="F482">
        <v>1911.5</v>
      </c>
      <c r="G482">
        <v>5.8106600000000001E-2</v>
      </c>
      <c r="H482">
        <v>0.93161099999999997</v>
      </c>
      <c r="I482">
        <v>0</v>
      </c>
    </row>
    <row r="483" spans="1:9" x14ac:dyDescent="0.25">
      <c r="A483" t="s">
        <v>103</v>
      </c>
      <c r="B483">
        <v>2606.7600000000002</v>
      </c>
      <c r="C483">
        <v>2604.48</v>
      </c>
      <c r="D483">
        <v>2583.4</v>
      </c>
      <c r="E483">
        <v>2570.94</v>
      </c>
      <c r="F483">
        <v>1940.72</v>
      </c>
      <c r="G483">
        <v>5.48639E-2</v>
      </c>
      <c r="H483">
        <v>0.954183</v>
      </c>
      <c r="I483">
        <v>0</v>
      </c>
    </row>
    <row r="484" spans="1:9" x14ac:dyDescent="0.25">
      <c r="A484" t="s">
        <v>103</v>
      </c>
      <c r="B484">
        <v>2584.0500000000002</v>
      </c>
      <c r="C484">
        <v>2581.7800000000002</v>
      </c>
      <c r="D484">
        <v>2560.9899999999998</v>
      </c>
      <c r="E484">
        <v>2548.92</v>
      </c>
      <c r="F484">
        <v>1920.7</v>
      </c>
      <c r="G484">
        <v>5.4203300000000003E-2</v>
      </c>
      <c r="H484">
        <v>0.93179100000000004</v>
      </c>
      <c r="I484">
        <v>0</v>
      </c>
    </row>
    <row r="485" spans="1:9" x14ac:dyDescent="0.25">
      <c r="A485" t="s">
        <v>103</v>
      </c>
      <c r="B485">
        <v>2580.2399999999998</v>
      </c>
      <c r="C485">
        <v>2577.9699999999998</v>
      </c>
      <c r="D485">
        <v>2557.16</v>
      </c>
      <c r="E485">
        <v>2545.0500000000002</v>
      </c>
      <c r="F485">
        <v>1917.42</v>
      </c>
      <c r="G485">
        <v>5.4620299999999997E-2</v>
      </c>
      <c r="H485">
        <v>0.93179699999999999</v>
      </c>
      <c r="I485">
        <v>0</v>
      </c>
    </row>
    <row r="486" spans="1:9" x14ac:dyDescent="0.25">
      <c r="A486" t="s">
        <v>103</v>
      </c>
      <c r="B486">
        <v>2578.13</v>
      </c>
      <c r="C486">
        <v>2575.86</v>
      </c>
      <c r="D486">
        <v>2555.04</v>
      </c>
      <c r="E486">
        <v>2542.9699999999998</v>
      </c>
      <c r="F486">
        <v>1915.73</v>
      </c>
      <c r="G486">
        <v>4.32127E-2</v>
      </c>
      <c r="H486">
        <v>0.93183700000000003</v>
      </c>
      <c r="I486">
        <v>0</v>
      </c>
    </row>
    <row r="487" spans="1:9" x14ac:dyDescent="0.25">
      <c r="A487" t="s">
        <v>103</v>
      </c>
      <c r="B487">
        <v>2596.9299999999998</v>
      </c>
      <c r="C487">
        <v>2594.65</v>
      </c>
      <c r="D487">
        <v>2573.63</v>
      </c>
      <c r="E487">
        <v>2561.37</v>
      </c>
      <c r="F487">
        <v>1936.08</v>
      </c>
      <c r="G487">
        <v>5.5495299999999997E-2</v>
      </c>
      <c r="H487">
        <v>0.93178300000000003</v>
      </c>
      <c r="I487">
        <v>0</v>
      </c>
    </row>
    <row r="488" spans="1:9" x14ac:dyDescent="0.25">
      <c r="A488" t="s">
        <v>103</v>
      </c>
      <c r="B488">
        <v>2570.63</v>
      </c>
      <c r="C488">
        <v>2568.37</v>
      </c>
      <c r="D488">
        <v>2547.56</v>
      </c>
      <c r="E488">
        <v>2535.5700000000002</v>
      </c>
      <c r="F488">
        <v>1908.68</v>
      </c>
      <c r="G488">
        <v>5.3955200000000002E-2</v>
      </c>
      <c r="H488">
        <v>0.95787599999999995</v>
      </c>
      <c r="I488">
        <v>0</v>
      </c>
    </row>
    <row r="489" spans="1:9" x14ac:dyDescent="0.25">
      <c r="A489" t="s">
        <v>103</v>
      </c>
      <c r="B489">
        <v>2574.98</v>
      </c>
      <c r="C489">
        <v>2572.73</v>
      </c>
      <c r="D489">
        <v>2552</v>
      </c>
      <c r="E489">
        <v>2539.9499999999998</v>
      </c>
      <c r="F489">
        <v>1912.18</v>
      </c>
      <c r="G489">
        <v>5.4248200000000003E-2</v>
      </c>
      <c r="H489">
        <v>0.931836</v>
      </c>
      <c r="I489">
        <v>0</v>
      </c>
    </row>
    <row r="490" spans="1:9" x14ac:dyDescent="0.25">
      <c r="A490" t="s">
        <v>103</v>
      </c>
      <c r="B490">
        <v>3431.08</v>
      </c>
      <c r="C490">
        <v>2570.83</v>
      </c>
      <c r="D490">
        <v>2550.11</v>
      </c>
      <c r="E490">
        <v>2538.0100000000002</v>
      </c>
      <c r="F490">
        <v>1911.21</v>
      </c>
      <c r="G490">
        <v>5.3939099999999997E-2</v>
      </c>
      <c r="H490">
        <v>0.93181400000000003</v>
      </c>
      <c r="I490">
        <v>0</v>
      </c>
    </row>
    <row r="491" spans="1:9" x14ac:dyDescent="0.25">
      <c r="A491" t="s">
        <v>103</v>
      </c>
      <c r="B491">
        <v>2689.08</v>
      </c>
      <c r="C491">
        <v>2684.63</v>
      </c>
      <c r="D491">
        <v>2663.34</v>
      </c>
      <c r="E491">
        <v>2650.24</v>
      </c>
      <c r="F491">
        <v>2017.02</v>
      </c>
      <c r="G491">
        <v>5.6511100000000002E-2</v>
      </c>
      <c r="H491">
        <v>0.95705600000000002</v>
      </c>
      <c r="I491">
        <v>0</v>
      </c>
    </row>
    <row r="492" spans="1:9" x14ac:dyDescent="0.25">
      <c r="A492" t="s">
        <v>103</v>
      </c>
      <c r="B492">
        <v>2574.0300000000002</v>
      </c>
      <c r="C492">
        <v>2571.64</v>
      </c>
      <c r="D492">
        <v>2550.8200000000002</v>
      </c>
      <c r="E492">
        <v>2538.7199999999998</v>
      </c>
      <c r="F492">
        <v>1911.79</v>
      </c>
      <c r="G492">
        <v>6.0654199999999998E-2</v>
      </c>
      <c r="H492">
        <v>0.95896800000000004</v>
      </c>
      <c r="I492">
        <v>0</v>
      </c>
    </row>
    <row r="493" spans="1:9" x14ac:dyDescent="0.25">
      <c r="A493" t="s">
        <v>103</v>
      </c>
      <c r="B493">
        <v>2580.6</v>
      </c>
      <c r="C493">
        <v>2578.35</v>
      </c>
      <c r="D493">
        <v>2557.6</v>
      </c>
      <c r="E493">
        <v>2545.42</v>
      </c>
      <c r="F493">
        <v>1918.32</v>
      </c>
      <c r="G493">
        <v>5.4438399999999998E-2</v>
      </c>
      <c r="H493">
        <v>0.93135599999999996</v>
      </c>
      <c r="I493">
        <v>0</v>
      </c>
    </row>
    <row r="494" spans="1:9" x14ac:dyDescent="0.25">
      <c r="A494" t="s">
        <v>103</v>
      </c>
      <c r="B494">
        <v>2603.5</v>
      </c>
      <c r="C494">
        <v>2600.87</v>
      </c>
      <c r="D494">
        <v>2579.9299999999998</v>
      </c>
      <c r="E494">
        <v>2567.61</v>
      </c>
      <c r="F494">
        <v>1938</v>
      </c>
      <c r="G494">
        <v>5.3985600000000002E-2</v>
      </c>
      <c r="H494">
        <v>0.93182399999999999</v>
      </c>
      <c r="I494">
        <v>0</v>
      </c>
    </row>
    <row r="495" spans="1:9" x14ac:dyDescent="0.25">
      <c r="A495" t="s">
        <v>103</v>
      </c>
      <c r="B495">
        <v>2608.9</v>
      </c>
      <c r="C495">
        <v>2605.67</v>
      </c>
      <c r="D495">
        <v>2584.5500000000002</v>
      </c>
      <c r="E495">
        <v>2572.11</v>
      </c>
      <c r="F495">
        <v>1943.23</v>
      </c>
      <c r="G495">
        <v>5.5072400000000001E-2</v>
      </c>
      <c r="H495">
        <v>0.93142899999999995</v>
      </c>
      <c r="I495">
        <v>0</v>
      </c>
    </row>
    <row r="496" spans="1:9" x14ac:dyDescent="0.25">
      <c r="A496" t="s">
        <v>103</v>
      </c>
      <c r="B496">
        <v>2572.39</v>
      </c>
      <c r="C496">
        <v>2570.13</v>
      </c>
      <c r="D496">
        <v>2549.37</v>
      </c>
      <c r="E496">
        <v>2537.37</v>
      </c>
      <c r="F496">
        <v>1910.25</v>
      </c>
      <c r="G496">
        <v>8.3179000000000003E-2</v>
      </c>
      <c r="H496">
        <v>0.954295</v>
      </c>
      <c r="I496">
        <v>0</v>
      </c>
    </row>
    <row r="497" spans="1:25" x14ac:dyDescent="0.25">
      <c r="A497" t="s">
        <v>103</v>
      </c>
      <c r="B497">
        <v>2579.11</v>
      </c>
      <c r="C497">
        <v>2576.8200000000002</v>
      </c>
      <c r="D497">
        <v>2556</v>
      </c>
      <c r="E497">
        <v>2543.87</v>
      </c>
      <c r="F497">
        <v>1917.44</v>
      </c>
      <c r="G497">
        <v>5.9363600000000002E-2</v>
      </c>
      <c r="H497">
        <v>0.93438900000000003</v>
      </c>
      <c r="I497">
        <v>0</v>
      </c>
    </row>
    <row r="498" spans="1:25" x14ac:dyDescent="0.25">
      <c r="A498" t="s">
        <v>103</v>
      </c>
      <c r="B498">
        <v>2588.0100000000002</v>
      </c>
      <c r="C498">
        <v>2585.4699999999998</v>
      </c>
      <c r="D498">
        <v>2564.58</v>
      </c>
      <c r="E498">
        <v>2552.39</v>
      </c>
      <c r="F498">
        <v>1925.12</v>
      </c>
      <c r="G498">
        <v>5.5214199999999998E-2</v>
      </c>
      <c r="H498">
        <v>0.93669400000000003</v>
      </c>
      <c r="I498">
        <v>0</v>
      </c>
    </row>
    <row r="499" spans="1:25" x14ac:dyDescent="0.25">
      <c r="A499" t="s">
        <v>103</v>
      </c>
      <c r="B499">
        <v>2582.8200000000002</v>
      </c>
      <c r="C499">
        <v>2580.11</v>
      </c>
      <c r="D499">
        <v>2559.29</v>
      </c>
      <c r="E499">
        <v>2547.14</v>
      </c>
      <c r="F499">
        <v>1920.2</v>
      </c>
      <c r="G499">
        <v>5.5429600000000002E-2</v>
      </c>
      <c r="H499">
        <v>0.93179699999999999</v>
      </c>
      <c r="I499">
        <v>0</v>
      </c>
    </row>
    <row r="500" spans="1:25" x14ac:dyDescent="0.25">
      <c r="A500" t="s">
        <v>103</v>
      </c>
      <c r="B500">
        <v>2574.73</v>
      </c>
      <c r="C500">
        <v>2572.4899999999998</v>
      </c>
      <c r="D500">
        <v>2551.6999999999998</v>
      </c>
      <c r="E500">
        <v>2539.64</v>
      </c>
      <c r="F500">
        <v>1912.84</v>
      </c>
      <c r="G500">
        <v>6.6059699999999999E-2</v>
      </c>
      <c r="H500">
        <v>0.93174599999999996</v>
      </c>
      <c r="I500">
        <v>0</v>
      </c>
    </row>
    <row r="501" spans="1:25" x14ac:dyDescent="0.25">
      <c r="A501" t="s">
        <v>103</v>
      </c>
      <c r="B501">
        <v>2577.4499999999998</v>
      </c>
      <c r="C501">
        <v>2575.16</v>
      </c>
      <c r="D501">
        <v>2554.4</v>
      </c>
      <c r="E501">
        <v>2542.2600000000002</v>
      </c>
      <c r="F501">
        <v>1915.15</v>
      </c>
      <c r="G501">
        <v>5.5083500000000001E-2</v>
      </c>
      <c r="H501">
        <v>0.93181400000000003</v>
      </c>
      <c r="I501">
        <v>0</v>
      </c>
    </row>
    <row r="502" spans="1:25" x14ac:dyDescent="0.25">
      <c r="A502" t="s">
        <v>103</v>
      </c>
      <c r="B502">
        <v>2586.69</v>
      </c>
      <c r="C502">
        <v>2584.42</v>
      </c>
      <c r="D502">
        <v>2563.52</v>
      </c>
      <c r="E502">
        <v>2551.38</v>
      </c>
      <c r="F502">
        <v>1923.14</v>
      </c>
      <c r="G502">
        <v>5.7767100000000002E-2</v>
      </c>
      <c r="H502">
        <v>0.93183700000000003</v>
      </c>
      <c r="I502">
        <v>0</v>
      </c>
    </row>
    <row r="503" spans="1:25" x14ac:dyDescent="0.25">
      <c r="A503" t="s">
        <v>103</v>
      </c>
      <c r="B503">
        <v>2573.71</v>
      </c>
      <c r="C503">
        <v>2571.44</v>
      </c>
      <c r="D503">
        <v>2550.6999999999998</v>
      </c>
      <c r="E503">
        <v>2538.64</v>
      </c>
      <c r="F503">
        <v>1911.99</v>
      </c>
      <c r="G503">
        <v>5.54698E-2</v>
      </c>
      <c r="H503">
        <v>0.93183400000000005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2577.8000000000002</v>
      </c>
      <c r="C504">
        <v>2575.54</v>
      </c>
      <c r="D504">
        <v>2554.77</v>
      </c>
      <c r="E504">
        <v>2542.6799999999998</v>
      </c>
      <c r="F504">
        <v>1915.9</v>
      </c>
      <c r="G504">
        <v>5.84217E-2</v>
      </c>
      <c r="H504">
        <v>0.95901199999999998</v>
      </c>
      <c r="I504">
        <v>0</v>
      </c>
      <c r="R504">
        <f>AVERAGE(B455:B504)</f>
        <v>2621.366</v>
      </c>
      <c r="S504">
        <f>AVERAGE(C455:C504)</f>
        <v>2583.2867999999999</v>
      </c>
      <c r="U504">
        <f>_xlfn.VAR.P(B455:B504)</f>
        <v>30095.456424000018</v>
      </c>
      <c r="V504">
        <f>_xlfn.VAR.P(C455:C504)</f>
        <v>373.94435376000098</v>
      </c>
      <c r="X504">
        <f>1.96*SQRT(U504)/50</f>
        <v>6.8004324979647723</v>
      </c>
      <c r="Y504">
        <f>1.96*SQRT(V504)/50</f>
        <v>0.75803552143799169</v>
      </c>
    </row>
    <row r="505" spans="1:25" x14ac:dyDescent="0.25">
      <c r="A505" t="s">
        <v>103</v>
      </c>
      <c r="B505">
        <v>131071.815819</v>
      </c>
      <c r="C505" t="s">
        <v>36</v>
      </c>
    </row>
    <row r="506" spans="1:25" x14ac:dyDescent="0.25">
      <c r="A506" t="s">
        <v>104</v>
      </c>
      <c r="B506">
        <v>27799.9</v>
      </c>
      <c r="C506">
        <v>27691.200000000001</v>
      </c>
      <c r="D506">
        <v>27682.2</v>
      </c>
      <c r="E506">
        <v>27677</v>
      </c>
      <c r="F506">
        <v>341.93200000000002</v>
      </c>
      <c r="G506">
        <v>5.40227E-2</v>
      </c>
      <c r="H506">
        <v>0.95807500000000001</v>
      </c>
      <c r="I506">
        <v>0</v>
      </c>
    </row>
    <row r="507" spans="1:25" x14ac:dyDescent="0.25">
      <c r="A507" t="s">
        <v>104</v>
      </c>
      <c r="B507">
        <v>27811.4</v>
      </c>
      <c r="C507">
        <v>27702.9</v>
      </c>
      <c r="D507">
        <v>27693.7</v>
      </c>
      <c r="E507">
        <v>27688.6</v>
      </c>
      <c r="F507">
        <v>341.77300000000002</v>
      </c>
      <c r="G507">
        <v>5.8414599999999997E-2</v>
      </c>
      <c r="H507">
        <v>0.93179400000000001</v>
      </c>
      <c r="I507">
        <v>0</v>
      </c>
    </row>
    <row r="508" spans="1:25" x14ac:dyDescent="0.25">
      <c r="A508" t="s">
        <v>104</v>
      </c>
      <c r="B508">
        <v>28124.5</v>
      </c>
      <c r="C508">
        <v>27517.9</v>
      </c>
      <c r="D508">
        <v>27508.9</v>
      </c>
      <c r="E508">
        <v>27503.7</v>
      </c>
      <c r="F508">
        <v>341.678</v>
      </c>
      <c r="G508">
        <v>5.4090199999999998E-2</v>
      </c>
      <c r="H508">
        <v>0.93155500000000002</v>
      </c>
      <c r="I508">
        <v>844</v>
      </c>
    </row>
    <row r="509" spans="1:25" x14ac:dyDescent="0.25">
      <c r="A509" t="s">
        <v>104</v>
      </c>
      <c r="B509">
        <v>27536.2</v>
      </c>
      <c r="C509">
        <v>27357</v>
      </c>
      <c r="D509">
        <v>27348</v>
      </c>
      <c r="E509">
        <v>27342.9</v>
      </c>
      <c r="F509">
        <v>340.98700000000002</v>
      </c>
      <c r="G509">
        <v>5.3909600000000002E-2</v>
      </c>
      <c r="H509">
        <v>0.93183700000000003</v>
      </c>
      <c r="I509">
        <v>0</v>
      </c>
    </row>
    <row r="510" spans="1:25" x14ac:dyDescent="0.25">
      <c r="A510" t="s">
        <v>104</v>
      </c>
      <c r="B510">
        <v>27437.8</v>
      </c>
      <c r="C510">
        <v>27330.1</v>
      </c>
      <c r="D510">
        <v>27321.200000000001</v>
      </c>
      <c r="E510">
        <v>27316</v>
      </c>
      <c r="F510">
        <v>341.577</v>
      </c>
      <c r="G510">
        <v>5.3913200000000001E-2</v>
      </c>
      <c r="H510">
        <v>0.937639</v>
      </c>
      <c r="I510">
        <v>0</v>
      </c>
    </row>
    <row r="511" spans="1:25" x14ac:dyDescent="0.25">
      <c r="A511" t="s">
        <v>104</v>
      </c>
      <c r="B511">
        <v>27466.7</v>
      </c>
      <c r="C511">
        <v>27359.7</v>
      </c>
      <c r="D511">
        <v>27350.799999999999</v>
      </c>
      <c r="E511">
        <v>27345.5</v>
      </c>
      <c r="F511">
        <v>341.15499999999997</v>
      </c>
      <c r="G511">
        <v>5.4456200000000003E-2</v>
      </c>
      <c r="H511">
        <v>0.93183700000000003</v>
      </c>
      <c r="I511">
        <v>0</v>
      </c>
    </row>
    <row r="512" spans="1:25" x14ac:dyDescent="0.25">
      <c r="A512" t="s">
        <v>104</v>
      </c>
      <c r="B512">
        <v>27534.400000000001</v>
      </c>
      <c r="C512">
        <v>27298.9</v>
      </c>
      <c r="D512">
        <v>27290</v>
      </c>
      <c r="E512">
        <v>27284.799999999999</v>
      </c>
      <c r="F512">
        <v>341.315</v>
      </c>
      <c r="G512">
        <v>5.3915200000000003E-2</v>
      </c>
      <c r="H512">
        <v>0.94446099999999999</v>
      </c>
      <c r="I512">
        <v>0</v>
      </c>
    </row>
    <row r="513" spans="1:9" x14ac:dyDescent="0.25">
      <c r="A513" t="s">
        <v>104</v>
      </c>
      <c r="B513">
        <v>27530.1</v>
      </c>
      <c r="C513">
        <v>27392.1</v>
      </c>
      <c r="D513">
        <v>27383.200000000001</v>
      </c>
      <c r="E513">
        <v>27378</v>
      </c>
      <c r="F513">
        <v>341.04899999999998</v>
      </c>
      <c r="G513">
        <v>5.8517899999999998E-2</v>
      </c>
      <c r="H513">
        <v>0.931836</v>
      </c>
      <c r="I513">
        <v>0</v>
      </c>
    </row>
    <row r="514" spans="1:9" x14ac:dyDescent="0.25">
      <c r="A514" t="s">
        <v>104</v>
      </c>
      <c r="B514">
        <v>27524.6</v>
      </c>
      <c r="C514">
        <v>27417.4</v>
      </c>
      <c r="D514">
        <v>27408.5</v>
      </c>
      <c r="E514">
        <v>27403.3</v>
      </c>
      <c r="F514">
        <v>340.63499999999999</v>
      </c>
      <c r="G514">
        <v>5.3910399999999997E-2</v>
      </c>
      <c r="H514">
        <v>0.931836</v>
      </c>
      <c r="I514">
        <v>0</v>
      </c>
    </row>
    <row r="515" spans="1:9" x14ac:dyDescent="0.25">
      <c r="A515" t="s">
        <v>104</v>
      </c>
      <c r="B515">
        <v>27510.799999999999</v>
      </c>
      <c r="C515">
        <v>27403.8</v>
      </c>
      <c r="D515">
        <v>27394.9</v>
      </c>
      <c r="E515">
        <v>27389.8</v>
      </c>
      <c r="F515">
        <v>340.80399999999997</v>
      </c>
      <c r="G515">
        <v>5.4091899999999998E-2</v>
      </c>
      <c r="H515">
        <v>0.93135400000000002</v>
      </c>
      <c r="I515">
        <v>0</v>
      </c>
    </row>
    <row r="516" spans="1:9" x14ac:dyDescent="0.25">
      <c r="A516" t="s">
        <v>104</v>
      </c>
      <c r="B516">
        <v>27479.4</v>
      </c>
      <c r="C516">
        <v>27372.400000000001</v>
      </c>
      <c r="D516">
        <v>27363.5</v>
      </c>
      <c r="E516">
        <v>27358.3</v>
      </c>
      <c r="F516">
        <v>340.67099999999999</v>
      </c>
      <c r="G516">
        <v>5.3987199999999999E-2</v>
      </c>
      <c r="H516">
        <v>0.94909399999999999</v>
      </c>
      <c r="I516">
        <v>0</v>
      </c>
    </row>
    <row r="517" spans="1:9" x14ac:dyDescent="0.25">
      <c r="A517" t="s">
        <v>104</v>
      </c>
      <c r="B517">
        <v>27548.400000000001</v>
      </c>
      <c r="C517">
        <v>27440.7</v>
      </c>
      <c r="D517">
        <v>27431.7</v>
      </c>
      <c r="E517">
        <v>27426.6</v>
      </c>
      <c r="F517">
        <v>340.80599999999998</v>
      </c>
      <c r="G517">
        <v>5.3909899999999997E-2</v>
      </c>
      <c r="H517">
        <v>0.931782</v>
      </c>
      <c r="I517">
        <v>0</v>
      </c>
    </row>
    <row r="518" spans="1:9" x14ac:dyDescent="0.25">
      <c r="A518" t="s">
        <v>104</v>
      </c>
      <c r="B518">
        <v>27540.9</v>
      </c>
      <c r="C518">
        <v>27433.9</v>
      </c>
      <c r="D518">
        <v>27425.1</v>
      </c>
      <c r="E518">
        <v>27419.9</v>
      </c>
      <c r="F518">
        <v>340.98899999999998</v>
      </c>
      <c r="G518">
        <v>5.3915499999999998E-2</v>
      </c>
      <c r="H518">
        <v>0.931836</v>
      </c>
      <c r="I518">
        <v>0</v>
      </c>
    </row>
    <row r="519" spans="1:9" x14ac:dyDescent="0.25">
      <c r="A519" t="s">
        <v>104</v>
      </c>
      <c r="B519">
        <v>27620.1</v>
      </c>
      <c r="C519">
        <v>27513</v>
      </c>
      <c r="D519">
        <v>27504.2</v>
      </c>
      <c r="E519">
        <v>27499</v>
      </c>
      <c r="F519">
        <v>340.512</v>
      </c>
      <c r="G519">
        <v>5.3937600000000002E-2</v>
      </c>
      <c r="H519">
        <v>0.93183700000000003</v>
      </c>
      <c r="I519">
        <v>0</v>
      </c>
    </row>
    <row r="520" spans="1:9" x14ac:dyDescent="0.25">
      <c r="A520" t="s">
        <v>104</v>
      </c>
      <c r="B520">
        <v>27503.5</v>
      </c>
      <c r="C520">
        <v>27396.400000000001</v>
      </c>
      <c r="D520">
        <v>27387.5</v>
      </c>
      <c r="E520">
        <v>27382.3</v>
      </c>
      <c r="F520">
        <v>340.45299999999997</v>
      </c>
      <c r="G520">
        <v>5.4132399999999997E-2</v>
      </c>
      <c r="H520">
        <v>0.95794699999999999</v>
      </c>
      <c r="I520">
        <v>0</v>
      </c>
    </row>
    <row r="521" spans="1:9" x14ac:dyDescent="0.25">
      <c r="A521" t="s">
        <v>104</v>
      </c>
      <c r="B521">
        <v>27694.1</v>
      </c>
      <c r="C521">
        <v>27586.3</v>
      </c>
      <c r="D521">
        <v>27577.4</v>
      </c>
      <c r="E521">
        <v>27572.2</v>
      </c>
      <c r="F521">
        <v>340.666</v>
      </c>
      <c r="G521">
        <v>5.4288799999999998E-2</v>
      </c>
      <c r="H521">
        <v>0.93181499999999995</v>
      </c>
      <c r="I521">
        <v>0</v>
      </c>
    </row>
    <row r="522" spans="1:9" x14ac:dyDescent="0.25">
      <c r="A522" t="s">
        <v>104</v>
      </c>
      <c r="B522">
        <v>27589.3</v>
      </c>
      <c r="C522">
        <v>27482.5</v>
      </c>
      <c r="D522">
        <v>27473.5</v>
      </c>
      <c r="E522">
        <v>27468.3</v>
      </c>
      <c r="F522">
        <v>340.584</v>
      </c>
      <c r="G522">
        <v>5.4224099999999997E-2</v>
      </c>
      <c r="H522">
        <v>0.93183499999999997</v>
      </c>
      <c r="I522">
        <v>0</v>
      </c>
    </row>
    <row r="523" spans="1:9" x14ac:dyDescent="0.25">
      <c r="A523" t="s">
        <v>104</v>
      </c>
      <c r="B523">
        <v>27616.6</v>
      </c>
      <c r="C523">
        <v>27509.4</v>
      </c>
      <c r="D523">
        <v>27500.400000000001</v>
      </c>
      <c r="E523">
        <v>27495.3</v>
      </c>
      <c r="F523">
        <v>340.68</v>
      </c>
      <c r="G523">
        <v>5.50538E-2</v>
      </c>
      <c r="H523">
        <v>0.95302799999999999</v>
      </c>
      <c r="I523">
        <v>0</v>
      </c>
    </row>
    <row r="524" spans="1:9" x14ac:dyDescent="0.25">
      <c r="A524" t="s">
        <v>104</v>
      </c>
      <c r="B524">
        <v>27485</v>
      </c>
      <c r="C524">
        <v>27377.5</v>
      </c>
      <c r="D524">
        <v>27368.5</v>
      </c>
      <c r="E524">
        <v>27363.3</v>
      </c>
      <c r="F524">
        <v>340.75799999999998</v>
      </c>
      <c r="G524">
        <v>5.4587999999999998E-2</v>
      </c>
      <c r="H524">
        <v>0.95744899999999999</v>
      </c>
      <c r="I524">
        <v>0</v>
      </c>
    </row>
    <row r="525" spans="1:9" x14ac:dyDescent="0.25">
      <c r="A525" t="s">
        <v>104</v>
      </c>
      <c r="B525">
        <v>27512.6</v>
      </c>
      <c r="C525">
        <v>27405.1</v>
      </c>
      <c r="D525">
        <v>27396.3</v>
      </c>
      <c r="E525">
        <v>27391.1</v>
      </c>
      <c r="F525">
        <v>340.536</v>
      </c>
      <c r="G525">
        <v>5.6132799999999997E-2</v>
      </c>
      <c r="H525">
        <v>0.93179800000000002</v>
      </c>
      <c r="I525">
        <v>0</v>
      </c>
    </row>
    <row r="526" spans="1:9" x14ac:dyDescent="0.25">
      <c r="A526" t="s">
        <v>104</v>
      </c>
      <c r="B526">
        <v>27597.8</v>
      </c>
      <c r="C526">
        <v>27489.599999999999</v>
      </c>
      <c r="D526">
        <v>27480.7</v>
      </c>
      <c r="E526">
        <v>27475.5</v>
      </c>
      <c r="F526">
        <v>341.01</v>
      </c>
      <c r="G526">
        <v>5.4944899999999998E-2</v>
      </c>
      <c r="H526">
        <v>0.93180200000000002</v>
      </c>
      <c r="I526">
        <v>0</v>
      </c>
    </row>
    <row r="527" spans="1:9" x14ac:dyDescent="0.25">
      <c r="A527" t="s">
        <v>104</v>
      </c>
      <c r="B527">
        <v>27610.7</v>
      </c>
      <c r="C527">
        <v>27504</v>
      </c>
      <c r="D527">
        <v>27495</v>
      </c>
      <c r="E527">
        <v>27489.8</v>
      </c>
      <c r="F527">
        <v>340.60300000000001</v>
      </c>
      <c r="G527">
        <v>5.42493E-2</v>
      </c>
      <c r="H527">
        <v>0.931504</v>
      </c>
      <c r="I527">
        <v>0</v>
      </c>
    </row>
    <row r="528" spans="1:9" x14ac:dyDescent="0.25">
      <c r="A528" t="s">
        <v>104</v>
      </c>
      <c r="B528">
        <v>27531.1</v>
      </c>
      <c r="C528">
        <v>27353</v>
      </c>
      <c r="D528">
        <v>27344.1</v>
      </c>
      <c r="E528">
        <v>27339</v>
      </c>
      <c r="F528">
        <v>340.53300000000002</v>
      </c>
      <c r="G528">
        <v>5.5523599999999999E-2</v>
      </c>
      <c r="H528">
        <v>0.93160299999999996</v>
      </c>
      <c r="I528">
        <v>0</v>
      </c>
    </row>
    <row r="529" spans="1:9" x14ac:dyDescent="0.25">
      <c r="A529" t="s">
        <v>104</v>
      </c>
      <c r="B529">
        <v>27437.200000000001</v>
      </c>
      <c r="C529">
        <v>27328</v>
      </c>
      <c r="D529">
        <v>27319</v>
      </c>
      <c r="E529">
        <v>27313.9</v>
      </c>
      <c r="F529">
        <v>340.81599999999997</v>
      </c>
      <c r="G529">
        <v>5.3981399999999999E-2</v>
      </c>
      <c r="H529">
        <v>0.958785</v>
      </c>
      <c r="I529">
        <v>0</v>
      </c>
    </row>
    <row r="530" spans="1:9" x14ac:dyDescent="0.25">
      <c r="A530" t="s">
        <v>104</v>
      </c>
      <c r="B530">
        <v>27587.1</v>
      </c>
      <c r="C530">
        <v>27480</v>
      </c>
      <c r="D530">
        <v>27471</v>
      </c>
      <c r="E530">
        <v>27465.9</v>
      </c>
      <c r="F530">
        <v>340.87</v>
      </c>
      <c r="G530">
        <v>5.4083800000000001E-2</v>
      </c>
      <c r="H530">
        <v>0.93179199999999995</v>
      </c>
      <c r="I530">
        <v>0</v>
      </c>
    </row>
    <row r="531" spans="1:9" x14ac:dyDescent="0.25">
      <c r="A531" t="s">
        <v>104</v>
      </c>
      <c r="B531">
        <v>27593.200000000001</v>
      </c>
      <c r="C531">
        <v>27485.8</v>
      </c>
      <c r="D531">
        <v>27476.9</v>
      </c>
      <c r="E531">
        <v>27471.8</v>
      </c>
      <c r="F531">
        <v>340.74799999999999</v>
      </c>
      <c r="G531">
        <v>5.4442499999999998E-2</v>
      </c>
      <c r="H531">
        <v>0.93122700000000003</v>
      </c>
      <c r="I531">
        <v>0</v>
      </c>
    </row>
    <row r="532" spans="1:9" x14ac:dyDescent="0.25">
      <c r="A532" t="s">
        <v>104</v>
      </c>
      <c r="B532">
        <v>27600.6</v>
      </c>
      <c r="C532">
        <v>27493.5</v>
      </c>
      <c r="D532">
        <v>27484.7</v>
      </c>
      <c r="E532">
        <v>27479.5</v>
      </c>
      <c r="F532">
        <v>340.84</v>
      </c>
      <c r="G532">
        <v>5.67118E-2</v>
      </c>
      <c r="H532">
        <v>0.93179999999999996</v>
      </c>
      <c r="I532">
        <v>0</v>
      </c>
    </row>
    <row r="533" spans="1:9" x14ac:dyDescent="0.25">
      <c r="A533" t="s">
        <v>104</v>
      </c>
      <c r="B533">
        <v>27599.4</v>
      </c>
      <c r="C533">
        <v>27491.4</v>
      </c>
      <c r="D533">
        <v>27482.400000000001</v>
      </c>
      <c r="E533">
        <v>27477.200000000001</v>
      </c>
      <c r="F533">
        <v>340.53500000000003</v>
      </c>
      <c r="G533">
        <v>6.4816299999999993E-2</v>
      </c>
      <c r="H533">
        <v>0.931778</v>
      </c>
      <c r="I533">
        <v>215</v>
      </c>
    </row>
    <row r="534" spans="1:9" x14ac:dyDescent="0.25">
      <c r="A534" t="s">
        <v>104</v>
      </c>
      <c r="B534">
        <v>27715.8</v>
      </c>
      <c r="C534">
        <v>27608.9</v>
      </c>
      <c r="D534">
        <v>27600</v>
      </c>
      <c r="E534">
        <v>27594.799999999999</v>
      </c>
      <c r="F534">
        <v>340.62099999999998</v>
      </c>
      <c r="G534">
        <v>5.3993199999999998E-2</v>
      </c>
      <c r="H534">
        <v>0.93180399999999997</v>
      </c>
      <c r="I534">
        <v>0</v>
      </c>
    </row>
    <row r="535" spans="1:9" x14ac:dyDescent="0.25">
      <c r="A535" t="s">
        <v>104</v>
      </c>
      <c r="B535">
        <v>27685.9</v>
      </c>
      <c r="C535">
        <v>27579</v>
      </c>
      <c r="D535">
        <v>27570.1</v>
      </c>
      <c r="E535">
        <v>27565</v>
      </c>
      <c r="F535">
        <v>340.67599999999999</v>
      </c>
      <c r="G535">
        <v>5.3981599999999998E-2</v>
      </c>
      <c r="H535">
        <v>0.93180600000000002</v>
      </c>
      <c r="I535">
        <v>0</v>
      </c>
    </row>
    <row r="536" spans="1:9" x14ac:dyDescent="0.25">
      <c r="A536" t="s">
        <v>104</v>
      </c>
      <c r="B536">
        <v>27632.400000000001</v>
      </c>
      <c r="C536">
        <v>27525.200000000001</v>
      </c>
      <c r="D536">
        <v>27516.3</v>
      </c>
      <c r="E536">
        <v>27511.1</v>
      </c>
      <c r="F536">
        <v>340.58199999999999</v>
      </c>
      <c r="G536">
        <v>5.4132699999999999E-2</v>
      </c>
      <c r="H536">
        <v>0.93177299999999996</v>
      </c>
      <c r="I536">
        <v>0</v>
      </c>
    </row>
    <row r="537" spans="1:9" x14ac:dyDescent="0.25">
      <c r="A537" t="s">
        <v>104</v>
      </c>
      <c r="B537">
        <v>28267</v>
      </c>
      <c r="C537">
        <v>27510.9</v>
      </c>
      <c r="D537">
        <v>27502</v>
      </c>
      <c r="E537">
        <v>27496.799999999999</v>
      </c>
      <c r="F537">
        <v>340.90499999999997</v>
      </c>
      <c r="G537">
        <v>5.3918300000000002E-2</v>
      </c>
      <c r="H537">
        <v>0.93182600000000004</v>
      </c>
      <c r="I537">
        <v>0</v>
      </c>
    </row>
    <row r="538" spans="1:9" x14ac:dyDescent="0.25">
      <c r="A538" t="s">
        <v>104</v>
      </c>
      <c r="B538">
        <v>27628.9</v>
      </c>
      <c r="C538">
        <v>27452.9</v>
      </c>
      <c r="D538">
        <v>27443.599999999999</v>
      </c>
      <c r="E538">
        <v>27438.5</v>
      </c>
      <c r="F538">
        <v>343.06900000000002</v>
      </c>
      <c r="G538">
        <v>5.66312E-2</v>
      </c>
      <c r="H538">
        <v>0.931836</v>
      </c>
      <c r="I538">
        <v>0</v>
      </c>
    </row>
    <row r="539" spans="1:9" x14ac:dyDescent="0.25">
      <c r="A539" t="s">
        <v>104</v>
      </c>
      <c r="B539">
        <v>27733.7</v>
      </c>
      <c r="C539">
        <v>27626.799999999999</v>
      </c>
      <c r="D539">
        <v>27617.5</v>
      </c>
      <c r="E539">
        <v>27612.3</v>
      </c>
      <c r="F539">
        <v>342.15100000000001</v>
      </c>
      <c r="G539">
        <v>5.7088600000000003E-2</v>
      </c>
      <c r="H539">
        <v>0.95283499999999999</v>
      </c>
      <c r="I539">
        <v>0</v>
      </c>
    </row>
    <row r="540" spans="1:9" x14ac:dyDescent="0.25">
      <c r="A540" t="s">
        <v>104</v>
      </c>
      <c r="B540">
        <v>27935</v>
      </c>
      <c r="C540">
        <v>27825.599999999999</v>
      </c>
      <c r="D540">
        <v>27816.3</v>
      </c>
      <c r="E540">
        <v>27811.1</v>
      </c>
      <c r="F540">
        <v>342.86399999999998</v>
      </c>
      <c r="G540">
        <v>5.4412599999999998E-2</v>
      </c>
      <c r="H540">
        <v>0.93166599999999999</v>
      </c>
      <c r="I540">
        <v>0</v>
      </c>
    </row>
    <row r="541" spans="1:9" x14ac:dyDescent="0.25">
      <c r="A541" t="s">
        <v>104</v>
      </c>
      <c r="B541">
        <v>27998.400000000001</v>
      </c>
      <c r="C541">
        <v>27829.599999999999</v>
      </c>
      <c r="D541">
        <v>27820.400000000001</v>
      </c>
      <c r="E541">
        <v>27815.1</v>
      </c>
      <c r="F541">
        <v>342.07799999999997</v>
      </c>
      <c r="G541">
        <v>5.0894599999999998E-2</v>
      </c>
      <c r="H541">
        <v>0.931836</v>
      </c>
      <c r="I541">
        <v>432</v>
      </c>
    </row>
    <row r="542" spans="1:9" x14ac:dyDescent="0.25">
      <c r="A542" t="s">
        <v>104</v>
      </c>
      <c r="B542">
        <v>28713.4</v>
      </c>
      <c r="C542">
        <v>27697.9</v>
      </c>
      <c r="D542">
        <v>27688.6</v>
      </c>
      <c r="E542">
        <v>27683.4</v>
      </c>
      <c r="F542">
        <v>342.16</v>
      </c>
      <c r="G542">
        <v>5.4141700000000001E-2</v>
      </c>
      <c r="H542">
        <v>0.93181400000000003</v>
      </c>
      <c r="I542">
        <v>0</v>
      </c>
    </row>
    <row r="543" spans="1:9" x14ac:dyDescent="0.25">
      <c r="A543" t="s">
        <v>104</v>
      </c>
      <c r="B543">
        <v>27988.9</v>
      </c>
      <c r="C543">
        <v>27806.6</v>
      </c>
      <c r="D543">
        <v>27797.4</v>
      </c>
      <c r="E543">
        <v>27792.2</v>
      </c>
      <c r="F543">
        <v>341.99400000000003</v>
      </c>
      <c r="G543">
        <v>5.5063899999999999E-2</v>
      </c>
      <c r="H543">
        <v>0.93167199999999994</v>
      </c>
      <c r="I543">
        <v>0</v>
      </c>
    </row>
    <row r="544" spans="1:9" x14ac:dyDescent="0.25">
      <c r="A544" t="s">
        <v>104</v>
      </c>
      <c r="B544">
        <v>27829.8</v>
      </c>
      <c r="C544">
        <v>27722.3</v>
      </c>
      <c r="D544">
        <v>27712.9</v>
      </c>
      <c r="E544">
        <v>27707.8</v>
      </c>
      <c r="F544">
        <v>342.11700000000002</v>
      </c>
      <c r="G544">
        <v>5.3997799999999999E-2</v>
      </c>
      <c r="H544">
        <v>0.93183499999999997</v>
      </c>
      <c r="I544">
        <v>0</v>
      </c>
    </row>
    <row r="545" spans="1:25" x14ac:dyDescent="0.25">
      <c r="A545" t="s">
        <v>104</v>
      </c>
      <c r="B545">
        <v>27819.1</v>
      </c>
      <c r="C545">
        <v>27711.7</v>
      </c>
      <c r="D545">
        <v>27697.5</v>
      </c>
      <c r="E545">
        <v>27692.400000000001</v>
      </c>
      <c r="F545">
        <v>342.142</v>
      </c>
      <c r="G545">
        <v>5.3998299999999999E-2</v>
      </c>
      <c r="H545">
        <v>0.931836</v>
      </c>
      <c r="I545">
        <v>0</v>
      </c>
    </row>
    <row r="546" spans="1:25" x14ac:dyDescent="0.25">
      <c r="A546" t="s">
        <v>104</v>
      </c>
      <c r="B546">
        <v>27889.8</v>
      </c>
      <c r="C546">
        <v>27782.799999999999</v>
      </c>
      <c r="D546">
        <v>27773.7</v>
      </c>
      <c r="E546">
        <v>27768.5</v>
      </c>
      <c r="F546">
        <v>342.029</v>
      </c>
      <c r="G546">
        <v>5.4105E-2</v>
      </c>
      <c r="H546">
        <v>0.931836</v>
      </c>
      <c r="I546">
        <v>0</v>
      </c>
    </row>
    <row r="547" spans="1:25" x14ac:dyDescent="0.25">
      <c r="A547" t="s">
        <v>104</v>
      </c>
      <c r="B547">
        <v>28464.7</v>
      </c>
      <c r="C547">
        <v>27544.1</v>
      </c>
      <c r="D547">
        <v>27535.1</v>
      </c>
      <c r="E547">
        <v>27529.8</v>
      </c>
      <c r="F547">
        <v>342.173</v>
      </c>
      <c r="G547">
        <v>5.39655E-2</v>
      </c>
      <c r="H547">
        <v>0.93176800000000004</v>
      </c>
      <c r="I547">
        <v>0</v>
      </c>
    </row>
    <row r="548" spans="1:25" x14ac:dyDescent="0.25">
      <c r="A548" t="s">
        <v>104</v>
      </c>
      <c r="B548">
        <v>27619.7</v>
      </c>
      <c r="C548">
        <v>27465.9</v>
      </c>
      <c r="D548">
        <v>27456.799999999999</v>
      </c>
      <c r="E548">
        <v>27451.599999999999</v>
      </c>
      <c r="F548">
        <v>342.279</v>
      </c>
      <c r="G548">
        <v>5.4524700000000002E-2</v>
      </c>
      <c r="H548">
        <v>0.93174400000000002</v>
      </c>
      <c r="I548">
        <v>0</v>
      </c>
    </row>
    <row r="549" spans="1:25" x14ac:dyDescent="0.25">
      <c r="A549" t="s">
        <v>104</v>
      </c>
      <c r="B549">
        <v>27548.5</v>
      </c>
      <c r="C549">
        <v>27440.5</v>
      </c>
      <c r="D549">
        <v>27426.3</v>
      </c>
      <c r="E549">
        <v>27421.1</v>
      </c>
      <c r="F549">
        <v>342.20400000000001</v>
      </c>
      <c r="G549">
        <v>5.4598099999999997E-2</v>
      </c>
      <c r="H549">
        <v>0.95866399999999996</v>
      </c>
      <c r="I549">
        <v>0</v>
      </c>
    </row>
    <row r="550" spans="1:25" x14ac:dyDescent="0.25">
      <c r="A550" t="s">
        <v>104</v>
      </c>
      <c r="B550">
        <v>27554.1</v>
      </c>
      <c r="C550">
        <v>27446.9</v>
      </c>
      <c r="D550">
        <v>27437.599999999999</v>
      </c>
      <c r="E550">
        <v>27432.400000000001</v>
      </c>
      <c r="F550">
        <v>342.55</v>
      </c>
      <c r="G550">
        <v>6.10179E-2</v>
      </c>
      <c r="H550">
        <v>0.94359099999999996</v>
      </c>
      <c r="I550">
        <v>0</v>
      </c>
    </row>
    <row r="551" spans="1:25" x14ac:dyDescent="0.25">
      <c r="A551" t="s">
        <v>104</v>
      </c>
      <c r="B551">
        <v>27510.7</v>
      </c>
      <c r="C551">
        <v>27402.9</v>
      </c>
      <c r="D551">
        <v>27387.4</v>
      </c>
      <c r="E551">
        <v>27382.2</v>
      </c>
      <c r="F551">
        <v>342.58</v>
      </c>
      <c r="G551">
        <v>7.0067099999999993E-2</v>
      </c>
      <c r="H551">
        <v>0.93182299999999996</v>
      </c>
      <c r="I551">
        <v>0</v>
      </c>
    </row>
    <row r="552" spans="1:25" x14ac:dyDescent="0.25">
      <c r="A552" t="s">
        <v>104</v>
      </c>
      <c r="B552">
        <v>27554.799999999999</v>
      </c>
      <c r="C552">
        <v>27445.8</v>
      </c>
      <c r="D552">
        <v>27431.4</v>
      </c>
      <c r="E552">
        <v>27426.2</v>
      </c>
      <c r="F552">
        <v>342.27</v>
      </c>
      <c r="G552">
        <v>5.5887800000000001E-2</v>
      </c>
      <c r="H552">
        <v>0.931751</v>
      </c>
      <c r="I552">
        <v>0</v>
      </c>
    </row>
    <row r="553" spans="1:25" x14ac:dyDescent="0.25">
      <c r="A553" t="s">
        <v>104</v>
      </c>
      <c r="B553">
        <v>28204.1</v>
      </c>
      <c r="C553">
        <v>28096.9</v>
      </c>
      <c r="D553">
        <v>28085.5</v>
      </c>
      <c r="E553">
        <v>28080.400000000001</v>
      </c>
      <c r="F553">
        <v>342.70800000000003</v>
      </c>
      <c r="G553">
        <v>5.3910399999999997E-2</v>
      </c>
      <c r="H553">
        <v>0.93179000000000001</v>
      </c>
      <c r="I553">
        <v>0</v>
      </c>
    </row>
    <row r="554" spans="1:25" x14ac:dyDescent="0.25">
      <c r="A554" t="s">
        <v>104</v>
      </c>
      <c r="B554">
        <v>28042.1</v>
      </c>
      <c r="C554">
        <v>27927.7</v>
      </c>
      <c r="D554">
        <v>27918.3</v>
      </c>
      <c r="E554">
        <v>27913.1</v>
      </c>
      <c r="F554">
        <v>341.83600000000001</v>
      </c>
      <c r="G554">
        <v>5.4633099999999997E-2</v>
      </c>
      <c r="H554">
        <v>0.93171599999999999</v>
      </c>
      <c r="I554">
        <v>0</v>
      </c>
    </row>
    <row r="555" spans="1:25" x14ac:dyDescent="0.25">
      <c r="A555" t="s">
        <v>104</v>
      </c>
      <c r="B555">
        <v>27695.4</v>
      </c>
      <c r="C555">
        <v>27588.2</v>
      </c>
      <c r="D555">
        <v>27573.599999999999</v>
      </c>
      <c r="E555">
        <v>27568.400000000001</v>
      </c>
      <c r="F555">
        <v>342.21800000000002</v>
      </c>
      <c r="G555">
        <v>5.6472399999999999E-2</v>
      </c>
      <c r="H555">
        <v>0.95155000000000001</v>
      </c>
      <c r="I555">
        <v>0</v>
      </c>
    </row>
    <row r="556" spans="1:25" x14ac:dyDescent="0.25">
      <c r="A556" t="s">
        <v>104</v>
      </c>
      <c r="B556">
        <v>28285.1</v>
      </c>
      <c r="C556">
        <v>27526.3</v>
      </c>
      <c r="D556">
        <v>27512.400000000001</v>
      </c>
      <c r="E556">
        <v>27507.200000000001</v>
      </c>
      <c r="F556">
        <v>342.31799999999998</v>
      </c>
      <c r="G556">
        <v>5.4171999999999998E-2</v>
      </c>
      <c r="H556">
        <v>0.93183199999999999</v>
      </c>
      <c r="I556">
        <v>544</v>
      </c>
    </row>
    <row r="557" spans="1:25" x14ac:dyDescent="0.25">
      <c r="A557" t="s">
        <v>104</v>
      </c>
      <c r="B557">
        <v>27663.4</v>
      </c>
      <c r="C557">
        <v>27516.799999999999</v>
      </c>
      <c r="D557">
        <v>27507.599999999999</v>
      </c>
      <c r="E557">
        <v>27502.400000000001</v>
      </c>
      <c r="F557">
        <v>342.161</v>
      </c>
      <c r="G557">
        <v>5.4037200000000001E-2</v>
      </c>
      <c r="H557">
        <v>0.958179</v>
      </c>
      <c r="I557">
        <v>0</v>
      </c>
    </row>
    <row r="558" spans="1:25" x14ac:dyDescent="0.25">
      <c r="A558" t="s">
        <v>104</v>
      </c>
      <c r="B558">
        <v>27789.599999999999</v>
      </c>
      <c r="C558">
        <v>27682.5</v>
      </c>
      <c r="D558">
        <v>27673.4</v>
      </c>
      <c r="E558">
        <v>27668.2</v>
      </c>
      <c r="F558">
        <v>342.15300000000002</v>
      </c>
      <c r="G558">
        <v>5.4807599999999998E-2</v>
      </c>
      <c r="H558">
        <v>0.93659499999999996</v>
      </c>
      <c r="I558">
        <v>0</v>
      </c>
    </row>
    <row r="559" spans="1:25" x14ac:dyDescent="0.25">
      <c r="A559" t="s">
        <v>104</v>
      </c>
      <c r="B559">
        <v>27825.1</v>
      </c>
      <c r="C559">
        <v>27717.1</v>
      </c>
      <c r="D559">
        <v>27702.5</v>
      </c>
      <c r="E559">
        <v>27697.3</v>
      </c>
      <c r="F559">
        <v>342.339</v>
      </c>
      <c r="G559">
        <v>5.4474399999999999E-2</v>
      </c>
      <c r="H559">
        <v>0.94274800000000003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27758.2</v>
      </c>
      <c r="C560">
        <v>27649</v>
      </c>
      <c r="D560">
        <v>27634.799999999999</v>
      </c>
      <c r="E560">
        <v>27629.7</v>
      </c>
      <c r="F560">
        <v>342.42700000000002</v>
      </c>
      <c r="G560">
        <v>5.94639E-2</v>
      </c>
      <c r="H560">
        <v>0.943492</v>
      </c>
      <c r="I560">
        <v>0</v>
      </c>
      <c r="R560">
        <f>AVERAGE(B511:B560)</f>
        <v>27721.344000000008</v>
      </c>
      <c r="S560">
        <f>AVERAGE(C511:C560)</f>
        <v>27542.903999999999</v>
      </c>
      <c r="U560">
        <f>_xlfn.VAR.P(B511:B560)</f>
        <v>72919.271263999995</v>
      </c>
      <c r="V560">
        <f>_xlfn.VAR.P(C511:C560)</f>
        <v>26927.794383999935</v>
      </c>
      <c r="X560">
        <f>1.96*SQRT(U560)/50</f>
        <v>10.585398858574623</v>
      </c>
      <c r="Y560">
        <f>1.96*SQRT(V560)/50</f>
        <v>6.4325986943248417</v>
      </c>
    </row>
    <row r="561" spans="1:9" x14ac:dyDescent="0.25">
      <c r="A561" t="s">
        <v>105</v>
      </c>
      <c r="B561">
        <v>1386065.025956</v>
      </c>
      <c r="C561" t="s">
        <v>36</v>
      </c>
    </row>
    <row r="562" spans="1:9" x14ac:dyDescent="0.25">
      <c r="A562" t="s">
        <v>38</v>
      </c>
      <c r="B562">
        <v>964.404</v>
      </c>
      <c r="C562">
        <v>0</v>
      </c>
      <c r="D562">
        <v>0</v>
      </c>
      <c r="E562">
        <v>0</v>
      </c>
      <c r="F562">
        <v>0</v>
      </c>
      <c r="G562">
        <v>0.14749799999999999</v>
      </c>
      <c r="H562">
        <v>1</v>
      </c>
      <c r="I562">
        <v>0</v>
      </c>
    </row>
    <row r="563" spans="1:9" x14ac:dyDescent="0.25">
      <c r="A563" t="s">
        <v>38</v>
      </c>
      <c r="B563">
        <v>956.54899999999998</v>
      </c>
      <c r="C563">
        <v>0</v>
      </c>
      <c r="D563">
        <v>0</v>
      </c>
      <c r="E563">
        <v>0</v>
      </c>
      <c r="F563">
        <v>0</v>
      </c>
      <c r="G563">
        <v>0.14710300000000001</v>
      </c>
      <c r="H563">
        <v>1</v>
      </c>
      <c r="I563">
        <v>0</v>
      </c>
    </row>
    <row r="564" spans="1:9" x14ac:dyDescent="0.25">
      <c r="A564" t="s">
        <v>38</v>
      </c>
      <c r="B564">
        <v>956.548</v>
      </c>
      <c r="C564">
        <v>0</v>
      </c>
      <c r="D564">
        <v>0</v>
      </c>
      <c r="E564">
        <v>0</v>
      </c>
      <c r="F564">
        <v>0</v>
      </c>
      <c r="G564">
        <v>0.148364</v>
      </c>
      <c r="H564">
        <v>1</v>
      </c>
      <c r="I564">
        <v>0</v>
      </c>
    </row>
    <row r="565" spans="1:9" x14ac:dyDescent="0.25">
      <c r="A565" t="s">
        <v>38</v>
      </c>
      <c r="B565">
        <v>956.13599999999997</v>
      </c>
      <c r="C565">
        <v>0</v>
      </c>
      <c r="D565">
        <v>0</v>
      </c>
      <c r="E565">
        <v>0</v>
      </c>
      <c r="F565">
        <v>0</v>
      </c>
      <c r="G565">
        <v>0.150037</v>
      </c>
      <c r="H565">
        <v>1</v>
      </c>
      <c r="I565">
        <v>0</v>
      </c>
    </row>
    <row r="566" spans="1:9" x14ac:dyDescent="0.25">
      <c r="A566" t="s">
        <v>38</v>
      </c>
      <c r="B566">
        <v>960.80600000000004</v>
      </c>
      <c r="C566">
        <v>0</v>
      </c>
      <c r="D566">
        <v>0</v>
      </c>
      <c r="E566">
        <v>0</v>
      </c>
      <c r="F566">
        <v>0</v>
      </c>
      <c r="G566">
        <v>0.15592800000000001</v>
      </c>
      <c r="H566">
        <v>1</v>
      </c>
      <c r="I566">
        <v>0</v>
      </c>
    </row>
    <row r="567" spans="1:9" x14ac:dyDescent="0.25">
      <c r="A567" t="s">
        <v>38</v>
      </c>
      <c r="B567">
        <v>956.28499999999997</v>
      </c>
      <c r="C567">
        <v>0</v>
      </c>
      <c r="D567">
        <v>0</v>
      </c>
      <c r="E567">
        <v>0</v>
      </c>
      <c r="F567">
        <v>0</v>
      </c>
      <c r="G567">
        <v>0.14713100000000001</v>
      </c>
      <c r="H567">
        <v>1</v>
      </c>
      <c r="I567">
        <v>0</v>
      </c>
    </row>
    <row r="568" spans="1:9" x14ac:dyDescent="0.25">
      <c r="A568" t="s">
        <v>38</v>
      </c>
      <c r="B568">
        <v>962.05600000000004</v>
      </c>
      <c r="C568">
        <v>0</v>
      </c>
      <c r="D568">
        <v>0</v>
      </c>
      <c r="E568">
        <v>0</v>
      </c>
      <c r="F568">
        <v>0</v>
      </c>
      <c r="G568">
        <v>0.150863</v>
      </c>
      <c r="H568">
        <v>1</v>
      </c>
      <c r="I568">
        <v>0</v>
      </c>
    </row>
    <row r="569" spans="1:9" x14ac:dyDescent="0.25">
      <c r="A569" t="s">
        <v>38</v>
      </c>
      <c r="B569">
        <v>956.26499999999999</v>
      </c>
      <c r="C569">
        <v>0</v>
      </c>
      <c r="D569">
        <v>0</v>
      </c>
      <c r="E569">
        <v>0</v>
      </c>
      <c r="F569">
        <v>0</v>
      </c>
      <c r="G569">
        <v>0.149085</v>
      </c>
      <c r="H569">
        <v>1</v>
      </c>
      <c r="I569">
        <v>0</v>
      </c>
    </row>
    <row r="570" spans="1:9" x14ac:dyDescent="0.25">
      <c r="A570" t="s">
        <v>38</v>
      </c>
      <c r="B570">
        <v>1272.24</v>
      </c>
      <c r="C570">
        <v>0</v>
      </c>
      <c r="D570">
        <v>0</v>
      </c>
      <c r="E570">
        <v>0</v>
      </c>
      <c r="F570">
        <v>0</v>
      </c>
      <c r="G570">
        <v>0.14758299999999999</v>
      </c>
      <c r="H570">
        <v>1</v>
      </c>
      <c r="I570">
        <v>0</v>
      </c>
    </row>
    <row r="571" spans="1:9" x14ac:dyDescent="0.25">
      <c r="A571" t="s">
        <v>38</v>
      </c>
      <c r="B571">
        <v>1059.6400000000001</v>
      </c>
      <c r="C571">
        <v>0</v>
      </c>
      <c r="D571">
        <v>0</v>
      </c>
      <c r="E571">
        <v>0</v>
      </c>
      <c r="F571">
        <v>0</v>
      </c>
      <c r="G571">
        <v>0.148422</v>
      </c>
      <c r="H571">
        <v>1</v>
      </c>
      <c r="I571">
        <v>0</v>
      </c>
    </row>
    <row r="572" spans="1:9" x14ac:dyDescent="0.25">
      <c r="A572" t="s">
        <v>38</v>
      </c>
      <c r="B572">
        <v>963.31</v>
      </c>
      <c r="C572">
        <v>0</v>
      </c>
      <c r="D572">
        <v>0</v>
      </c>
      <c r="E572">
        <v>0</v>
      </c>
      <c r="F572">
        <v>0</v>
      </c>
      <c r="G572">
        <v>0.14862800000000001</v>
      </c>
      <c r="H572">
        <v>1</v>
      </c>
      <c r="I572">
        <v>0</v>
      </c>
    </row>
    <row r="573" spans="1:9" x14ac:dyDescent="0.25">
      <c r="A573" t="s">
        <v>38</v>
      </c>
      <c r="B573">
        <v>956.22699999999998</v>
      </c>
      <c r="C573">
        <v>0</v>
      </c>
      <c r="D573">
        <v>0</v>
      </c>
      <c r="E573">
        <v>0</v>
      </c>
      <c r="F573">
        <v>0</v>
      </c>
      <c r="G573">
        <v>0.15091299999999999</v>
      </c>
      <c r="H573">
        <v>1</v>
      </c>
      <c r="I573">
        <v>0</v>
      </c>
    </row>
    <row r="574" spans="1:9" x14ac:dyDescent="0.25">
      <c r="A574" t="s">
        <v>38</v>
      </c>
      <c r="B574">
        <v>956.86</v>
      </c>
      <c r="C574">
        <v>0</v>
      </c>
      <c r="D574">
        <v>0</v>
      </c>
      <c r="E574">
        <v>0</v>
      </c>
      <c r="F574">
        <v>0</v>
      </c>
      <c r="G574">
        <v>0.155894</v>
      </c>
      <c r="H574">
        <v>1</v>
      </c>
      <c r="I574">
        <v>0</v>
      </c>
    </row>
    <row r="575" spans="1:9" x14ac:dyDescent="0.25">
      <c r="A575" t="s">
        <v>38</v>
      </c>
      <c r="B575">
        <v>961.36800000000005</v>
      </c>
      <c r="C575">
        <v>0</v>
      </c>
      <c r="D575">
        <v>0</v>
      </c>
      <c r="E575">
        <v>0</v>
      </c>
      <c r="F575">
        <v>0</v>
      </c>
      <c r="G575">
        <v>0.156031</v>
      </c>
      <c r="H575">
        <v>1</v>
      </c>
      <c r="I575">
        <v>0</v>
      </c>
    </row>
    <row r="576" spans="1:9" x14ac:dyDescent="0.25">
      <c r="A576" t="s">
        <v>38</v>
      </c>
      <c r="B576">
        <v>956.40800000000002</v>
      </c>
      <c r="C576">
        <v>0</v>
      </c>
      <c r="D576">
        <v>0</v>
      </c>
      <c r="E576">
        <v>0</v>
      </c>
      <c r="F576">
        <v>0</v>
      </c>
      <c r="G576">
        <v>0.15593799999999999</v>
      </c>
      <c r="H576">
        <v>1</v>
      </c>
      <c r="I576">
        <v>0</v>
      </c>
    </row>
    <row r="577" spans="1:9" x14ac:dyDescent="0.25">
      <c r="A577" t="s">
        <v>38</v>
      </c>
      <c r="B577">
        <v>956.37699999999995</v>
      </c>
      <c r="C577">
        <v>0</v>
      </c>
      <c r="D577">
        <v>0</v>
      </c>
      <c r="E577">
        <v>0</v>
      </c>
      <c r="F577">
        <v>0</v>
      </c>
      <c r="G577">
        <v>0.14927499999999999</v>
      </c>
      <c r="H577">
        <v>1</v>
      </c>
      <c r="I577">
        <v>0</v>
      </c>
    </row>
    <row r="578" spans="1:9" x14ac:dyDescent="0.25">
      <c r="A578" t="s">
        <v>38</v>
      </c>
      <c r="B578">
        <v>960.53200000000004</v>
      </c>
      <c r="C578">
        <v>0</v>
      </c>
      <c r="D578">
        <v>0</v>
      </c>
      <c r="E578">
        <v>0</v>
      </c>
      <c r="F578">
        <v>0</v>
      </c>
      <c r="G578">
        <v>0.15091199999999999</v>
      </c>
      <c r="H578">
        <v>1</v>
      </c>
      <c r="I578">
        <v>0</v>
      </c>
    </row>
    <row r="579" spans="1:9" x14ac:dyDescent="0.25">
      <c r="A579" t="s">
        <v>38</v>
      </c>
      <c r="B579">
        <v>955.92499999999995</v>
      </c>
      <c r="C579">
        <v>0</v>
      </c>
      <c r="D579">
        <v>0</v>
      </c>
      <c r="E579">
        <v>0</v>
      </c>
      <c r="F579">
        <v>0</v>
      </c>
      <c r="G579">
        <v>0.15185499999999999</v>
      </c>
      <c r="H579">
        <v>1</v>
      </c>
      <c r="I579">
        <v>0</v>
      </c>
    </row>
    <row r="580" spans="1:9" x14ac:dyDescent="0.25">
      <c r="A580" t="s">
        <v>38</v>
      </c>
      <c r="B580">
        <v>1272.4100000000001</v>
      </c>
      <c r="C580">
        <v>0</v>
      </c>
      <c r="D580">
        <v>0</v>
      </c>
      <c r="E580">
        <v>0</v>
      </c>
      <c r="F580">
        <v>0</v>
      </c>
      <c r="G580">
        <v>0.15592700000000001</v>
      </c>
      <c r="H580">
        <v>1</v>
      </c>
      <c r="I580">
        <v>0</v>
      </c>
    </row>
    <row r="581" spans="1:9" x14ac:dyDescent="0.25">
      <c r="A581" t="s">
        <v>38</v>
      </c>
      <c r="B581">
        <v>1178.76</v>
      </c>
      <c r="C581">
        <v>0</v>
      </c>
      <c r="D581">
        <v>0</v>
      </c>
      <c r="E581">
        <v>0</v>
      </c>
      <c r="F581">
        <v>0</v>
      </c>
      <c r="G581">
        <v>0.15606200000000001</v>
      </c>
      <c r="H581">
        <v>1</v>
      </c>
      <c r="I581">
        <v>0</v>
      </c>
    </row>
    <row r="582" spans="1:9" x14ac:dyDescent="0.25">
      <c r="A582" t="s">
        <v>38</v>
      </c>
      <c r="B582">
        <v>956.44200000000001</v>
      </c>
      <c r="C582">
        <v>0</v>
      </c>
      <c r="D582">
        <v>0</v>
      </c>
      <c r="E582">
        <v>0</v>
      </c>
      <c r="F582">
        <v>0</v>
      </c>
      <c r="G582">
        <v>0.15600700000000001</v>
      </c>
      <c r="H582">
        <v>1</v>
      </c>
      <c r="I582">
        <v>0</v>
      </c>
    </row>
    <row r="583" spans="1:9" x14ac:dyDescent="0.25">
      <c r="A583" t="s">
        <v>38</v>
      </c>
      <c r="B583">
        <v>956.91800000000001</v>
      </c>
      <c r="C583">
        <v>0</v>
      </c>
      <c r="D583">
        <v>0</v>
      </c>
      <c r="E583">
        <v>0</v>
      </c>
      <c r="F583">
        <v>0</v>
      </c>
      <c r="G583">
        <v>0.14927499999999999</v>
      </c>
      <c r="H583">
        <v>1</v>
      </c>
      <c r="I583">
        <v>0</v>
      </c>
    </row>
    <row r="584" spans="1:9" x14ac:dyDescent="0.25">
      <c r="A584" t="s">
        <v>38</v>
      </c>
      <c r="B584">
        <v>956.64300000000003</v>
      </c>
      <c r="C584">
        <v>0</v>
      </c>
      <c r="D584">
        <v>0</v>
      </c>
      <c r="E584">
        <v>0</v>
      </c>
      <c r="F584">
        <v>0</v>
      </c>
      <c r="G584">
        <v>0.147784</v>
      </c>
      <c r="H584">
        <v>1</v>
      </c>
      <c r="I584">
        <v>0</v>
      </c>
    </row>
    <row r="585" spans="1:9" x14ac:dyDescent="0.25">
      <c r="A585" t="s">
        <v>38</v>
      </c>
      <c r="B585">
        <v>961.26700000000005</v>
      </c>
      <c r="C585">
        <v>0</v>
      </c>
      <c r="D585">
        <v>0</v>
      </c>
      <c r="E585">
        <v>0</v>
      </c>
      <c r="F585">
        <v>0</v>
      </c>
      <c r="G585">
        <v>0.149037</v>
      </c>
      <c r="H585">
        <v>1</v>
      </c>
      <c r="I585">
        <v>0</v>
      </c>
    </row>
    <row r="586" spans="1:9" x14ac:dyDescent="0.25">
      <c r="A586" t="s">
        <v>38</v>
      </c>
      <c r="B586">
        <v>955.80100000000004</v>
      </c>
      <c r="C586">
        <v>0</v>
      </c>
      <c r="D586">
        <v>0</v>
      </c>
      <c r="E586">
        <v>0</v>
      </c>
      <c r="F586">
        <v>0</v>
      </c>
      <c r="G586">
        <v>0.15157000000000001</v>
      </c>
      <c r="H586">
        <v>1</v>
      </c>
      <c r="I586">
        <v>0</v>
      </c>
    </row>
    <row r="587" spans="1:9" x14ac:dyDescent="0.25">
      <c r="A587" t="s">
        <v>38</v>
      </c>
      <c r="B587">
        <v>960.178</v>
      </c>
      <c r="C587">
        <v>0</v>
      </c>
      <c r="D587">
        <v>0</v>
      </c>
      <c r="E587">
        <v>0</v>
      </c>
      <c r="F587">
        <v>0</v>
      </c>
      <c r="G587">
        <v>0.14713300000000001</v>
      </c>
      <c r="H587">
        <v>1</v>
      </c>
      <c r="I587">
        <v>0</v>
      </c>
    </row>
    <row r="588" spans="1:9" x14ac:dyDescent="0.25">
      <c r="A588" t="s">
        <v>38</v>
      </c>
      <c r="B588">
        <v>956.50400000000002</v>
      </c>
      <c r="C588">
        <v>0</v>
      </c>
      <c r="D588">
        <v>0</v>
      </c>
      <c r="E588">
        <v>0</v>
      </c>
      <c r="F588">
        <v>0</v>
      </c>
      <c r="G588">
        <v>0.147839</v>
      </c>
      <c r="H588">
        <v>1</v>
      </c>
      <c r="I588">
        <v>0</v>
      </c>
    </row>
    <row r="589" spans="1:9" x14ac:dyDescent="0.25">
      <c r="A589" t="s">
        <v>38</v>
      </c>
      <c r="B589">
        <v>961.19299999999998</v>
      </c>
      <c r="C589">
        <v>0</v>
      </c>
      <c r="D589">
        <v>0</v>
      </c>
      <c r="E589">
        <v>0</v>
      </c>
      <c r="F589">
        <v>0</v>
      </c>
      <c r="G589">
        <v>0.14710300000000001</v>
      </c>
      <c r="H589">
        <v>1</v>
      </c>
      <c r="I589">
        <v>0</v>
      </c>
    </row>
    <row r="590" spans="1:9" x14ac:dyDescent="0.25">
      <c r="A590" t="s">
        <v>38</v>
      </c>
      <c r="B590">
        <v>1171.24</v>
      </c>
      <c r="C590">
        <v>0</v>
      </c>
      <c r="D590">
        <v>0</v>
      </c>
      <c r="E590">
        <v>0</v>
      </c>
      <c r="F590">
        <v>0</v>
      </c>
      <c r="G590">
        <v>0.15593799999999999</v>
      </c>
      <c r="H590">
        <v>1</v>
      </c>
      <c r="I590">
        <v>0</v>
      </c>
    </row>
    <row r="591" spans="1:9" x14ac:dyDescent="0.25">
      <c r="A591" t="s">
        <v>38</v>
      </c>
      <c r="B591">
        <v>1002.9</v>
      </c>
      <c r="C591">
        <v>0</v>
      </c>
      <c r="D591">
        <v>0</v>
      </c>
      <c r="E591">
        <v>0</v>
      </c>
      <c r="F591">
        <v>0</v>
      </c>
      <c r="G591">
        <v>0.14710300000000001</v>
      </c>
      <c r="H591">
        <v>1</v>
      </c>
      <c r="I591">
        <v>0</v>
      </c>
    </row>
    <row r="592" spans="1:9" x14ac:dyDescent="0.25">
      <c r="A592" t="s">
        <v>38</v>
      </c>
      <c r="B592">
        <v>956.78099999999995</v>
      </c>
      <c r="C592">
        <v>0</v>
      </c>
      <c r="D592">
        <v>0</v>
      </c>
      <c r="E592">
        <v>0</v>
      </c>
      <c r="F592">
        <v>0</v>
      </c>
      <c r="G592">
        <v>0.15018500000000001</v>
      </c>
      <c r="H592">
        <v>1</v>
      </c>
      <c r="I592">
        <v>0</v>
      </c>
    </row>
    <row r="593" spans="1:9" x14ac:dyDescent="0.25">
      <c r="A593" t="s">
        <v>38</v>
      </c>
      <c r="B593">
        <v>957.41300000000001</v>
      </c>
      <c r="C593">
        <v>0</v>
      </c>
      <c r="D593">
        <v>0</v>
      </c>
      <c r="E593">
        <v>0</v>
      </c>
      <c r="F593">
        <v>0</v>
      </c>
      <c r="G593">
        <v>0.15549499999999999</v>
      </c>
      <c r="H593">
        <v>1</v>
      </c>
      <c r="I593">
        <v>0</v>
      </c>
    </row>
    <row r="594" spans="1:9" x14ac:dyDescent="0.25">
      <c r="A594" t="s">
        <v>38</v>
      </c>
      <c r="B594">
        <v>957.36800000000005</v>
      </c>
      <c r="C594">
        <v>0</v>
      </c>
      <c r="D594">
        <v>0</v>
      </c>
      <c r="E594">
        <v>0</v>
      </c>
      <c r="F594">
        <v>0</v>
      </c>
      <c r="G594">
        <v>0.14710300000000001</v>
      </c>
      <c r="H594">
        <v>1</v>
      </c>
      <c r="I594">
        <v>0</v>
      </c>
    </row>
    <row r="595" spans="1:9" x14ac:dyDescent="0.25">
      <c r="A595" t="s">
        <v>38</v>
      </c>
      <c r="B595">
        <v>962.58699999999999</v>
      </c>
      <c r="C595">
        <v>0</v>
      </c>
      <c r="D595">
        <v>0</v>
      </c>
      <c r="E595">
        <v>0</v>
      </c>
      <c r="F595">
        <v>0</v>
      </c>
      <c r="G595">
        <v>0.14763599999999999</v>
      </c>
      <c r="H595">
        <v>1</v>
      </c>
      <c r="I595">
        <v>0</v>
      </c>
    </row>
    <row r="596" spans="1:9" x14ac:dyDescent="0.25">
      <c r="A596" t="s">
        <v>38</v>
      </c>
      <c r="B596">
        <v>956.99099999999999</v>
      </c>
      <c r="C596">
        <v>0</v>
      </c>
      <c r="D596">
        <v>0</v>
      </c>
      <c r="E596">
        <v>0</v>
      </c>
      <c r="F596">
        <v>0</v>
      </c>
      <c r="G596">
        <v>0.14710300000000001</v>
      </c>
      <c r="H596">
        <v>1</v>
      </c>
      <c r="I596">
        <v>0</v>
      </c>
    </row>
    <row r="597" spans="1:9" x14ac:dyDescent="0.25">
      <c r="A597" t="s">
        <v>38</v>
      </c>
      <c r="B597">
        <v>960.43899999999996</v>
      </c>
      <c r="C597">
        <v>0</v>
      </c>
      <c r="D597">
        <v>0</v>
      </c>
      <c r="E597">
        <v>0</v>
      </c>
      <c r="F597">
        <v>0</v>
      </c>
      <c r="G597">
        <v>0.147342</v>
      </c>
      <c r="H597">
        <v>1</v>
      </c>
      <c r="I597">
        <v>0</v>
      </c>
    </row>
    <row r="598" spans="1:9" x14ac:dyDescent="0.25">
      <c r="A598" t="s">
        <v>38</v>
      </c>
      <c r="B598">
        <v>956.70699999999999</v>
      </c>
      <c r="C598">
        <v>0</v>
      </c>
      <c r="D598">
        <v>0</v>
      </c>
      <c r="E598">
        <v>0</v>
      </c>
      <c r="F598">
        <v>0</v>
      </c>
      <c r="G598">
        <v>0.14710300000000001</v>
      </c>
      <c r="H598">
        <v>1</v>
      </c>
      <c r="I598">
        <v>0</v>
      </c>
    </row>
    <row r="599" spans="1:9" x14ac:dyDescent="0.25">
      <c r="A599" t="s">
        <v>38</v>
      </c>
      <c r="B599">
        <v>960.85400000000004</v>
      </c>
      <c r="C599">
        <v>0</v>
      </c>
      <c r="D599">
        <v>0</v>
      </c>
      <c r="E599">
        <v>0</v>
      </c>
      <c r="F599">
        <v>0</v>
      </c>
      <c r="G599">
        <v>0.14717</v>
      </c>
      <c r="H599">
        <v>1</v>
      </c>
      <c r="I599">
        <v>0</v>
      </c>
    </row>
    <row r="600" spans="1:9" x14ac:dyDescent="0.25">
      <c r="A600" t="s">
        <v>38</v>
      </c>
      <c r="B600">
        <v>1323.95</v>
      </c>
      <c r="C600">
        <v>0</v>
      </c>
      <c r="D600">
        <v>0</v>
      </c>
      <c r="E600">
        <v>0</v>
      </c>
      <c r="F600">
        <v>0</v>
      </c>
      <c r="G600">
        <v>0.14713100000000001</v>
      </c>
      <c r="H600">
        <v>1</v>
      </c>
      <c r="I600">
        <v>0</v>
      </c>
    </row>
    <row r="601" spans="1:9" x14ac:dyDescent="0.25">
      <c r="A601" t="s">
        <v>38</v>
      </c>
      <c r="B601">
        <v>985.46299999999997</v>
      </c>
      <c r="C601">
        <v>0</v>
      </c>
      <c r="D601">
        <v>0</v>
      </c>
      <c r="E601">
        <v>0</v>
      </c>
      <c r="F601">
        <v>0</v>
      </c>
      <c r="G601">
        <v>0.14854800000000001</v>
      </c>
      <c r="H601">
        <v>1</v>
      </c>
      <c r="I601">
        <v>0</v>
      </c>
    </row>
    <row r="602" spans="1:9" x14ac:dyDescent="0.25">
      <c r="A602" t="s">
        <v>38</v>
      </c>
      <c r="B602">
        <v>956.42700000000002</v>
      </c>
      <c r="C602">
        <v>0</v>
      </c>
      <c r="D602">
        <v>0</v>
      </c>
      <c r="E602">
        <v>0</v>
      </c>
      <c r="F602">
        <v>0</v>
      </c>
      <c r="G602">
        <v>0.148423</v>
      </c>
      <c r="H602">
        <v>1</v>
      </c>
      <c r="I602">
        <v>0</v>
      </c>
    </row>
    <row r="603" spans="1:9" x14ac:dyDescent="0.25">
      <c r="A603" t="s">
        <v>38</v>
      </c>
      <c r="B603">
        <v>956.22299999999996</v>
      </c>
      <c r="C603">
        <v>0</v>
      </c>
      <c r="D603">
        <v>0</v>
      </c>
      <c r="E603">
        <v>0</v>
      </c>
      <c r="F603">
        <v>0</v>
      </c>
      <c r="G603">
        <v>0.147559</v>
      </c>
      <c r="H603">
        <v>1</v>
      </c>
      <c r="I603">
        <v>0</v>
      </c>
    </row>
    <row r="604" spans="1:9" x14ac:dyDescent="0.25">
      <c r="A604" t="s">
        <v>38</v>
      </c>
      <c r="B604">
        <v>956.71400000000006</v>
      </c>
      <c r="C604">
        <v>0</v>
      </c>
      <c r="D604">
        <v>0</v>
      </c>
      <c r="E604">
        <v>0</v>
      </c>
      <c r="F604">
        <v>0</v>
      </c>
      <c r="G604">
        <v>0.14725099999999999</v>
      </c>
      <c r="H604">
        <v>1</v>
      </c>
      <c r="I604">
        <v>0</v>
      </c>
    </row>
    <row r="605" spans="1:9" x14ac:dyDescent="0.25">
      <c r="A605" t="s">
        <v>38</v>
      </c>
      <c r="B605">
        <v>962.41600000000005</v>
      </c>
      <c r="C605">
        <v>0</v>
      </c>
      <c r="D605">
        <v>0</v>
      </c>
      <c r="E605">
        <v>0</v>
      </c>
      <c r="F605">
        <v>0</v>
      </c>
      <c r="G605">
        <v>0.14793200000000001</v>
      </c>
      <c r="H605">
        <v>1</v>
      </c>
      <c r="I605">
        <v>0</v>
      </c>
    </row>
    <row r="606" spans="1:9" x14ac:dyDescent="0.25">
      <c r="A606" t="s">
        <v>38</v>
      </c>
      <c r="B606">
        <v>956.63599999999997</v>
      </c>
      <c r="C606">
        <v>0</v>
      </c>
      <c r="D606">
        <v>0</v>
      </c>
      <c r="E606">
        <v>0</v>
      </c>
      <c r="F606">
        <v>0</v>
      </c>
      <c r="G606">
        <v>0.14860200000000001</v>
      </c>
      <c r="H606">
        <v>1</v>
      </c>
      <c r="I606">
        <v>0</v>
      </c>
    </row>
    <row r="607" spans="1:9" x14ac:dyDescent="0.25">
      <c r="A607" t="s">
        <v>38</v>
      </c>
      <c r="B607">
        <v>960.58</v>
      </c>
      <c r="C607">
        <v>0</v>
      </c>
      <c r="D607">
        <v>0</v>
      </c>
      <c r="E607">
        <v>0</v>
      </c>
      <c r="F607">
        <v>0</v>
      </c>
      <c r="G607">
        <v>0.14902699999999999</v>
      </c>
      <c r="H607">
        <v>1</v>
      </c>
      <c r="I607">
        <v>0</v>
      </c>
    </row>
    <row r="608" spans="1:9" x14ac:dyDescent="0.25">
      <c r="A608" t="s">
        <v>38</v>
      </c>
      <c r="B608">
        <v>956.76700000000005</v>
      </c>
      <c r="C608">
        <v>0</v>
      </c>
      <c r="D608">
        <v>0</v>
      </c>
      <c r="E608">
        <v>0</v>
      </c>
      <c r="F608">
        <v>0</v>
      </c>
      <c r="G608">
        <v>0.14818700000000001</v>
      </c>
      <c r="H608">
        <v>1</v>
      </c>
      <c r="I608">
        <v>0</v>
      </c>
    </row>
    <row r="609" spans="1:25" x14ac:dyDescent="0.25">
      <c r="A609" t="s">
        <v>38</v>
      </c>
      <c r="B609">
        <v>960.61</v>
      </c>
      <c r="C609">
        <v>0</v>
      </c>
      <c r="D609">
        <v>0</v>
      </c>
      <c r="E609">
        <v>0</v>
      </c>
      <c r="F609">
        <v>0</v>
      </c>
      <c r="G609">
        <v>0.149086</v>
      </c>
      <c r="H609">
        <v>1</v>
      </c>
      <c r="I609">
        <v>0</v>
      </c>
    </row>
    <row r="610" spans="1:25" x14ac:dyDescent="0.25">
      <c r="A610" t="s">
        <v>38</v>
      </c>
      <c r="B610">
        <v>1337.96</v>
      </c>
      <c r="C610">
        <v>0</v>
      </c>
      <c r="D610">
        <v>0</v>
      </c>
      <c r="E610">
        <v>0</v>
      </c>
      <c r="F610">
        <v>0</v>
      </c>
      <c r="G610">
        <v>0.147398</v>
      </c>
      <c r="H610">
        <v>1</v>
      </c>
      <c r="I610">
        <v>0</v>
      </c>
    </row>
    <row r="611" spans="1:25" x14ac:dyDescent="0.25">
      <c r="A611" t="s">
        <v>38</v>
      </c>
      <c r="B611">
        <v>977.53800000000001</v>
      </c>
      <c r="C611">
        <v>0</v>
      </c>
      <c r="D611">
        <v>0</v>
      </c>
      <c r="E611">
        <v>0</v>
      </c>
      <c r="F611">
        <v>0</v>
      </c>
      <c r="G611">
        <v>0.147342</v>
      </c>
      <c r="H611">
        <v>1</v>
      </c>
      <c r="I611">
        <v>0</v>
      </c>
    </row>
    <row r="612" spans="1:25" x14ac:dyDescent="0.25">
      <c r="A612" t="s">
        <v>38</v>
      </c>
      <c r="B612">
        <v>957.26099999999997</v>
      </c>
      <c r="C612">
        <v>0</v>
      </c>
      <c r="D612">
        <v>0</v>
      </c>
      <c r="E612">
        <v>0</v>
      </c>
      <c r="F612">
        <v>0</v>
      </c>
      <c r="G612">
        <v>0.14716399999999999</v>
      </c>
      <c r="H612">
        <v>1</v>
      </c>
      <c r="I612">
        <v>0</v>
      </c>
    </row>
    <row r="613" spans="1:25" x14ac:dyDescent="0.25">
      <c r="A613" t="s">
        <v>38</v>
      </c>
      <c r="B613">
        <v>955.91399999999999</v>
      </c>
      <c r="C613">
        <v>0</v>
      </c>
      <c r="D613">
        <v>0</v>
      </c>
      <c r="E613">
        <v>0</v>
      </c>
      <c r="F613">
        <v>0</v>
      </c>
      <c r="G613">
        <v>0.14716399999999999</v>
      </c>
      <c r="H613">
        <v>1</v>
      </c>
      <c r="I613">
        <v>0</v>
      </c>
    </row>
    <row r="614" spans="1:25" x14ac:dyDescent="0.25">
      <c r="A614" t="s">
        <v>38</v>
      </c>
      <c r="B614">
        <v>960.64200000000005</v>
      </c>
      <c r="C614">
        <v>0</v>
      </c>
      <c r="D614">
        <v>0</v>
      </c>
      <c r="E614">
        <v>0</v>
      </c>
      <c r="F614">
        <v>0</v>
      </c>
      <c r="G614">
        <v>0.14799300000000001</v>
      </c>
      <c r="H614">
        <v>1</v>
      </c>
      <c r="I614">
        <v>0</v>
      </c>
    </row>
    <row r="615" spans="1:25" x14ac:dyDescent="0.25">
      <c r="A615" t="s">
        <v>38</v>
      </c>
      <c r="B615">
        <v>956.01</v>
      </c>
      <c r="C615">
        <v>0</v>
      </c>
      <c r="D615">
        <v>0</v>
      </c>
      <c r="E615">
        <v>0</v>
      </c>
      <c r="F615">
        <v>0</v>
      </c>
      <c r="G615">
        <v>0.14758099999999999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961.68499999999995</v>
      </c>
      <c r="C616">
        <v>0</v>
      </c>
      <c r="D616">
        <v>0</v>
      </c>
      <c r="E616">
        <v>0</v>
      </c>
      <c r="F616">
        <v>0</v>
      </c>
      <c r="G616">
        <v>0.147232</v>
      </c>
      <c r="H616">
        <v>1</v>
      </c>
      <c r="I616">
        <v>0</v>
      </c>
      <c r="R616">
        <f>AVERAGE(B567:B616)</f>
        <v>998.31369999999993</v>
      </c>
      <c r="S616">
        <f>AVERAGE(C567:C616)</f>
        <v>0</v>
      </c>
      <c r="U616">
        <f>_xlfn.VAR.P(B567:B616)</f>
        <v>10051.042751530002</v>
      </c>
      <c r="V616">
        <f>_xlfn.VAR.P(C567:C616)</f>
        <v>0</v>
      </c>
      <c r="X616">
        <f>1.96*SQRT(U616)/50</f>
        <v>3.929991645501433</v>
      </c>
      <c r="Y616">
        <f>1.96*SQRT(V616)/50</f>
        <v>0</v>
      </c>
    </row>
    <row r="617" spans="1:25" x14ac:dyDescent="0.25">
      <c r="A617" t="s">
        <v>38</v>
      </c>
      <c r="B617">
        <v>49919.797442000003</v>
      </c>
      <c r="C617" t="s">
        <v>36</v>
      </c>
    </row>
    <row r="618" spans="1:25" x14ac:dyDescent="0.25">
      <c r="A618" t="s">
        <v>39</v>
      </c>
      <c r="B618">
        <v>963.702</v>
      </c>
      <c r="C618">
        <v>958.94399999999996</v>
      </c>
      <c r="D618">
        <v>937.86900000000003</v>
      </c>
      <c r="E618">
        <v>633.755</v>
      </c>
      <c r="F618">
        <v>0</v>
      </c>
      <c r="G618">
        <v>0.14715300000000001</v>
      </c>
      <c r="H618">
        <v>1</v>
      </c>
      <c r="I618">
        <v>0</v>
      </c>
    </row>
    <row r="619" spans="1:25" x14ac:dyDescent="0.25">
      <c r="A619" t="s">
        <v>39</v>
      </c>
      <c r="B619">
        <v>968.86900000000003</v>
      </c>
      <c r="C619">
        <v>963.94</v>
      </c>
      <c r="D619">
        <v>938.05899999999997</v>
      </c>
      <c r="E619">
        <v>633.67899999999997</v>
      </c>
      <c r="F619">
        <v>0</v>
      </c>
      <c r="G619">
        <v>0.147317</v>
      </c>
      <c r="H619">
        <v>1</v>
      </c>
      <c r="I619">
        <v>0</v>
      </c>
    </row>
    <row r="620" spans="1:25" x14ac:dyDescent="0.25">
      <c r="A620" t="s">
        <v>39</v>
      </c>
      <c r="B620">
        <v>963.21500000000003</v>
      </c>
      <c r="C620">
        <v>958.255</v>
      </c>
      <c r="D620">
        <v>937.00099999999998</v>
      </c>
      <c r="E620">
        <v>633.55799999999999</v>
      </c>
      <c r="F620">
        <v>0</v>
      </c>
      <c r="G620">
        <v>0.147559</v>
      </c>
      <c r="H620">
        <v>1</v>
      </c>
      <c r="I620">
        <v>0</v>
      </c>
    </row>
    <row r="621" spans="1:25" x14ac:dyDescent="0.25">
      <c r="A621" t="s">
        <v>39</v>
      </c>
      <c r="B621">
        <v>1346.96</v>
      </c>
      <c r="C621">
        <v>964.99</v>
      </c>
      <c r="D621">
        <v>938.21699999999998</v>
      </c>
      <c r="E621">
        <v>633.84400000000005</v>
      </c>
      <c r="F621">
        <v>0</v>
      </c>
      <c r="G621">
        <v>0.14763200000000001</v>
      </c>
      <c r="H621">
        <v>1</v>
      </c>
      <c r="I621">
        <v>0</v>
      </c>
    </row>
    <row r="622" spans="1:25" x14ac:dyDescent="0.25">
      <c r="A622" t="s">
        <v>39</v>
      </c>
      <c r="B622">
        <v>1063.74</v>
      </c>
      <c r="C622">
        <v>960.05399999999997</v>
      </c>
      <c r="D622">
        <v>937.64599999999996</v>
      </c>
      <c r="E622">
        <v>633.63499999999999</v>
      </c>
      <c r="F622">
        <v>0</v>
      </c>
      <c r="G622">
        <v>0.14713300000000001</v>
      </c>
      <c r="H622">
        <v>1</v>
      </c>
      <c r="I622">
        <v>0</v>
      </c>
    </row>
    <row r="623" spans="1:25" x14ac:dyDescent="0.25">
      <c r="A623" t="s">
        <v>39</v>
      </c>
      <c r="B623">
        <v>964.70100000000002</v>
      </c>
      <c r="C623">
        <v>959.76499999999999</v>
      </c>
      <c r="D623">
        <v>937.88400000000001</v>
      </c>
      <c r="E623">
        <v>633.56600000000003</v>
      </c>
      <c r="F623">
        <v>0</v>
      </c>
      <c r="G623">
        <v>0.15592800000000001</v>
      </c>
      <c r="H623">
        <v>1</v>
      </c>
      <c r="I623">
        <v>0</v>
      </c>
    </row>
    <row r="624" spans="1:25" x14ac:dyDescent="0.25">
      <c r="A624" t="s">
        <v>39</v>
      </c>
      <c r="B624">
        <v>964.41700000000003</v>
      </c>
      <c r="C624">
        <v>959.46199999999999</v>
      </c>
      <c r="D624">
        <v>938.19500000000005</v>
      </c>
      <c r="E624">
        <v>634.00400000000002</v>
      </c>
      <c r="F624">
        <v>0</v>
      </c>
      <c r="G624">
        <v>0.147232</v>
      </c>
      <c r="H624">
        <v>1</v>
      </c>
      <c r="I624">
        <v>0</v>
      </c>
    </row>
    <row r="625" spans="1:9" x14ac:dyDescent="0.25">
      <c r="A625" t="s">
        <v>39</v>
      </c>
      <c r="B625">
        <v>970.31</v>
      </c>
      <c r="C625">
        <v>965.24800000000005</v>
      </c>
      <c r="D625">
        <v>938.42200000000003</v>
      </c>
      <c r="E625">
        <v>633.822</v>
      </c>
      <c r="F625">
        <v>0</v>
      </c>
      <c r="G625">
        <v>0.149036</v>
      </c>
      <c r="H625">
        <v>1</v>
      </c>
      <c r="I625">
        <v>0</v>
      </c>
    </row>
    <row r="626" spans="1:9" x14ac:dyDescent="0.25">
      <c r="A626" t="s">
        <v>39</v>
      </c>
      <c r="B626">
        <v>963.63499999999999</v>
      </c>
      <c r="C626">
        <v>958.69399999999996</v>
      </c>
      <c r="D626">
        <v>937.47900000000004</v>
      </c>
      <c r="E626">
        <v>633.67600000000004</v>
      </c>
      <c r="F626">
        <v>0</v>
      </c>
      <c r="G626">
        <v>0.149037</v>
      </c>
      <c r="H626">
        <v>1</v>
      </c>
      <c r="I626">
        <v>0</v>
      </c>
    </row>
    <row r="627" spans="1:9" x14ac:dyDescent="0.25">
      <c r="A627" t="s">
        <v>39</v>
      </c>
      <c r="B627">
        <v>969.279</v>
      </c>
      <c r="C627">
        <v>964.31600000000003</v>
      </c>
      <c r="D627">
        <v>938.178</v>
      </c>
      <c r="E627">
        <v>633.48900000000003</v>
      </c>
      <c r="F627">
        <v>0</v>
      </c>
      <c r="G627">
        <v>0.147398</v>
      </c>
      <c r="H627">
        <v>1</v>
      </c>
      <c r="I627">
        <v>0</v>
      </c>
    </row>
    <row r="628" spans="1:9" x14ac:dyDescent="0.25">
      <c r="A628" t="s">
        <v>39</v>
      </c>
      <c r="B628">
        <v>963.72199999999998</v>
      </c>
      <c r="C628">
        <v>958.77499999999998</v>
      </c>
      <c r="D628">
        <v>937.68299999999999</v>
      </c>
      <c r="E628">
        <v>633.6</v>
      </c>
      <c r="F628">
        <v>0</v>
      </c>
      <c r="G628">
        <v>0.147318</v>
      </c>
      <c r="H628">
        <v>1</v>
      </c>
      <c r="I628">
        <v>0</v>
      </c>
    </row>
    <row r="629" spans="1:9" x14ac:dyDescent="0.25">
      <c r="A629" t="s">
        <v>39</v>
      </c>
      <c r="B629">
        <v>968.67899999999997</v>
      </c>
      <c r="C629">
        <v>963.72199999999998</v>
      </c>
      <c r="D629">
        <v>937.72</v>
      </c>
      <c r="E629">
        <v>633.72500000000002</v>
      </c>
      <c r="F629">
        <v>0</v>
      </c>
      <c r="G629">
        <v>0.14715300000000001</v>
      </c>
      <c r="H629">
        <v>1</v>
      </c>
      <c r="I629">
        <v>0</v>
      </c>
    </row>
    <row r="630" spans="1:9" x14ac:dyDescent="0.25">
      <c r="A630" t="s">
        <v>39</v>
      </c>
      <c r="B630">
        <v>963.79300000000001</v>
      </c>
      <c r="C630">
        <v>958.83699999999999</v>
      </c>
      <c r="D630">
        <v>937.54100000000005</v>
      </c>
      <c r="E630">
        <v>633.71699999999998</v>
      </c>
      <c r="F630">
        <v>0</v>
      </c>
      <c r="G630">
        <v>0.147317</v>
      </c>
      <c r="H630">
        <v>1</v>
      </c>
      <c r="I630">
        <v>0</v>
      </c>
    </row>
    <row r="631" spans="1:9" x14ac:dyDescent="0.25">
      <c r="A631" t="s">
        <v>39</v>
      </c>
      <c r="B631">
        <v>1214.57</v>
      </c>
      <c r="C631">
        <v>963.61800000000005</v>
      </c>
      <c r="D631">
        <v>938.09</v>
      </c>
      <c r="E631">
        <v>633.75900000000001</v>
      </c>
      <c r="F631">
        <v>0</v>
      </c>
      <c r="G631">
        <v>0.14759800000000001</v>
      </c>
      <c r="H631">
        <v>1</v>
      </c>
      <c r="I631">
        <v>0</v>
      </c>
    </row>
    <row r="632" spans="1:9" x14ac:dyDescent="0.25">
      <c r="A632" t="s">
        <v>39</v>
      </c>
      <c r="B632">
        <v>964.63</v>
      </c>
      <c r="C632">
        <v>959.53200000000004</v>
      </c>
      <c r="D632">
        <v>937.86800000000005</v>
      </c>
      <c r="E632">
        <v>633.52300000000002</v>
      </c>
      <c r="F632">
        <v>0</v>
      </c>
      <c r="G632">
        <v>0.14710899999999999</v>
      </c>
      <c r="H632">
        <v>1</v>
      </c>
      <c r="I632">
        <v>0</v>
      </c>
    </row>
    <row r="633" spans="1:9" x14ac:dyDescent="0.25">
      <c r="A633" t="s">
        <v>39</v>
      </c>
      <c r="B633">
        <v>964.33</v>
      </c>
      <c r="C633">
        <v>959.35400000000004</v>
      </c>
      <c r="D633">
        <v>938.072</v>
      </c>
      <c r="E633">
        <v>633.79399999999998</v>
      </c>
      <c r="F633">
        <v>0</v>
      </c>
      <c r="G633">
        <v>0.15588299999999999</v>
      </c>
      <c r="H633">
        <v>1</v>
      </c>
      <c r="I633">
        <v>0</v>
      </c>
    </row>
    <row r="634" spans="1:9" x14ac:dyDescent="0.25">
      <c r="A634" t="s">
        <v>39</v>
      </c>
      <c r="B634">
        <v>963.71799999999996</v>
      </c>
      <c r="C634">
        <v>958.78599999999994</v>
      </c>
      <c r="D634">
        <v>937.73599999999999</v>
      </c>
      <c r="E634">
        <v>633.62400000000002</v>
      </c>
      <c r="F634">
        <v>0</v>
      </c>
      <c r="G634">
        <v>0.15159600000000001</v>
      </c>
      <c r="H634">
        <v>1</v>
      </c>
      <c r="I634">
        <v>0</v>
      </c>
    </row>
    <row r="635" spans="1:9" x14ac:dyDescent="0.25">
      <c r="A635" t="s">
        <v>39</v>
      </c>
      <c r="B635">
        <v>968.09400000000005</v>
      </c>
      <c r="C635">
        <v>963.01700000000005</v>
      </c>
      <c r="D635">
        <v>937.58600000000001</v>
      </c>
      <c r="E635">
        <v>633.58000000000004</v>
      </c>
      <c r="F635">
        <v>0</v>
      </c>
      <c r="G635">
        <v>0.15190500000000001</v>
      </c>
      <c r="H635">
        <v>1</v>
      </c>
      <c r="I635">
        <v>0</v>
      </c>
    </row>
    <row r="636" spans="1:9" x14ac:dyDescent="0.25">
      <c r="A636" t="s">
        <v>39</v>
      </c>
      <c r="B636">
        <v>963.78099999999995</v>
      </c>
      <c r="C636">
        <v>958.82799999999997</v>
      </c>
      <c r="D636">
        <v>937.61900000000003</v>
      </c>
      <c r="E636">
        <v>633.69399999999996</v>
      </c>
      <c r="F636">
        <v>0</v>
      </c>
      <c r="G636">
        <v>0.155917</v>
      </c>
      <c r="H636">
        <v>1</v>
      </c>
      <c r="I636">
        <v>0</v>
      </c>
    </row>
    <row r="637" spans="1:9" x14ac:dyDescent="0.25">
      <c r="A637" t="s">
        <v>39</v>
      </c>
      <c r="B637">
        <v>968.36400000000003</v>
      </c>
      <c r="C637">
        <v>963.39099999999996</v>
      </c>
      <c r="D637">
        <v>937.87900000000002</v>
      </c>
      <c r="E637">
        <v>633.39099999999996</v>
      </c>
      <c r="F637">
        <v>0</v>
      </c>
      <c r="G637">
        <v>0.15596199999999999</v>
      </c>
      <c r="H637">
        <v>1</v>
      </c>
      <c r="I637">
        <v>0</v>
      </c>
    </row>
    <row r="638" spans="1:9" x14ac:dyDescent="0.25">
      <c r="A638" t="s">
        <v>39</v>
      </c>
      <c r="B638">
        <v>963.62599999999998</v>
      </c>
      <c r="C638">
        <v>958.68399999999997</v>
      </c>
      <c r="D638">
        <v>937.40300000000002</v>
      </c>
      <c r="E638">
        <v>633.80100000000004</v>
      </c>
      <c r="F638">
        <v>0</v>
      </c>
      <c r="G638">
        <v>0.148505</v>
      </c>
      <c r="H638">
        <v>1</v>
      </c>
      <c r="I638">
        <v>0</v>
      </c>
    </row>
    <row r="639" spans="1:9" x14ac:dyDescent="0.25">
      <c r="A639" t="s">
        <v>39</v>
      </c>
      <c r="B639">
        <v>968.005</v>
      </c>
      <c r="C639">
        <v>963.06200000000001</v>
      </c>
      <c r="D639">
        <v>937.40599999999995</v>
      </c>
      <c r="E639">
        <v>633.53099999999995</v>
      </c>
      <c r="F639">
        <v>0</v>
      </c>
      <c r="G639">
        <v>0.14710300000000001</v>
      </c>
      <c r="H639">
        <v>1</v>
      </c>
      <c r="I639">
        <v>0</v>
      </c>
    </row>
    <row r="640" spans="1:9" x14ac:dyDescent="0.25">
      <c r="A640" t="s">
        <v>39</v>
      </c>
      <c r="B640">
        <v>963.62300000000005</v>
      </c>
      <c r="C640">
        <v>958.66600000000005</v>
      </c>
      <c r="D640">
        <v>937.47199999999998</v>
      </c>
      <c r="E640">
        <v>633.52</v>
      </c>
      <c r="F640">
        <v>0</v>
      </c>
      <c r="G640">
        <v>0.14716399999999999</v>
      </c>
      <c r="H640">
        <v>1</v>
      </c>
      <c r="I640">
        <v>0</v>
      </c>
    </row>
    <row r="641" spans="1:9" x14ac:dyDescent="0.25">
      <c r="A641" t="s">
        <v>39</v>
      </c>
      <c r="B641">
        <v>1287.21</v>
      </c>
      <c r="C641">
        <v>963.73400000000004</v>
      </c>
      <c r="D641">
        <v>937.71600000000001</v>
      </c>
      <c r="E641">
        <v>633.81700000000001</v>
      </c>
      <c r="F641">
        <v>0</v>
      </c>
      <c r="G641">
        <v>0.15606500000000001</v>
      </c>
      <c r="H641">
        <v>1</v>
      </c>
      <c r="I641">
        <v>0</v>
      </c>
    </row>
    <row r="642" spans="1:9" x14ac:dyDescent="0.25">
      <c r="A642" t="s">
        <v>39</v>
      </c>
      <c r="B642">
        <v>967.28899999999999</v>
      </c>
      <c r="C642">
        <v>960.09799999999996</v>
      </c>
      <c r="D642">
        <v>937.86199999999997</v>
      </c>
      <c r="E642">
        <v>633.81700000000001</v>
      </c>
      <c r="F642">
        <v>0</v>
      </c>
      <c r="G642">
        <v>0.14763599999999999</v>
      </c>
      <c r="H642">
        <v>1</v>
      </c>
      <c r="I642">
        <v>0</v>
      </c>
    </row>
    <row r="643" spans="1:9" x14ac:dyDescent="0.25">
      <c r="A643" t="s">
        <v>39</v>
      </c>
      <c r="B643">
        <v>963.83</v>
      </c>
      <c r="C643">
        <v>958.86900000000003</v>
      </c>
      <c r="D643">
        <v>937.63699999999994</v>
      </c>
      <c r="E643">
        <v>633.72799999999995</v>
      </c>
      <c r="F643">
        <v>0</v>
      </c>
      <c r="G643">
        <v>0.14735400000000001</v>
      </c>
      <c r="H643">
        <v>1</v>
      </c>
      <c r="I643">
        <v>0</v>
      </c>
    </row>
    <row r="644" spans="1:9" x14ac:dyDescent="0.25">
      <c r="A644" t="s">
        <v>39</v>
      </c>
      <c r="B644">
        <v>969.11</v>
      </c>
      <c r="C644">
        <v>964.04600000000005</v>
      </c>
      <c r="D644">
        <v>937.32</v>
      </c>
      <c r="E644">
        <v>633.64700000000005</v>
      </c>
      <c r="F644">
        <v>0</v>
      </c>
      <c r="G644">
        <v>0.14713599999999999</v>
      </c>
      <c r="H644">
        <v>1</v>
      </c>
      <c r="I644">
        <v>0</v>
      </c>
    </row>
    <row r="645" spans="1:9" x14ac:dyDescent="0.25">
      <c r="A645" t="s">
        <v>39</v>
      </c>
      <c r="B645">
        <v>963.90899999999999</v>
      </c>
      <c r="C645">
        <v>958.97900000000004</v>
      </c>
      <c r="D645">
        <v>937.798</v>
      </c>
      <c r="E645">
        <v>633.89499999999998</v>
      </c>
      <c r="F645">
        <v>0</v>
      </c>
      <c r="G645">
        <v>0.15518399999999999</v>
      </c>
      <c r="H645">
        <v>1</v>
      </c>
      <c r="I645">
        <v>0</v>
      </c>
    </row>
    <row r="646" spans="1:9" x14ac:dyDescent="0.25">
      <c r="A646" t="s">
        <v>39</v>
      </c>
      <c r="B646">
        <v>968.89700000000005</v>
      </c>
      <c r="C646">
        <v>963.95</v>
      </c>
      <c r="D646">
        <v>937.529</v>
      </c>
      <c r="E646">
        <v>633.69899999999996</v>
      </c>
      <c r="F646">
        <v>0</v>
      </c>
      <c r="G646">
        <v>0.155972</v>
      </c>
      <c r="H646">
        <v>1</v>
      </c>
      <c r="I646">
        <v>0</v>
      </c>
    </row>
    <row r="647" spans="1:9" x14ac:dyDescent="0.25">
      <c r="A647" t="s">
        <v>39</v>
      </c>
      <c r="B647">
        <v>963.88800000000003</v>
      </c>
      <c r="C647">
        <v>958.92499999999995</v>
      </c>
      <c r="D647">
        <v>937.76099999999997</v>
      </c>
      <c r="E647">
        <v>633.60500000000002</v>
      </c>
      <c r="F647">
        <v>0</v>
      </c>
      <c r="G647">
        <v>0.15592700000000001</v>
      </c>
      <c r="H647">
        <v>1</v>
      </c>
      <c r="I647">
        <v>0</v>
      </c>
    </row>
    <row r="648" spans="1:9" x14ac:dyDescent="0.25">
      <c r="A648" t="s">
        <v>39</v>
      </c>
      <c r="B648">
        <v>968.03800000000001</v>
      </c>
      <c r="C648">
        <v>963.07500000000005</v>
      </c>
      <c r="D648">
        <v>937.27</v>
      </c>
      <c r="E648">
        <v>633.69600000000003</v>
      </c>
      <c r="F648">
        <v>0</v>
      </c>
      <c r="G648">
        <v>0.149037</v>
      </c>
      <c r="H648">
        <v>1</v>
      </c>
      <c r="I648">
        <v>0</v>
      </c>
    </row>
    <row r="649" spans="1:9" x14ac:dyDescent="0.25">
      <c r="A649" t="s">
        <v>39</v>
      </c>
      <c r="B649">
        <v>964.25099999999998</v>
      </c>
      <c r="C649">
        <v>959.27</v>
      </c>
      <c r="D649">
        <v>937.93899999999996</v>
      </c>
      <c r="E649">
        <v>633.65700000000004</v>
      </c>
      <c r="F649">
        <v>0</v>
      </c>
      <c r="G649">
        <v>0.14976700000000001</v>
      </c>
      <c r="H649">
        <v>1</v>
      </c>
      <c r="I649">
        <v>0</v>
      </c>
    </row>
    <row r="650" spans="1:9" x14ac:dyDescent="0.25">
      <c r="A650" t="s">
        <v>39</v>
      </c>
      <c r="B650">
        <v>968.56299999999999</v>
      </c>
      <c r="C650">
        <v>963.59400000000005</v>
      </c>
      <c r="D650">
        <v>937.22299999999996</v>
      </c>
      <c r="E650">
        <v>633.65099999999995</v>
      </c>
      <c r="F650">
        <v>0</v>
      </c>
      <c r="G650">
        <v>0.147342</v>
      </c>
      <c r="H650">
        <v>1</v>
      </c>
      <c r="I650">
        <v>0</v>
      </c>
    </row>
    <row r="651" spans="1:9" x14ac:dyDescent="0.25">
      <c r="A651" t="s">
        <v>39</v>
      </c>
      <c r="B651">
        <v>1325.57</v>
      </c>
      <c r="C651">
        <v>959.46199999999999</v>
      </c>
      <c r="D651">
        <v>938.149</v>
      </c>
      <c r="E651">
        <v>633.62699999999995</v>
      </c>
      <c r="F651">
        <v>0</v>
      </c>
      <c r="G651">
        <v>0.14710300000000001</v>
      </c>
      <c r="H651">
        <v>1</v>
      </c>
      <c r="I651">
        <v>0</v>
      </c>
    </row>
    <row r="652" spans="1:9" x14ac:dyDescent="0.25">
      <c r="A652" t="s">
        <v>39</v>
      </c>
      <c r="B652">
        <v>1113.6500000000001</v>
      </c>
      <c r="C652">
        <v>959.44899999999996</v>
      </c>
      <c r="D652">
        <v>937.87699999999995</v>
      </c>
      <c r="E652">
        <v>633.63699999999994</v>
      </c>
      <c r="F652">
        <v>0</v>
      </c>
      <c r="G652">
        <v>0.14716499999999999</v>
      </c>
      <c r="H652">
        <v>1</v>
      </c>
      <c r="I652">
        <v>0</v>
      </c>
    </row>
    <row r="653" spans="1:9" x14ac:dyDescent="0.25">
      <c r="A653" t="s">
        <v>39</v>
      </c>
      <c r="B653">
        <v>963.98</v>
      </c>
      <c r="C653">
        <v>959.06899999999996</v>
      </c>
      <c r="D653">
        <v>937.80499999999995</v>
      </c>
      <c r="E653">
        <v>633.74199999999996</v>
      </c>
      <c r="F653">
        <v>0</v>
      </c>
      <c r="G653">
        <v>0.155972</v>
      </c>
      <c r="H653">
        <v>1</v>
      </c>
      <c r="I653">
        <v>0</v>
      </c>
    </row>
    <row r="654" spans="1:9" x14ac:dyDescent="0.25">
      <c r="A654" t="s">
        <v>39</v>
      </c>
      <c r="B654">
        <v>967.68899999999996</v>
      </c>
      <c r="C654">
        <v>962.59900000000005</v>
      </c>
      <c r="D654">
        <v>937.22</v>
      </c>
      <c r="E654">
        <v>633.45100000000002</v>
      </c>
      <c r="F654">
        <v>0</v>
      </c>
      <c r="G654">
        <v>0.15593799999999999</v>
      </c>
      <c r="H654">
        <v>1</v>
      </c>
      <c r="I654">
        <v>0</v>
      </c>
    </row>
    <row r="655" spans="1:9" x14ac:dyDescent="0.25">
      <c r="A655" t="s">
        <v>39</v>
      </c>
      <c r="B655">
        <v>963.36800000000005</v>
      </c>
      <c r="C655">
        <v>958.43799999999999</v>
      </c>
      <c r="D655">
        <v>937.32500000000005</v>
      </c>
      <c r="E655">
        <v>633.697</v>
      </c>
      <c r="F655">
        <v>0</v>
      </c>
      <c r="G655">
        <v>0.147342</v>
      </c>
      <c r="H655">
        <v>1</v>
      </c>
      <c r="I655">
        <v>0</v>
      </c>
    </row>
    <row r="656" spans="1:9" x14ac:dyDescent="0.25">
      <c r="A656" t="s">
        <v>39</v>
      </c>
      <c r="B656">
        <v>967.96699999999998</v>
      </c>
      <c r="C656">
        <v>963.00800000000004</v>
      </c>
      <c r="D656">
        <v>938.02700000000004</v>
      </c>
      <c r="E656">
        <v>633.65200000000004</v>
      </c>
      <c r="F656">
        <v>0</v>
      </c>
      <c r="G656">
        <v>0.15592700000000001</v>
      </c>
      <c r="H656">
        <v>1</v>
      </c>
      <c r="I656">
        <v>0</v>
      </c>
    </row>
    <row r="657" spans="1:25" x14ac:dyDescent="0.25">
      <c r="A657" t="s">
        <v>39</v>
      </c>
      <c r="B657">
        <v>964.41399999999999</v>
      </c>
      <c r="C657">
        <v>959.47299999999996</v>
      </c>
      <c r="D657">
        <v>938.423</v>
      </c>
      <c r="E657">
        <v>633.81399999999996</v>
      </c>
      <c r="F657">
        <v>0</v>
      </c>
      <c r="G657">
        <v>0.14710300000000001</v>
      </c>
      <c r="H657">
        <v>1</v>
      </c>
      <c r="I657">
        <v>0</v>
      </c>
    </row>
    <row r="658" spans="1:25" x14ac:dyDescent="0.25">
      <c r="A658" t="s">
        <v>39</v>
      </c>
      <c r="B658">
        <v>967.44399999999996</v>
      </c>
      <c r="C658">
        <v>963.40499999999997</v>
      </c>
      <c r="D658">
        <v>937.96100000000001</v>
      </c>
      <c r="E658">
        <v>633.73699999999997</v>
      </c>
      <c r="F658">
        <v>0</v>
      </c>
      <c r="G658">
        <v>0.14927499999999999</v>
      </c>
      <c r="H658">
        <v>1</v>
      </c>
      <c r="I658">
        <v>0</v>
      </c>
    </row>
    <row r="659" spans="1:25" x14ac:dyDescent="0.25">
      <c r="A659" t="s">
        <v>39</v>
      </c>
      <c r="B659">
        <v>964.26499999999999</v>
      </c>
      <c r="C659">
        <v>959.30399999999997</v>
      </c>
      <c r="D659">
        <v>938.08500000000004</v>
      </c>
      <c r="E659">
        <v>633.77200000000005</v>
      </c>
      <c r="F659">
        <v>0</v>
      </c>
      <c r="G659">
        <v>0.15065400000000001</v>
      </c>
      <c r="H659">
        <v>1</v>
      </c>
      <c r="I659">
        <v>0</v>
      </c>
    </row>
    <row r="660" spans="1:25" x14ac:dyDescent="0.25">
      <c r="A660" t="s">
        <v>39</v>
      </c>
      <c r="B660">
        <v>967.68700000000001</v>
      </c>
      <c r="C660">
        <v>962.67399999999998</v>
      </c>
      <c r="D660">
        <v>937.41200000000003</v>
      </c>
      <c r="E660">
        <v>633.77499999999998</v>
      </c>
      <c r="F660">
        <v>0</v>
      </c>
      <c r="G660">
        <v>0.148423</v>
      </c>
      <c r="H660">
        <v>1</v>
      </c>
      <c r="I660">
        <v>0</v>
      </c>
    </row>
    <row r="661" spans="1:25" x14ac:dyDescent="0.25">
      <c r="A661" t="s">
        <v>39</v>
      </c>
      <c r="B661">
        <v>1148</v>
      </c>
      <c r="C661">
        <v>959.47299999999996</v>
      </c>
      <c r="D661">
        <v>938.01400000000001</v>
      </c>
      <c r="E661">
        <v>633.75199999999995</v>
      </c>
      <c r="F661">
        <v>0</v>
      </c>
      <c r="G661">
        <v>0.151861</v>
      </c>
      <c r="H661">
        <v>1</v>
      </c>
      <c r="I661">
        <v>0</v>
      </c>
    </row>
    <row r="662" spans="1:25" x14ac:dyDescent="0.25">
      <c r="A662" t="s">
        <v>39</v>
      </c>
      <c r="B662">
        <v>1082.17</v>
      </c>
      <c r="C662">
        <v>959.8</v>
      </c>
      <c r="D662">
        <v>937.55499999999995</v>
      </c>
      <c r="E662">
        <v>633.59900000000005</v>
      </c>
      <c r="F662">
        <v>0</v>
      </c>
      <c r="G662">
        <v>0.155219</v>
      </c>
      <c r="H662">
        <v>1</v>
      </c>
      <c r="I662">
        <v>0</v>
      </c>
    </row>
    <row r="663" spans="1:25" x14ac:dyDescent="0.25">
      <c r="A663" t="s">
        <v>39</v>
      </c>
      <c r="B663">
        <v>964.18799999999999</v>
      </c>
      <c r="C663">
        <v>959.16399999999999</v>
      </c>
      <c r="D663">
        <v>937.245</v>
      </c>
      <c r="E663">
        <v>633.56899999999996</v>
      </c>
      <c r="F663">
        <v>0</v>
      </c>
      <c r="G663">
        <v>0.15593799999999999</v>
      </c>
      <c r="H663">
        <v>1</v>
      </c>
      <c r="I663">
        <v>0</v>
      </c>
    </row>
    <row r="664" spans="1:25" x14ac:dyDescent="0.25">
      <c r="A664" t="s">
        <v>39</v>
      </c>
      <c r="B664">
        <v>970.62099999999998</v>
      </c>
      <c r="C664">
        <v>965.56500000000005</v>
      </c>
      <c r="D664">
        <v>937.50300000000004</v>
      </c>
      <c r="E664">
        <v>633.62199999999996</v>
      </c>
      <c r="F664">
        <v>0</v>
      </c>
      <c r="G664">
        <v>0.15296100000000001</v>
      </c>
      <c r="H664">
        <v>1</v>
      </c>
      <c r="I664">
        <v>0</v>
      </c>
    </row>
    <row r="665" spans="1:25" x14ac:dyDescent="0.25">
      <c r="A665" t="s">
        <v>39</v>
      </c>
      <c r="B665">
        <v>964.78200000000004</v>
      </c>
      <c r="C665">
        <v>959.84500000000003</v>
      </c>
      <c r="D665">
        <v>938.47400000000005</v>
      </c>
      <c r="E665">
        <v>633.92600000000004</v>
      </c>
      <c r="F665">
        <v>0</v>
      </c>
      <c r="G665">
        <v>0.150006</v>
      </c>
      <c r="H665">
        <v>1</v>
      </c>
      <c r="I665">
        <v>0</v>
      </c>
    </row>
    <row r="666" spans="1:25" x14ac:dyDescent="0.25">
      <c r="A666" t="s">
        <v>39</v>
      </c>
      <c r="B666">
        <v>968.52499999999998</v>
      </c>
      <c r="C666">
        <v>963.55899999999997</v>
      </c>
      <c r="D666">
        <v>937.63800000000003</v>
      </c>
      <c r="E666">
        <v>633.60900000000004</v>
      </c>
      <c r="F666">
        <v>0</v>
      </c>
      <c r="G666">
        <v>0.14924999999999999</v>
      </c>
      <c r="H666">
        <v>1</v>
      </c>
      <c r="I666">
        <v>0</v>
      </c>
    </row>
    <row r="667" spans="1:25" x14ac:dyDescent="0.25">
      <c r="A667" t="s">
        <v>39</v>
      </c>
      <c r="B667">
        <v>964.22699999999998</v>
      </c>
      <c r="C667">
        <v>959.26800000000003</v>
      </c>
      <c r="D667">
        <v>938.03899999999999</v>
      </c>
      <c r="E667">
        <v>633.77099999999996</v>
      </c>
      <c r="F667">
        <v>0</v>
      </c>
      <c r="G667">
        <v>0.15592800000000001</v>
      </c>
      <c r="H667">
        <v>1</v>
      </c>
      <c r="I667">
        <v>0</v>
      </c>
    </row>
    <row r="668" spans="1:25" x14ac:dyDescent="0.25">
      <c r="A668" t="s">
        <v>39</v>
      </c>
      <c r="B668">
        <v>967.702</v>
      </c>
      <c r="C668">
        <v>962.72699999999998</v>
      </c>
      <c r="D668">
        <v>936.99800000000005</v>
      </c>
      <c r="E668">
        <v>633.52300000000002</v>
      </c>
      <c r="F668">
        <v>0</v>
      </c>
      <c r="G668">
        <v>0.15185999999999999</v>
      </c>
      <c r="H668">
        <v>1</v>
      </c>
      <c r="I668">
        <v>0</v>
      </c>
    </row>
    <row r="669" spans="1:25" x14ac:dyDescent="0.25">
      <c r="A669" t="s">
        <v>39</v>
      </c>
      <c r="B669">
        <v>964.47900000000004</v>
      </c>
      <c r="C669">
        <v>959.51800000000003</v>
      </c>
      <c r="D669">
        <v>938.17600000000004</v>
      </c>
      <c r="E669">
        <v>633.68799999999999</v>
      </c>
      <c r="F669">
        <v>0</v>
      </c>
      <c r="G669">
        <v>0.14793100000000001</v>
      </c>
      <c r="H669">
        <v>1</v>
      </c>
      <c r="I669">
        <v>0</v>
      </c>
    </row>
    <row r="670" spans="1:25" x14ac:dyDescent="0.25">
      <c r="A670" t="s">
        <v>39</v>
      </c>
      <c r="B670">
        <v>968.74699999999996</v>
      </c>
      <c r="C670">
        <v>963.78099999999995</v>
      </c>
      <c r="D670">
        <v>938.12599999999998</v>
      </c>
      <c r="E670">
        <v>633.59100000000001</v>
      </c>
      <c r="F670">
        <v>0</v>
      </c>
      <c r="G670">
        <v>0.15184600000000001</v>
      </c>
      <c r="H670">
        <v>1</v>
      </c>
      <c r="I670">
        <v>0</v>
      </c>
    </row>
    <row r="671" spans="1:25" x14ac:dyDescent="0.25">
      <c r="A671" t="s">
        <v>39</v>
      </c>
      <c r="B671">
        <v>1168.9000000000001</v>
      </c>
      <c r="C671">
        <v>959.29600000000005</v>
      </c>
      <c r="D671">
        <v>938.096</v>
      </c>
      <c r="E671">
        <v>633.63300000000004</v>
      </c>
      <c r="F671">
        <v>0</v>
      </c>
      <c r="G671">
        <v>0.14710300000000001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964.44399999999996</v>
      </c>
      <c r="C672">
        <v>959.476</v>
      </c>
      <c r="D672">
        <v>937.38</v>
      </c>
      <c r="E672">
        <v>633.69399999999996</v>
      </c>
      <c r="F672">
        <v>0</v>
      </c>
      <c r="G672">
        <v>0.148812</v>
      </c>
      <c r="H672">
        <v>1</v>
      </c>
      <c r="I672">
        <v>0</v>
      </c>
      <c r="R672">
        <f>AVERAGE(B623:B672)</f>
        <v>997.58161999999993</v>
      </c>
      <c r="S672">
        <f>AVERAGE(C623:C672)</f>
        <v>960.97300000000007</v>
      </c>
      <c r="U672">
        <f>_xlfn.VAR.P(B623:B672)</f>
        <v>7083.8888053555984</v>
      </c>
      <c r="V672">
        <f>_xlfn.VAR.P(C623:C672)</f>
        <v>4.9423094800000609</v>
      </c>
      <c r="X672">
        <f>1.96*SQRT(U672)/50</f>
        <v>3.2993009704877831</v>
      </c>
      <c r="Y672">
        <f>1.96*SQRT(V672)/50</f>
        <v>8.7146717891996892E-2</v>
      </c>
    </row>
    <row r="673" spans="1:9" x14ac:dyDescent="0.25">
      <c r="A673" t="s">
        <v>38</v>
      </c>
      <c r="B673">
        <v>49883.117793999998</v>
      </c>
      <c r="C673" t="s">
        <v>36</v>
      </c>
    </row>
    <row r="674" spans="1:9" x14ac:dyDescent="0.25">
      <c r="A674" t="s">
        <v>40</v>
      </c>
      <c r="B674">
        <v>943.56799999999998</v>
      </c>
      <c r="C674">
        <v>936.952</v>
      </c>
      <c r="D674">
        <v>909.75</v>
      </c>
      <c r="E674">
        <v>605.06600000000003</v>
      </c>
      <c r="F674">
        <v>0</v>
      </c>
      <c r="G674">
        <v>0.136824</v>
      </c>
      <c r="H674">
        <v>1</v>
      </c>
      <c r="I674">
        <v>0</v>
      </c>
    </row>
    <row r="675" spans="1:9" x14ac:dyDescent="0.25">
      <c r="A675" t="s">
        <v>40</v>
      </c>
      <c r="B675">
        <v>934.226</v>
      </c>
      <c r="C675">
        <v>930.81100000000004</v>
      </c>
      <c r="D675">
        <v>909.49199999999996</v>
      </c>
      <c r="E675">
        <v>604.971</v>
      </c>
      <c r="F675">
        <v>0</v>
      </c>
      <c r="G675">
        <v>0.11493100000000001</v>
      </c>
      <c r="H675">
        <v>1</v>
      </c>
      <c r="I675">
        <v>0</v>
      </c>
    </row>
    <row r="676" spans="1:9" x14ac:dyDescent="0.25">
      <c r="A676" t="s">
        <v>40</v>
      </c>
      <c r="B676">
        <v>937.93399999999997</v>
      </c>
      <c r="C676">
        <v>935.20299999999997</v>
      </c>
      <c r="D676">
        <v>909.43899999999996</v>
      </c>
      <c r="E676">
        <v>605.01700000000005</v>
      </c>
      <c r="F676">
        <v>0</v>
      </c>
      <c r="G676">
        <v>0.12731300000000001</v>
      </c>
      <c r="H676">
        <v>1</v>
      </c>
      <c r="I676">
        <v>0</v>
      </c>
    </row>
    <row r="677" spans="1:9" x14ac:dyDescent="0.25">
      <c r="A677" t="s">
        <v>40</v>
      </c>
      <c r="B677">
        <v>934.38800000000003</v>
      </c>
      <c r="C677">
        <v>931.63300000000004</v>
      </c>
      <c r="D677">
        <v>910.38400000000001</v>
      </c>
      <c r="E677">
        <v>604.971</v>
      </c>
      <c r="F677">
        <v>0</v>
      </c>
      <c r="G677">
        <v>0.11493100000000001</v>
      </c>
      <c r="H677">
        <v>1</v>
      </c>
      <c r="I677">
        <v>0</v>
      </c>
    </row>
    <row r="678" spans="1:9" x14ac:dyDescent="0.25">
      <c r="A678" t="s">
        <v>40</v>
      </c>
      <c r="B678">
        <v>934.06399999999996</v>
      </c>
      <c r="C678">
        <v>931.3</v>
      </c>
      <c r="D678">
        <v>909.87599999999998</v>
      </c>
      <c r="E678">
        <v>604.77099999999996</v>
      </c>
      <c r="F678">
        <v>0</v>
      </c>
      <c r="G678">
        <v>0.114969</v>
      </c>
      <c r="H678">
        <v>1</v>
      </c>
      <c r="I678">
        <v>0</v>
      </c>
    </row>
    <row r="679" spans="1:9" x14ac:dyDescent="0.25">
      <c r="A679" t="s">
        <v>40</v>
      </c>
      <c r="B679">
        <v>938.58199999999999</v>
      </c>
      <c r="C679">
        <v>935.83299999999997</v>
      </c>
      <c r="D679">
        <v>909.59500000000003</v>
      </c>
      <c r="E679">
        <v>605.04499999999996</v>
      </c>
      <c r="F679">
        <v>0</v>
      </c>
      <c r="G679">
        <v>0.11838799999999999</v>
      </c>
      <c r="H679">
        <v>1</v>
      </c>
      <c r="I679">
        <v>0</v>
      </c>
    </row>
    <row r="680" spans="1:9" x14ac:dyDescent="0.25">
      <c r="A680" t="s">
        <v>40</v>
      </c>
      <c r="B680">
        <v>933.84</v>
      </c>
      <c r="C680">
        <v>931.03399999999999</v>
      </c>
      <c r="D680">
        <v>909.76599999999996</v>
      </c>
      <c r="E680">
        <v>605.11500000000001</v>
      </c>
      <c r="F680">
        <v>0</v>
      </c>
      <c r="G680">
        <v>0.114969</v>
      </c>
      <c r="H680">
        <v>1</v>
      </c>
      <c r="I680">
        <v>0</v>
      </c>
    </row>
    <row r="681" spans="1:9" x14ac:dyDescent="0.25">
      <c r="A681" t="s">
        <v>40</v>
      </c>
      <c r="B681">
        <v>938.84299999999996</v>
      </c>
      <c r="C681">
        <v>936.11500000000001</v>
      </c>
      <c r="D681">
        <v>910.11800000000005</v>
      </c>
      <c r="E681">
        <v>605.29700000000003</v>
      </c>
      <c r="F681">
        <v>0</v>
      </c>
      <c r="G681">
        <v>0.117094</v>
      </c>
      <c r="H681">
        <v>1</v>
      </c>
      <c r="I681">
        <v>0</v>
      </c>
    </row>
    <row r="682" spans="1:9" x14ac:dyDescent="0.25">
      <c r="A682" t="s">
        <v>40</v>
      </c>
      <c r="B682">
        <v>1577.07</v>
      </c>
      <c r="C682">
        <v>930.95399999999995</v>
      </c>
      <c r="D682">
        <v>909.60699999999997</v>
      </c>
      <c r="E682">
        <v>604.98</v>
      </c>
      <c r="F682">
        <v>0</v>
      </c>
      <c r="G682">
        <v>0.12457600000000001</v>
      </c>
      <c r="H682">
        <v>1</v>
      </c>
      <c r="I682">
        <v>0</v>
      </c>
    </row>
    <row r="683" spans="1:9" x14ac:dyDescent="0.25">
      <c r="A683" t="s">
        <v>40</v>
      </c>
      <c r="B683">
        <v>938.68200000000002</v>
      </c>
      <c r="C683">
        <v>932.68</v>
      </c>
      <c r="D683">
        <v>910.10900000000004</v>
      </c>
      <c r="E683">
        <v>604.96699999999998</v>
      </c>
      <c r="F683">
        <v>0</v>
      </c>
      <c r="G683">
        <v>0.114969</v>
      </c>
      <c r="H683">
        <v>1</v>
      </c>
      <c r="I683">
        <v>0</v>
      </c>
    </row>
    <row r="684" spans="1:9" x14ac:dyDescent="0.25">
      <c r="A684" t="s">
        <v>40</v>
      </c>
      <c r="B684">
        <v>934.26700000000005</v>
      </c>
      <c r="C684">
        <v>931.4</v>
      </c>
      <c r="D684">
        <v>910.07</v>
      </c>
      <c r="E684">
        <v>605.18299999999999</v>
      </c>
      <c r="F684">
        <v>0</v>
      </c>
      <c r="G684">
        <v>0.14679</v>
      </c>
      <c r="H684">
        <v>1</v>
      </c>
      <c r="I684">
        <v>0</v>
      </c>
    </row>
    <row r="685" spans="1:9" x14ac:dyDescent="0.25">
      <c r="A685" t="s">
        <v>40</v>
      </c>
      <c r="B685">
        <v>934.00599999999997</v>
      </c>
      <c r="C685">
        <v>931.21</v>
      </c>
      <c r="D685">
        <v>909.82299999999998</v>
      </c>
      <c r="E685">
        <v>605.04</v>
      </c>
      <c r="F685">
        <v>0</v>
      </c>
      <c r="G685">
        <v>0.14710300000000001</v>
      </c>
      <c r="H685">
        <v>1</v>
      </c>
      <c r="I685">
        <v>0</v>
      </c>
    </row>
    <row r="686" spans="1:9" x14ac:dyDescent="0.25">
      <c r="A686" t="s">
        <v>40</v>
      </c>
      <c r="B686">
        <v>938.07500000000005</v>
      </c>
      <c r="C686">
        <v>935.21299999999997</v>
      </c>
      <c r="D686">
        <v>909.84500000000003</v>
      </c>
      <c r="E686">
        <v>605.01499999999999</v>
      </c>
      <c r="F686">
        <v>0</v>
      </c>
      <c r="G686">
        <v>0.14716799999999999</v>
      </c>
      <c r="H686">
        <v>1</v>
      </c>
      <c r="I686">
        <v>0</v>
      </c>
    </row>
    <row r="687" spans="1:9" x14ac:dyDescent="0.25">
      <c r="A687" t="s">
        <v>40</v>
      </c>
      <c r="B687">
        <v>934.19</v>
      </c>
      <c r="C687">
        <v>930.78</v>
      </c>
      <c r="D687">
        <v>909.55</v>
      </c>
      <c r="E687">
        <v>604.96100000000001</v>
      </c>
      <c r="F687">
        <v>0</v>
      </c>
      <c r="G687">
        <v>0.11493100000000001</v>
      </c>
      <c r="H687">
        <v>1</v>
      </c>
      <c r="I687">
        <v>0</v>
      </c>
    </row>
    <row r="688" spans="1:9" x14ac:dyDescent="0.25">
      <c r="A688" t="s">
        <v>40</v>
      </c>
      <c r="B688">
        <v>939.08299999999997</v>
      </c>
      <c r="C688">
        <v>936.33500000000004</v>
      </c>
      <c r="D688">
        <v>909.75</v>
      </c>
      <c r="E688">
        <v>604.83399999999995</v>
      </c>
      <c r="F688">
        <v>0</v>
      </c>
      <c r="G688">
        <v>0.114927</v>
      </c>
      <c r="H688">
        <v>1</v>
      </c>
      <c r="I688">
        <v>0</v>
      </c>
    </row>
    <row r="689" spans="1:9" x14ac:dyDescent="0.25">
      <c r="A689" t="s">
        <v>40</v>
      </c>
      <c r="B689">
        <v>933.65599999999995</v>
      </c>
      <c r="C689">
        <v>930.93200000000002</v>
      </c>
      <c r="D689">
        <v>909.69799999999998</v>
      </c>
      <c r="E689">
        <v>605.01900000000001</v>
      </c>
      <c r="F689">
        <v>0</v>
      </c>
      <c r="G689">
        <v>0.11540400000000001</v>
      </c>
      <c r="H689">
        <v>1</v>
      </c>
      <c r="I689">
        <v>0</v>
      </c>
    </row>
    <row r="690" spans="1:9" x14ac:dyDescent="0.25">
      <c r="A690" t="s">
        <v>40</v>
      </c>
      <c r="B690">
        <v>938.55799999999999</v>
      </c>
      <c r="C690">
        <v>935.81399999999996</v>
      </c>
      <c r="D690">
        <v>909.96400000000006</v>
      </c>
      <c r="E690">
        <v>605.24</v>
      </c>
      <c r="F690">
        <v>0</v>
      </c>
      <c r="G690">
        <v>0.115075</v>
      </c>
      <c r="H690">
        <v>1</v>
      </c>
      <c r="I690">
        <v>0</v>
      </c>
    </row>
    <row r="691" spans="1:9" x14ac:dyDescent="0.25">
      <c r="A691" t="s">
        <v>40</v>
      </c>
      <c r="B691">
        <v>934.26400000000001</v>
      </c>
      <c r="C691">
        <v>931.49300000000005</v>
      </c>
      <c r="D691">
        <v>910.17899999999997</v>
      </c>
      <c r="E691">
        <v>604.96199999999999</v>
      </c>
      <c r="F691">
        <v>0</v>
      </c>
      <c r="G691">
        <v>0.115089</v>
      </c>
      <c r="H691">
        <v>1</v>
      </c>
      <c r="I691">
        <v>0</v>
      </c>
    </row>
    <row r="692" spans="1:9" x14ac:dyDescent="0.25">
      <c r="A692" t="s">
        <v>40</v>
      </c>
      <c r="B692">
        <v>1584.35</v>
      </c>
      <c r="C692">
        <v>935.154</v>
      </c>
      <c r="D692">
        <v>909.74</v>
      </c>
      <c r="E692">
        <v>604.97199999999998</v>
      </c>
      <c r="F692">
        <v>0</v>
      </c>
      <c r="G692">
        <v>0.14449999999999999</v>
      </c>
      <c r="H692">
        <v>1</v>
      </c>
      <c r="I692">
        <v>0</v>
      </c>
    </row>
    <row r="693" spans="1:9" x14ac:dyDescent="0.25">
      <c r="A693" t="s">
        <v>40</v>
      </c>
      <c r="B693">
        <v>936.20699999999999</v>
      </c>
      <c r="C693">
        <v>931.72</v>
      </c>
      <c r="D693">
        <v>909.80899999999997</v>
      </c>
      <c r="E693">
        <v>604.85299999999995</v>
      </c>
      <c r="F693">
        <v>0</v>
      </c>
      <c r="G693">
        <v>0.128417</v>
      </c>
      <c r="H693">
        <v>1</v>
      </c>
      <c r="I693">
        <v>0</v>
      </c>
    </row>
    <row r="694" spans="1:9" x14ac:dyDescent="0.25">
      <c r="A694" t="s">
        <v>40</v>
      </c>
      <c r="B694">
        <v>935.601</v>
      </c>
      <c r="C694">
        <v>932.471</v>
      </c>
      <c r="D694">
        <v>909.88400000000001</v>
      </c>
      <c r="E694">
        <v>604.92999999999995</v>
      </c>
      <c r="F694">
        <v>0</v>
      </c>
      <c r="G694">
        <v>0.11605500000000001</v>
      </c>
      <c r="H694">
        <v>1</v>
      </c>
      <c r="I694">
        <v>0</v>
      </c>
    </row>
    <row r="695" spans="1:9" x14ac:dyDescent="0.25">
      <c r="A695" t="s">
        <v>40</v>
      </c>
      <c r="B695">
        <v>933.68499999999995</v>
      </c>
      <c r="C695">
        <v>930.71100000000001</v>
      </c>
      <c r="D695">
        <v>909.13300000000004</v>
      </c>
      <c r="E695">
        <v>604.86300000000006</v>
      </c>
      <c r="F695">
        <v>0</v>
      </c>
      <c r="G695">
        <v>0.12956200000000001</v>
      </c>
      <c r="H695">
        <v>1</v>
      </c>
      <c r="I695">
        <v>0</v>
      </c>
    </row>
    <row r="696" spans="1:9" x14ac:dyDescent="0.25">
      <c r="A696" t="s">
        <v>40</v>
      </c>
      <c r="B696">
        <v>940.19399999999996</v>
      </c>
      <c r="C696">
        <v>937.34100000000001</v>
      </c>
      <c r="D696">
        <v>910.30700000000002</v>
      </c>
      <c r="E696">
        <v>605.41600000000005</v>
      </c>
      <c r="F696">
        <v>0</v>
      </c>
      <c r="G696">
        <v>0.11493100000000001</v>
      </c>
      <c r="H696">
        <v>1</v>
      </c>
      <c r="I696">
        <v>0</v>
      </c>
    </row>
    <row r="697" spans="1:9" x14ac:dyDescent="0.25">
      <c r="A697" t="s">
        <v>40</v>
      </c>
      <c r="B697">
        <v>934.48699999999997</v>
      </c>
      <c r="C697">
        <v>931.077</v>
      </c>
      <c r="D697">
        <v>909.87800000000004</v>
      </c>
      <c r="E697">
        <v>605.03899999999999</v>
      </c>
      <c r="F697">
        <v>0</v>
      </c>
      <c r="G697">
        <v>0.115924</v>
      </c>
      <c r="H697">
        <v>1</v>
      </c>
      <c r="I697">
        <v>0</v>
      </c>
    </row>
    <row r="698" spans="1:9" x14ac:dyDescent="0.25">
      <c r="A698" t="s">
        <v>40</v>
      </c>
      <c r="B698">
        <v>938.52300000000002</v>
      </c>
      <c r="C698">
        <v>935.79</v>
      </c>
      <c r="D698">
        <v>909.96199999999999</v>
      </c>
      <c r="E698">
        <v>605.09799999999996</v>
      </c>
      <c r="F698">
        <v>0</v>
      </c>
      <c r="G698">
        <v>0.114969</v>
      </c>
      <c r="H698">
        <v>1</v>
      </c>
      <c r="I698">
        <v>0</v>
      </c>
    </row>
    <row r="699" spans="1:9" x14ac:dyDescent="0.25">
      <c r="A699" t="s">
        <v>40</v>
      </c>
      <c r="B699">
        <v>933.61300000000006</v>
      </c>
      <c r="C699">
        <v>930.89300000000003</v>
      </c>
      <c r="D699">
        <v>909.649</v>
      </c>
      <c r="E699">
        <v>604.98</v>
      </c>
      <c r="F699">
        <v>0</v>
      </c>
      <c r="G699">
        <v>0.13822899999999999</v>
      </c>
      <c r="H699">
        <v>1</v>
      </c>
      <c r="I699">
        <v>0</v>
      </c>
    </row>
    <row r="700" spans="1:9" x14ac:dyDescent="0.25">
      <c r="A700" t="s">
        <v>40</v>
      </c>
      <c r="B700">
        <v>939.56899999999996</v>
      </c>
      <c r="C700">
        <v>936.83799999999997</v>
      </c>
      <c r="D700">
        <v>910.29499999999996</v>
      </c>
      <c r="E700">
        <v>605.25900000000001</v>
      </c>
      <c r="F700">
        <v>0</v>
      </c>
      <c r="G700">
        <v>0.12956300000000001</v>
      </c>
      <c r="H700">
        <v>1</v>
      </c>
      <c r="I700">
        <v>0</v>
      </c>
    </row>
    <row r="701" spans="1:9" x14ac:dyDescent="0.25">
      <c r="A701" t="s">
        <v>40</v>
      </c>
      <c r="B701">
        <v>934.649</v>
      </c>
      <c r="C701">
        <v>931.86900000000003</v>
      </c>
      <c r="D701">
        <v>910.55600000000004</v>
      </c>
      <c r="E701">
        <v>605.35</v>
      </c>
      <c r="F701">
        <v>0</v>
      </c>
      <c r="G701">
        <v>0.115494</v>
      </c>
      <c r="H701">
        <v>1</v>
      </c>
      <c r="I701">
        <v>0</v>
      </c>
    </row>
    <row r="702" spans="1:9" x14ac:dyDescent="0.25">
      <c r="A702" t="s">
        <v>40</v>
      </c>
      <c r="B702">
        <v>1545.15</v>
      </c>
      <c r="C702">
        <v>936.31500000000005</v>
      </c>
      <c r="D702">
        <v>909.76800000000003</v>
      </c>
      <c r="E702">
        <v>605.17200000000003</v>
      </c>
      <c r="F702">
        <v>0</v>
      </c>
      <c r="G702">
        <v>0.117794</v>
      </c>
      <c r="H702">
        <v>1</v>
      </c>
      <c r="I702">
        <v>0</v>
      </c>
    </row>
    <row r="703" spans="1:9" x14ac:dyDescent="0.25">
      <c r="A703" t="s">
        <v>40</v>
      </c>
      <c r="B703">
        <v>939.10299999999995</v>
      </c>
      <c r="C703">
        <v>932.87400000000002</v>
      </c>
      <c r="D703">
        <v>910.21500000000003</v>
      </c>
      <c r="E703">
        <v>604.99900000000002</v>
      </c>
      <c r="F703">
        <v>0</v>
      </c>
      <c r="G703">
        <v>0.114969</v>
      </c>
      <c r="H703">
        <v>1</v>
      </c>
      <c r="I703">
        <v>0</v>
      </c>
    </row>
    <row r="704" spans="1:9" x14ac:dyDescent="0.25">
      <c r="A704" t="s">
        <v>40</v>
      </c>
      <c r="B704">
        <v>934.45100000000002</v>
      </c>
      <c r="C704">
        <v>931.48400000000004</v>
      </c>
      <c r="D704">
        <v>910.17</v>
      </c>
      <c r="E704">
        <v>605.19799999999998</v>
      </c>
      <c r="F704">
        <v>0</v>
      </c>
      <c r="G704">
        <v>0.11498800000000001</v>
      </c>
      <c r="H704">
        <v>1</v>
      </c>
      <c r="I704">
        <v>0</v>
      </c>
    </row>
    <row r="705" spans="1:9" x14ac:dyDescent="0.25">
      <c r="A705" t="s">
        <v>40</v>
      </c>
      <c r="B705">
        <v>933.822</v>
      </c>
      <c r="C705">
        <v>930.96600000000001</v>
      </c>
      <c r="D705">
        <v>909.79</v>
      </c>
      <c r="E705">
        <v>605.02300000000002</v>
      </c>
      <c r="F705">
        <v>0</v>
      </c>
      <c r="G705">
        <v>0.115216</v>
      </c>
      <c r="H705">
        <v>1</v>
      </c>
      <c r="I705">
        <v>0</v>
      </c>
    </row>
    <row r="706" spans="1:9" x14ac:dyDescent="0.25">
      <c r="A706" t="s">
        <v>40</v>
      </c>
      <c r="B706">
        <v>940.125</v>
      </c>
      <c r="C706">
        <v>937.27</v>
      </c>
      <c r="D706">
        <v>910.19200000000001</v>
      </c>
      <c r="E706">
        <v>605.18399999999997</v>
      </c>
      <c r="F706">
        <v>0</v>
      </c>
      <c r="G706">
        <v>0.11493299999999999</v>
      </c>
      <c r="H706">
        <v>1</v>
      </c>
      <c r="I706">
        <v>0</v>
      </c>
    </row>
    <row r="707" spans="1:9" x14ac:dyDescent="0.25">
      <c r="A707" t="s">
        <v>40</v>
      </c>
      <c r="B707">
        <v>934.44899999999996</v>
      </c>
      <c r="C707">
        <v>931.01499999999999</v>
      </c>
      <c r="D707">
        <v>909.65899999999999</v>
      </c>
      <c r="E707">
        <v>605.15300000000002</v>
      </c>
      <c r="F707">
        <v>0</v>
      </c>
      <c r="G707">
        <v>0.116797</v>
      </c>
      <c r="H707">
        <v>1</v>
      </c>
      <c r="I707">
        <v>0</v>
      </c>
    </row>
    <row r="708" spans="1:9" x14ac:dyDescent="0.25">
      <c r="A708" t="s">
        <v>40</v>
      </c>
      <c r="B708">
        <v>938.82500000000005</v>
      </c>
      <c r="C708">
        <v>936.08199999999999</v>
      </c>
      <c r="D708">
        <v>909.64599999999996</v>
      </c>
      <c r="E708">
        <v>604.84199999999998</v>
      </c>
      <c r="F708">
        <v>0</v>
      </c>
      <c r="G708">
        <v>0.14197199999999999</v>
      </c>
      <c r="H708">
        <v>1</v>
      </c>
      <c r="I708">
        <v>0</v>
      </c>
    </row>
    <row r="709" spans="1:9" x14ac:dyDescent="0.25">
      <c r="A709" t="s">
        <v>40</v>
      </c>
      <c r="B709">
        <v>934.40800000000002</v>
      </c>
      <c r="C709">
        <v>931.64700000000005</v>
      </c>
      <c r="D709">
        <v>910.27800000000002</v>
      </c>
      <c r="E709">
        <v>605.23699999999997</v>
      </c>
      <c r="F709">
        <v>0</v>
      </c>
      <c r="G709">
        <v>0.117794</v>
      </c>
      <c r="H709">
        <v>1</v>
      </c>
      <c r="I709">
        <v>0</v>
      </c>
    </row>
    <row r="710" spans="1:9" x14ac:dyDescent="0.25">
      <c r="A710" t="s">
        <v>40</v>
      </c>
      <c r="B710">
        <v>937.96799999999996</v>
      </c>
      <c r="C710">
        <v>935.20399999999995</v>
      </c>
      <c r="D710">
        <v>910.04899999999998</v>
      </c>
      <c r="E710">
        <v>605.20500000000004</v>
      </c>
      <c r="F710">
        <v>0</v>
      </c>
      <c r="G710">
        <v>0.114969</v>
      </c>
      <c r="H710">
        <v>1</v>
      </c>
      <c r="I710">
        <v>0</v>
      </c>
    </row>
    <row r="711" spans="1:9" x14ac:dyDescent="0.25">
      <c r="A711" t="s">
        <v>40</v>
      </c>
      <c r="B711">
        <v>934.00800000000004</v>
      </c>
      <c r="C711">
        <v>931.29200000000003</v>
      </c>
      <c r="D711">
        <v>910.02200000000005</v>
      </c>
      <c r="E711">
        <v>604.85400000000004</v>
      </c>
      <c r="F711">
        <v>0</v>
      </c>
      <c r="G711">
        <v>0.11493100000000001</v>
      </c>
      <c r="H711">
        <v>1</v>
      </c>
      <c r="I711">
        <v>0</v>
      </c>
    </row>
    <row r="712" spans="1:9" x14ac:dyDescent="0.25">
      <c r="A712" t="s">
        <v>40</v>
      </c>
      <c r="B712">
        <v>1566.88</v>
      </c>
      <c r="C712">
        <v>935.51900000000001</v>
      </c>
      <c r="D712">
        <v>909.96199999999999</v>
      </c>
      <c r="E712">
        <v>604.91899999999998</v>
      </c>
      <c r="F712">
        <v>0</v>
      </c>
      <c r="G712">
        <v>0.117094</v>
      </c>
      <c r="H712">
        <v>1</v>
      </c>
      <c r="I712">
        <v>0</v>
      </c>
    </row>
    <row r="713" spans="1:9" x14ac:dyDescent="0.25">
      <c r="A713" t="s">
        <v>40</v>
      </c>
      <c r="B713">
        <v>936.428</v>
      </c>
      <c r="C713">
        <v>931.97199999999998</v>
      </c>
      <c r="D713">
        <v>909.88300000000004</v>
      </c>
      <c r="E713">
        <v>604.89099999999996</v>
      </c>
      <c r="F713">
        <v>0</v>
      </c>
      <c r="G713">
        <v>0.14449899999999999</v>
      </c>
      <c r="H713">
        <v>1</v>
      </c>
      <c r="I713">
        <v>0</v>
      </c>
    </row>
    <row r="714" spans="1:9" x14ac:dyDescent="0.25">
      <c r="A714" t="s">
        <v>40</v>
      </c>
      <c r="B714">
        <v>934.39499999999998</v>
      </c>
      <c r="C714">
        <v>931.46500000000003</v>
      </c>
      <c r="D714">
        <v>910.08500000000004</v>
      </c>
      <c r="E714">
        <v>605.17999999999995</v>
      </c>
      <c r="F714">
        <v>0</v>
      </c>
      <c r="G714">
        <v>0.117295</v>
      </c>
      <c r="H714">
        <v>1</v>
      </c>
      <c r="I714">
        <v>0</v>
      </c>
    </row>
    <row r="715" spans="1:9" x14ac:dyDescent="0.25">
      <c r="A715" t="s">
        <v>40</v>
      </c>
      <c r="B715">
        <v>938.42700000000002</v>
      </c>
      <c r="C715">
        <v>935.48099999999999</v>
      </c>
      <c r="D715">
        <v>909.40899999999999</v>
      </c>
      <c r="E715">
        <v>605.10199999999998</v>
      </c>
      <c r="F715">
        <v>0</v>
      </c>
      <c r="G715">
        <v>0.119562</v>
      </c>
      <c r="H715">
        <v>1</v>
      </c>
      <c r="I715">
        <v>0</v>
      </c>
    </row>
    <row r="716" spans="1:9" x14ac:dyDescent="0.25">
      <c r="A716" t="s">
        <v>40</v>
      </c>
      <c r="B716">
        <v>934.48500000000001</v>
      </c>
      <c r="C716">
        <v>931.07799999999997</v>
      </c>
      <c r="D716">
        <v>909.8</v>
      </c>
      <c r="E716">
        <v>605.11800000000005</v>
      </c>
      <c r="F716">
        <v>0</v>
      </c>
      <c r="G716">
        <v>0.11892800000000001</v>
      </c>
      <c r="H716">
        <v>1</v>
      </c>
      <c r="I716">
        <v>0</v>
      </c>
    </row>
    <row r="717" spans="1:9" x14ac:dyDescent="0.25">
      <c r="A717" t="s">
        <v>40</v>
      </c>
      <c r="B717">
        <v>933.77499999999998</v>
      </c>
      <c r="C717">
        <v>931.01099999999997</v>
      </c>
      <c r="D717">
        <v>909.61400000000003</v>
      </c>
      <c r="E717">
        <v>605.06399999999996</v>
      </c>
      <c r="F717">
        <v>0</v>
      </c>
      <c r="G717">
        <v>0.147254</v>
      </c>
      <c r="H717">
        <v>1</v>
      </c>
      <c r="I717">
        <v>0</v>
      </c>
    </row>
    <row r="718" spans="1:9" x14ac:dyDescent="0.25">
      <c r="A718" t="s">
        <v>40</v>
      </c>
      <c r="B718">
        <v>938.35299999999995</v>
      </c>
      <c r="C718">
        <v>935.63199999999995</v>
      </c>
      <c r="D718">
        <v>909.87800000000004</v>
      </c>
      <c r="E718">
        <v>605.16399999999999</v>
      </c>
      <c r="F718">
        <v>0</v>
      </c>
      <c r="G718">
        <v>0.11575199999999999</v>
      </c>
      <c r="H718">
        <v>1</v>
      </c>
      <c r="I718">
        <v>0</v>
      </c>
    </row>
    <row r="719" spans="1:9" x14ac:dyDescent="0.25">
      <c r="A719" t="s">
        <v>40</v>
      </c>
      <c r="B719">
        <v>933.67499999999995</v>
      </c>
      <c r="C719">
        <v>930.92100000000005</v>
      </c>
      <c r="D719">
        <v>909.73</v>
      </c>
      <c r="E719">
        <v>605.029</v>
      </c>
      <c r="F719">
        <v>0</v>
      </c>
      <c r="G719">
        <v>0.114969</v>
      </c>
      <c r="H719">
        <v>1</v>
      </c>
      <c r="I719">
        <v>0</v>
      </c>
    </row>
    <row r="720" spans="1:9" x14ac:dyDescent="0.25">
      <c r="A720" t="s">
        <v>40</v>
      </c>
      <c r="B720">
        <v>938.36599999999999</v>
      </c>
      <c r="C720">
        <v>935.64400000000001</v>
      </c>
      <c r="D720">
        <v>910.07799999999997</v>
      </c>
      <c r="E720">
        <v>605.197</v>
      </c>
      <c r="F720">
        <v>0</v>
      </c>
      <c r="G720">
        <v>0.146116</v>
      </c>
      <c r="H720">
        <v>1</v>
      </c>
      <c r="I720">
        <v>0</v>
      </c>
    </row>
    <row r="721" spans="1:25" x14ac:dyDescent="0.25">
      <c r="A721" t="s">
        <v>40</v>
      </c>
      <c r="B721">
        <v>935.62</v>
      </c>
      <c r="C721">
        <v>932.87400000000002</v>
      </c>
      <c r="D721">
        <v>909.58</v>
      </c>
      <c r="E721">
        <v>605.04399999999998</v>
      </c>
      <c r="F721">
        <v>0</v>
      </c>
      <c r="G721">
        <v>0.13195899999999999</v>
      </c>
      <c r="H721">
        <v>1</v>
      </c>
      <c r="I721">
        <v>0</v>
      </c>
    </row>
    <row r="722" spans="1:25" x14ac:dyDescent="0.25">
      <c r="A722" t="s">
        <v>40</v>
      </c>
      <c r="B722">
        <v>1639.67</v>
      </c>
      <c r="C722">
        <v>936.69399999999996</v>
      </c>
      <c r="D722">
        <v>909.62300000000005</v>
      </c>
      <c r="E722">
        <v>605.11900000000003</v>
      </c>
      <c r="F722">
        <v>0</v>
      </c>
      <c r="G722">
        <v>0.14449799999999999</v>
      </c>
      <c r="H722">
        <v>1</v>
      </c>
      <c r="I722">
        <v>0</v>
      </c>
    </row>
    <row r="723" spans="1:25" x14ac:dyDescent="0.25">
      <c r="A723" t="s">
        <v>40</v>
      </c>
      <c r="B723">
        <v>936.86099999999999</v>
      </c>
      <c r="C723">
        <v>932.33299999999997</v>
      </c>
      <c r="D723">
        <v>910.15200000000004</v>
      </c>
      <c r="E723">
        <v>605.08500000000004</v>
      </c>
      <c r="F723">
        <v>0</v>
      </c>
      <c r="G723">
        <v>0.11505899999999999</v>
      </c>
      <c r="H723">
        <v>1</v>
      </c>
      <c r="I723">
        <v>0</v>
      </c>
    </row>
    <row r="724" spans="1:25" x14ac:dyDescent="0.25">
      <c r="A724" t="s">
        <v>40</v>
      </c>
      <c r="B724">
        <v>934.09799999999996</v>
      </c>
      <c r="C724">
        <v>931.19299999999998</v>
      </c>
      <c r="D724">
        <v>909.92399999999998</v>
      </c>
      <c r="E724">
        <v>605.15599999999995</v>
      </c>
      <c r="F724">
        <v>0</v>
      </c>
      <c r="G724">
        <v>0.115194</v>
      </c>
      <c r="H724">
        <v>1</v>
      </c>
      <c r="I724">
        <v>0</v>
      </c>
    </row>
    <row r="725" spans="1:25" x14ac:dyDescent="0.25">
      <c r="A725" t="s">
        <v>40</v>
      </c>
      <c r="B725">
        <v>938.86599999999999</v>
      </c>
      <c r="C725">
        <v>936.02300000000002</v>
      </c>
      <c r="D725">
        <v>909.577</v>
      </c>
      <c r="E725">
        <v>604.798</v>
      </c>
      <c r="F725">
        <v>0</v>
      </c>
      <c r="G725">
        <v>0.134515</v>
      </c>
      <c r="H725">
        <v>1</v>
      </c>
      <c r="I725">
        <v>0</v>
      </c>
    </row>
    <row r="726" spans="1:25" x14ac:dyDescent="0.25">
      <c r="A726" t="s">
        <v>40</v>
      </c>
      <c r="B726">
        <v>934.34299999999996</v>
      </c>
      <c r="C726">
        <v>930.91300000000001</v>
      </c>
      <c r="D726">
        <v>909.56600000000003</v>
      </c>
      <c r="E726">
        <v>604.89200000000005</v>
      </c>
      <c r="F726">
        <v>0</v>
      </c>
      <c r="G726">
        <v>0.117295</v>
      </c>
      <c r="H726">
        <v>1</v>
      </c>
      <c r="I726">
        <v>0</v>
      </c>
    </row>
    <row r="727" spans="1:25" x14ac:dyDescent="0.25">
      <c r="A727" t="s">
        <v>40</v>
      </c>
      <c r="B727">
        <v>938.90599999999995</v>
      </c>
      <c r="C727">
        <v>936.18799999999999</v>
      </c>
      <c r="D727">
        <v>910.44100000000003</v>
      </c>
      <c r="E727">
        <v>605.16499999999996</v>
      </c>
      <c r="F727">
        <v>0</v>
      </c>
      <c r="G727">
        <v>0.114927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933.66600000000005</v>
      </c>
      <c r="C728">
        <v>930.88099999999997</v>
      </c>
      <c r="D728">
        <v>909.64400000000001</v>
      </c>
      <c r="E728">
        <v>605.08299999999997</v>
      </c>
      <c r="F728">
        <v>0</v>
      </c>
      <c r="G728">
        <v>0.117295</v>
      </c>
      <c r="H728">
        <v>1</v>
      </c>
      <c r="I728">
        <v>0</v>
      </c>
      <c r="R728">
        <f>AVERAGE(B679:B728)</f>
        <v>1000.8623400000002</v>
      </c>
      <c r="S728">
        <f>AVERAGE(C679:C728)</f>
        <v>933.27256000000023</v>
      </c>
      <c r="U728">
        <f>_xlfn.VAR.P(B679:B728)</f>
        <v>37708.624149104122</v>
      </c>
      <c r="V728">
        <f>_xlfn.VAR.P(C679:C728)</f>
        <v>5.439215686399967</v>
      </c>
      <c r="X728">
        <f>1.96*SQRT(U728)/50</f>
        <v>7.6121337489878194</v>
      </c>
      <c r="Y728">
        <f>1.96*SQRT(V728)/50</f>
        <v>9.1422734548632076E-2</v>
      </c>
    </row>
    <row r="729" spans="1:25" x14ac:dyDescent="0.25">
      <c r="A729" t="s">
        <v>40</v>
      </c>
      <c r="B729">
        <v>50047.273091000003</v>
      </c>
      <c r="C729" t="s">
        <v>36</v>
      </c>
      <c r="U729" t="s">
        <v>73</v>
      </c>
    </row>
    <row r="730" spans="1:25" x14ac:dyDescent="0.25">
      <c r="A730" t="s">
        <v>87</v>
      </c>
      <c r="B730">
        <v>745.31299999999999</v>
      </c>
      <c r="C730">
        <v>742.101</v>
      </c>
      <c r="D730">
        <v>721.02099999999996</v>
      </c>
      <c r="E730">
        <v>549.47299999999996</v>
      </c>
      <c r="F730">
        <v>0</v>
      </c>
      <c r="G730">
        <v>0.114935</v>
      </c>
      <c r="H730">
        <v>0.90049400000000002</v>
      </c>
      <c r="I730">
        <v>0</v>
      </c>
      <c r="U730">
        <f>_xlfn.STDEV.P(B679:B728)</f>
        <v>194.18708543336274</v>
      </c>
      <c r="V730">
        <f>_xlfn.STDEV.P(C679:C728)</f>
        <v>2.3322126160365326</v>
      </c>
    </row>
    <row r="731" spans="1:25" x14ac:dyDescent="0.25">
      <c r="A731" t="s">
        <v>87</v>
      </c>
      <c r="B731">
        <v>751.47400000000005</v>
      </c>
      <c r="C731">
        <v>746.52300000000002</v>
      </c>
      <c r="D731">
        <v>721.42499999999995</v>
      </c>
      <c r="E731">
        <v>550.01300000000003</v>
      </c>
      <c r="F731">
        <v>0</v>
      </c>
      <c r="G731">
        <v>9.1818899999999995E-2</v>
      </c>
      <c r="H731">
        <v>0.89290599999999998</v>
      </c>
      <c r="I731">
        <v>0</v>
      </c>
    </row>
    <row r="732" spans="1:25" x14ac:dyDescent="0.25">
      <c r="A732" t="s">
        <v>87</v>
      </c>
      <c r="B732">
        <v>746.69500000000005</v>
      </c>
      <c r="C732">
        <v>741.72500000000002</v>
      </c>
      <c r="D732">
        <v>720.90599999999995</v>
      </c>
      <c r="E732">
        <v>549.33799999999997</v>
      </c>
      <c r="F732">
        <v>0</v>
      </c>
      <c r="G732">
        <v>0.11494799999999999</v>
      </c>
      <c r="H732">
        <v>0.89957900000000002</v>
      </c>
      <c r="I732">
        <v>0</v>
      </c>
    </row>
    <row r="733" spans="1:25" x14ac:dyDescent="0.25">
      <c r="A733" t="s">
        <v>87</v>
      </c>
      <c r="B733">
        <v>751.24900000000002</v>
      </c>
      <c r="C733">
        <v>746.28899999999999</v>
      </c>
      <c r="D733">
        <v>720.50699999999995</v>
      </c>
      <c r="E733">
        <v>549.36699999999996</v>
      </c>
      <c r="F733">
        <v>0</v>
      </c>
      <c r="G733">
        <v>0.114926</v>
      </c>
      <c r="H733">
        <v>0.90031300000000003</v>
      </c>
      <c r="I733">
        <v>0</v>
      </c>
    </row>
    <row r="734" spans="1:25" x14ac:dyDescent="0.25">
      <c r="A734" t="s">
        <v>87</v>
      </c>
      <c r="B734">
        <v>1322.82</v>
      </c>
      <c r="C734">
        <v>742.08</v>
      </c>
      <c r="D734">
        <v>720.99</v>
      </c>
      <c r="E734">
        <v>549.41099999999994</v>
      </c>
      <c r="F734">
        <v>0</v>
      </c>
      <c r="G734">
        <v>0.11494</v>
      </c>
      <c r="H734">
        <v>0.89998999999999996</v>
      </c>
      <c r="I734">
        <v>0</v>
      </c>
    </row>
    <row r="735" spans="1:25" x14ac:dyDescent="0.25">
      <c r="A735" t="s">
        <v>87</v>
      </c>
      <c r="B735">
        <v>962.923</v>
      </c>
      <c r="C735">
        <v>742.60799999999995</v>
      </c>
      <c r="D735">
        <v>720.48800000000006</v>
      </c>
      <c r="E735">
        <v>549.35900000000004</v>
      </c>
      <c r="F735">
        <v>0</v>
      </c>
      <c r="G735">
        <v>0.114925</v>
      </c>
      <c r="H735">
        <v>0.90105299999999999</v>
      </c>
      <c r="I735">
        <v>0</v>
      </c>
    </row>
    <row r="736" spans="1:25" x14ac:dyDescent="0.25">
      <c r="A736" t="s">
        <v>87</v>
      </c>
      <c r="B736">
        <v>746.97900000000004</v>
      </c>
      <c r="C736">
        <v>742.07799999999997</v>
      </c>
      <c r="D736">
        <v>720.96500000000003</v>
      </c>
      <c r="E736">
        <v>549.40099999999995</v>
      </c>
      <c r="F736">
        <v>0</v>
      </c>
      <c r="G736">
        <v>0.10360900000000001</v>
      </c>
      <c r="H736">
        <v>0.90064500000000003</v>
      </c>
      <c r="I736">
        <v>0</v>
      </c>
    </row>
    <row r="737" spans="1:9" x14ac:dyDescent="0.25">
      <c r="A737" t="s">
        <v>87</v>
      </c>
      <c r="B737">
        <v>751.71</v>
      </c>
      <c r="C737">
        <v>746.66</v>
      </c>
      <c r="D737">
        <v>720.45100000000002</v>
      </c>
      <c r="E737">
        <v>549.34100000000001</v>
      </c>
      <c r="F737">
        <v>0</v>
      </c>
      <c r="G737">
        <v>0.114952</v>
      </c>
      <c r="H737">
        <v>0.90025299999999997</v>
      </c>
      <c r="I737">
        <v>0</v>
      </c>
    </row>
    <row r="738" spans="1:9" x14ac:dyDescent="0.25">
      <c r="A738" t="s">
        <v>87</v>
      </c>
      <c r="B738">
        <v>746.72199999999998</v>
      </c>
      <c r="C738">
        <v>741.80499999999995</v>
      </c>
      <c r="D738">
        <v>720.93700000000001</v>
      </c>
      <c r="E738">
        <v>549.39800000000002</v>
      </c>
      <c r="F738">
        <v>0</v>
      </c>
      <c r="G738">
        <v>0.115146</v>
      </c>
      <c r="H738">
        <v>0.90068199999999998</v>
      </c>
      <c r="I738">
        <v>0</v>
      </c>
    </row>
    <row r="739" spans="1:9" x14ac:dyDescent="0.25">
      <c r="A739" t="s">
        <v>87</v>
      </c>
      <c r="B739">
        <v>746.54200000000003</v>
      </c>
      <c r="C739">
        <v>741.58500000000004</v>
      </c>
      <c r="D739">
        <v>720.47699999999998</v>
      </c>
      <c r="E739">
        <v>549.37699999999995</v>
      </c>
      <c r="F739">
        <v>0</v>
      </c>
      <c r="G739">
        <v>0.11494799999999999</v>
      </c>
      <c r="H739">
        <v>0.90000199999999997</v>
      </c>
      <c r="I739">
        <v>0</v>
      </c>
    </row>
    <row r="740" spans="1:9" x14ac:dyDescent="0.25">
      <c r="A740" t="s">
        <v>87</v>
      </c>
      <c r="B740">
        <v>751.95</v>
      </c>
      <c r="C740">
        <v>747.01400000000001</v>
      </c>
      <c r="D740">
        <v>720.98099999999999</v>
      </c>
      <c r="E740">
        <v>549.37900000000002</v>
      </c>
      <c r="F740">
        <v>0</v>
      </c>
      <c r="G740">
        <v>0.11494699999999999</v>
      </c>
      <c r="H740">
        <v>0.89956800000000003</v>
      </c>
      <c r="I740">
        <v>0</v>
      </c>
    </row>
    <row r="741" spans="1:9" x14ac:dyDescent="0.25">
      <c r="A741" t="s">
        <v>87</v>
      </c>
      <c r="B741">
        <v>746.45799999999997</v>
      </c>
      <c r="C741">
        <v>741.51400000000001</v>
      </c>
      <c r="D741">
        <v>720.47900000000004</v>
      </c>
      <c r="E741">
        <v>549.40899999999999</v>
      </c>
      <c r="F741">
        <v>0</v>
      </c>
      <c r="G741">
        <v>0.11493200000000001</v>
      </c>
      <c r="H741">
        <v>0.90056899999999995</v>
      </c>
      <c r="I741">
        <v>0</v>
      </c>
    </row>
    <row r="742" spans="1:9" x14ac:dyDescent="0.25">
      <c r="A742" t="s">
        <v>87</v>
      </c>
      <c r="B742">
        <v>746.90700000000004</v>
      </c>
      <c r="C742">
        <v>741.90899999999999</v>
      </c>
      <c r="D742">
        <v>720.94799999999998</v>
      </c>
      <c r="E742">
        <v>549.39099999999996</v>
      </c>
      <c r="F742">
        <v>0</v>
      </c>
      <c r="G742">
        <v>0.11493</v>
      </c>
      <c r="H742">
        <v>0.89941400000000005</v>
      </c>
      <c r="I742">
        <v>0</v>
      </c>
    </row>
    <row r="743" spans="1:9" x14ac:dyDescent="0.25">
      <c r="A743" t="s">
        <v>87</v>
      </c>
      <c r="B743">
        <v>751.47400000000005</v>
      </c>
      <c r="C743">
        <v>746.49800000000005</v>
      </c>
      <c r="D743">
        <v>720.44600000000003</v>
      </c>
      <c r="E743">
        <v>549.375</v>
      </c>
      <c r="F743">
        <v>0</v>
      </c>
      <c r="G743">
        <v>0.117781</v>
      </c>
      <c r="H743">
        <v>0.90064599999999995</v>
      </c>
      <c r="I743">
        <v>0</v>
      </c>
    </row>
    <row r="744" spans="1:9" x14ac:dyDescent="0.25">
      <c r="A744" t="s">
        <v>87</v>
      </c>
      <c r="B744">
        <v>747.17200000000003</v>
      </c>
      <c r="C744">
        <v>742.21400000000006</v>
      </c>
      <c r="D744">
        <v>721.13900000000001</v>
      </c>
      <c r="E744">
        <v>549.53899999999999</v>
      </c>
      <c r="F744">
        <v>0</v>
      </c>
      <c r="G744">
        <v>0.115242</v>
      </c>
      <c r="H744">
        <v>0.90101500000000001</v>
      </c>
      <c r="I744">
        <v>0</v>
      </c>
    </row>
    <row r="745" spans="1:9" x14ac:dyDescent="0.25">
      <c r="A745" t="s">
        <v>87</v>
      </c>
      <c r="B745">
        <v>751.51199999999994</v>
      </c>
      <c r="C745">
        <v>746.57600000000002</v>
      </c>
      <c r="D745">
        <v>720.505</v>
      </c>
      <c r="E745">
        <v>549.404</v>
      </c>
      <c r="F745">
        <v>0</v>
      </c>
      <c r="G745">
        <v>0.11493399999999999</v>
      </c>
      <c r="H745">
        <v>0.900864</v>
      </c>
      <c r="I745">
        <v>0</v>
      </c>
    </row>
    <row r="746" spans="1:9" x14ac:dyDescent="0.25">
      <c r="A746" t="s">
        <v>87</v>
      </c>
      <c r="B746">
        <v>1599.15</v>
      </c>
      <c r="C746">
        <v>742.21500000000003</v>
      </c>
      <c r="D746">
        <v>721.23900000000003</v>
      </c>
      <c r="E746">
        <v>549.60799999999995</v>
      </c>
      <c r="F746">
        <v>0</v>
      </c>
      <c r="G746">
        <v>0.114981</v>
      </c>
      <c r="H746">
        <v>0.87186699999999995</v>
      </c>
      <c r="I746">
        <v>0</v>
      </c>
    </row>
    <row r="747" spans="1:9" x14ac:dyDescent="0.25">
      <c r="A747" t="s">
        <v>87</v>
      </c>
      <c r="B747">
        <v>939.55799999999999</v>
      </c>
      <c r="C747">
        <v>741.98800000000006</v>
      </c>
      <c r="D747">
        <v>720.40200000000004</v>
      </c>
      <c r="E747">
        <v>549.34799999999996</v>
      </c>
      <c r="F747">
        <v>0</v>
      </c>
      <c r="G747">
        <v>0.11493399999999999</v>
      </c>
      <c r="H747">
        <v>0.90098900000000004</v>
      </c>
      <c r="I747">
        <v>0</v>
      </c>
    </row>
    <row r="748" spans="1:9" x14ac:dyDescent="0.25">
      <c r="A748" t="s">
        <v>87</v>
      </c>
      <c r="B748">
        <v>747.23299999999995</v>
      </c>
      <c r="C748">
        <v>742.53499999999997</v>
      </c>
      <c r="D748">
        <v>721.00800000000004</v>
      </c>
      <c r="E748">
        <v>549.40700000000004</v>
      </c>
      <c r="F748">
        <v>0</v>
      </c>
      <c r="G748">
        <v>0.114937</v>
      </c>
      <c r="H748">
        <v>0.90060899999999999</v>
      </c>
      <c r="I748">
        <v>0</v>
      </c>
    </row>
    <row r="749" spans="1:9" x14ac:dyDescent="0.25">
      <c r="A749" t="s">
        <v>87</v>
      </c>
      <c r="B749">
        <v>746.78800000000001</v>
      </c>
      <c r="C749">
        <v>741.83699999999999</v>
      </c>
      <c r="D749">
        <v>720.495</v>
      </c>
      <c r="E749">
        <v>549.40200000000004</v>
      </c>
      <c r="F749">
        <v>0</v>
      </c>
      <c r="G749">
        <v>0.114927</v>
      </c>
      <c r="H749">
        <v>0.88288100000000003</v>
      </c>
      <c r="I749">
        <v>0</v>
      </c>
    </row>
    <row r="750" spans="1:9" x14ac:dyDescent="0.25">
      <c r="A750" t="s">
        <v>87</v>
      </c>
      <c r="B750">
        <v>746.79399999999998</v>
      </c>
      <c r="C750">
        <v>741.83699999999999</v>
      </c>
      <c r="D750">
        <v>720.95899999999995</v>
      </c>
      <c r="E750">
        <v>549.38199999999995</v>
      </c>
      <c r="F750">
        <v>0</v>
      </c>
      <c r="G750">
        <v>0.11493200000000001</v>
      </c>
      <c r="H750">
        <v>0.90016200000000002</v>
      </c>
      <c r="I750">
        <v>0</v>
      </c>
    </row>
    <row r="751" spans="1:9" x14ac:dyDescent="0.25">
      <c r="A751" t="s">
        <v>87</v>
      </c>
      <c r="B751">
        <v>746.34799999999996</v>
      </c>
      <c r="C751">
        <v>741.40700000000004</v>
      </c>
      <c r="D751">
        <v>720.44500000000005</v>
      </c>
      <c r="E751">
        <v>549.37300000000005</v>
      </c>
      <c r="F751">
        <v>0</v>
      </c>
      <c r="G751">
        <v>0.114929</v>
      </c>
      <c r="H751">
        <v>0.90087300000000003</v>
      </c>
      <c r="I751">
        <v>0</v>
      </c>
    </row>
    <row r="752" spans="1:9" x14ac:dyDescent="0.25">
      <c r="A752" t="s">
        <v>87</v>
      </c>
      <c r="B752">
        <v>751.43299999999999</v>
      </c>
      <c r="C752">
        <v>746.37099999999998</v>
      </c>
      <c r="D752">
        <v>720.93</v>
      </c>
      <c r="E752">
        <v>549.399</v>
      </c>
      <c r="F752">
        <v>0</v>
      </c>
      <c r="G752">
        <v>8.3349699999999999E-2</v>
      </c>
      <c r="H752">
        <v>0.87484499999999998</v>
      </c>
      <c r="I752">
        <v>0</v>
      </c>
    </row>
    <row r="753" spans="1:9" x14ac:dyDescent="0.25">
      <c r="A753" t="s">
        <v>87</v>
      </c>
      <c r="B753">
        <v>746.32100000000003</v>
      </c>
      <c r="C753">
        <v>741.43499999999995</v>
      </c>
      <c r="D753">
        <v>720.48099999999999</v>
      </c>
      <c r="E753">
        <v>549.47400000000005</v>
      </c>
      <c r="F753">
        <v>0</v>
      </c>
      <c r="G753">
        <v>0.114923</v>
      </c>
      <c r="H753">
        <v>0.90107199999999998</v>
      </c>
      <c r="I753">
        <v>0</v>
      </c>
    </row>
    <row r="754" spans="1:9" x14ac:dyDescent="0.25">
      <c r="A754" t="s">
        <v>87</v>
      </c>
      <c r="B754">
        <v>747.10199999999998</v>
      </c>
      <c r="C754">
        <v>742.13099999999997</v>
      </c>
      <c r="D754">
        <v>721.02700000000004</v>
      </c>
      <c r="E754">
        <v>549.44799999999998</v>
      </c>
      <c r="F754">
        <v>0</v>
      </c>
      <c r="G754">
        <v>0.11530700000000001</v>
      </c>
      <c r="H754">
        <v>0.89997099999999997</v>
      </c>
      <c r="I754">
        <v>0</v>
      </c>
    </row>
    <row r="755" spans="1:9" x14ac:dyDescent="0.25">
      <c r="A755" t="s">
        <v>87</v>
      </c>
      <c r="B755">
        <v>751.26</v>
      </c>
      <c r="C755">
        <v>746.28599999999994</v>
      </c>
      <c r="D755">
        <v>720.46600000000001</v>
      </c>
      <c r="E755">
        <v>549.41399999999999</v>
      </c>
      <c r="F755">
        <v>0</v>
      </c>
      <c r="G755">
        <v>8.3489300000000002E-2</v>
      </c>
      <c r="H755">
        <v>0.90106799999999998</v>
      </c>
      <c r="I755">
        <v>0</v>
      </c>
    </row>
    <row r="756" spans="1:9" x14ac:dyDescent="0.25">
      <c r="A756" t="s">
        <v>87</v>
      </c>
      <c r="B756">
        <v>747.101</v>
      </c>
      <c r="C756">
        <v>742.13199999999995</v>
      </c>
      <c r="D756">
        <v>720.94399999999996</v>
      </c>
      <c r="E756">
        <v>549.41399999999999</v>
      </c>
      <c r="F756">
        <v>0</v>
      </c>
      <c r="G756">
        <v>0.114985</v>
      </c>
      <c r="H756">
        <v>0.89831499999999997</v>
      </c>
      <c r="I756">
        <v>0</v>
      </c>
    </row>
    <row r="757" spans="1:9" x14ac:dyDescent="0.25">
      <c r="A757" t="s">
        <v>87</v>
      </c>
      <c r="B757">
        <v>751.36699999999996</v>
      </c>
      <c r="C757">
        <v>746.41200000000003</v>
      </c>
      <c r="D757">
        <v>720.447</v>
      </c>
      <c r="E757">
        <v>549.37</v>
      </c>
      <c r="F757">
        <v>0</v>
      </c>
      <c r="G757">
        <v>0.11497400000000001</v>
      </c>
      <c r="H757">
        <v>0.89476999999999995</v>
      </c>
      <c r="I757">
        <v>0</v>
      </c>
    </row>
    <row r="758" spans="1:9" x14ac:dyDescent="0.25">
      <c r="A758" t="s">
        <v>87</v>
      </c>
      <c r="B758">
        <v>1536.51</v>
      </c>
      <c r="C758">
        <v>742.07600000000002</v>
      </c>
      <c r="D758">
        <v>720.94799999999998</v>
      </c>
      <c r="E758">
        <v>549.40700000000004</v>
      </c>
      <c r="F758">
        <v>0</v>
      </c>
      <c r="G758">
        <v>0.115103</v>
      </c>
      <c r="H758">
        <v>0.89906900000000001</v>
      </c>
      <c r="I758">
        <v>0</v>
      </c>
    </row>
    <row r="759" spans="1:9" x14ac:dyDescent="0.25">
      <c r="A759" t="s">
        <v>87</v>
      </c>
      <c r="B759">
        <v>842.43200000000002</v>
      </c>
      <c r="C759">
        <v>746.87800000000004</v>
      </c>
      <c r="D759">
        <v>720.452</v>
      </c>
      <c r="E759">
        <v>549.42499999999995</v>
      </c>
      <c r="F759">
        <v>0</v>
      </c>
      <c r="G759">
        <v>0.114929</v>
      </c>
      <c r="H759">
        <v>0.89788999999999997</v>
      </c>
      <c r="I759">
        <v>0</v>
      </c>
    </row>
    <row r="760" spans="1:9" x14ac:dyDescent="0.25">
      <c r="A760" t="s">
        <v>87</v>
      </c>
      <c r="B760">
        <v>746.81</v>
      </c>
      <c r="C760">
        <v>741.92899999999997</v>
      </c>
      <c r="D760">
        <v>720.94899999999996</v>
      </c>
      <c r="E760">
        <v>549.38199999999995</v>
      </c>
      <c r="F760">
        <v>0</v>
      </c>
      <c r="G760">
        <v>0.114923</v>
      </c>
      <c r="H760">
        <v>0.90098199999999995</v>
      </c>
      <c r="I760">
        <v>0</v>
      </c>
    </row>
    <row r="761" spans="1:9" x14ac:dyDescent="0.25">
      <c r="A761" t="s">
        <v>87</v>
      </c>
      <c r="B761">
        <v>746.26900000000001</v>
      </c>
      <c r="C761">
        <v>741.32799999999997</v>
      </c>
      <c r="D761">
        <v>720.36500000000001</v>
      </c>
      <c r="E761">
        <v>549.35599999999999</v>
      </c>
      <c r="F761">
        <v>0</v>
      </c>
      <c r="G761">
        <v>0.114949</v>
      </c>
      <c r="H761">
        <v>0.86895</v>
      </c>
      <c r="I761">
        <v>0</v>
      </c>
    </row>
    <row r="762" spans="1:9" x14ac:dyDescent="0.25">
      <c r="A762" t="s">
        <v>87</v>
      </c>
      <c r="B762">
        <v>746.76700000000005</v>
      </c>
      <c r="C762">
        <v>741.79700000000003</v>
      </c>
      <c r="D762">
        <v>720.92700000000002</v>
      </c>
      <c r="E762">
        <v>549.39200000000005</v>
      </c>
      <c r="F762">
        <v>0</v>
      </c>
      <c r="G762">
        <v>9.3219200000000002E-2</v>
      </c>
      <c r="H762">
        <v>0.90034199999999998</v>
      </c>
      <c r="I762">
        <v>0</v>
      </c>
    </row>
    <row r="763" spans="1:9" x14ac:dyDescent="0.25">
      <c r="A763" t="s">
        <v>87</v>
      </c>
      <c r="B763">
        <v>746.43600000000004</v>
      </c>
      <c r="C763">
        <v>741.50099999999998</v>
      </c>
      <c r="D763">
        <v>720.45</v>
      </c>
      <c r="E763">
        <v>549.39800000000002</v>
      </c>
      <c r="F763">
        <v>0</v>
      </c>
      <c r="G763">
        <v>8.99147E-2</v>
      </c>
      <c r="H763">
        <v>0.90098599999999995</v>
      </c>
      <c r="I763">
        <v>0</v>
      </c>
    </row>
    <row r="764" spans="1:9" x14ac:dyDescent="0.25">
      <c r="A764" t="s">
        <v>87</v>
      </c>
      <c r="B764">
        <v>752.39599999999996</v>
      </c>
      <c r="C764">
        <v>747.322</v>
      </c>
      <c r="D764">
        <v>720.98699999999997</v>
      </c>
      <c r="E764">
        <v>549.42899999999997</v>
      </c>
      <c r="F764">
        <v>0</v>
      </c>
      <c r="G764">
        <v>0.115093</v>
      </c>
      <c r="H764">
        <v>0.89737599999999995</v>
      </c>
      <c r="I764">
        <v>0</v>
      </c>
    </row>
    <row r="765" spans="1:9" x14ac:dyDescent="0.25">
      <c r="A765" t="s">
        <v>87</v>
      </c>
      <c r="B765">
        <v>746.10299999999995</v>
      </c>
      <c r="C765">
        <v>741.16899999999998</v>
      </c>
      <c r="D765">
        <v>720.36300000000006</v>
      </c>
      <c r="E765">
        <v>549.38199999999995</v>
      </c>
      <c r="F765">
        <v>0</v>
      </c>
      <c r="G765">
        <v>0.114937</v>
      </c>
      <c r="H765">
        <v>0.89924999999999999</v>
      </c>
      <c r="I765">
        <v>0</v>
      </c>
    </row>
    <row r="766" spans="1:9" x14ac:dyDescent="0.25">
      <c r="A766" t="s">
        <v>87</v>
      </c>
      <c r="B766">
        <v>747.14</v>
      </c>
      <c r="C766">
        <v>742.17499999999995</v>
      </c>
      <c r="D766">
        <v>720.89499999999998</v>
      </c>
      <c r="E766">
        <v>549.38800000000003</v>
      </c>
      <c r="F766">
        <v>0</v>
      </c>
      <c r="G766">
        <v>0.114923</v>
      </c>
      <c r="H766">
        <v>0.88802499999999995</v>
      </c>
      <c r="I766">
        <v>0</v>
      </c>
    </row>
    <row r="767" spans="1:9" x14ac:dyDescent="0.25">
      <c r="A767" t="s">
        <v>87</v>
      </c>
      <c r="B767">
        <v>751.62</v>
      </c>
      <c r="C767">
        <v>746.64400000000001</v>
      </c>
      <c r="D767">
        <v>720.51199999999994</v>
      </c>
      <c r="E767">
        <v>549.43200000000002</v>
      </c>
      <c r="F767">
        <v>0</v>
      </c>
      <c r="G767">
        <v>0.114924</v>
      </c>
      <c r="H767">
        <v>0.89684200000000003</v>
      </c>
      <c r="I767">
        <v>0</v>
      </c>
    </row>
    <row r="768" spans="1:9" x14ac:dyDescent="0.25">
      <c r="A768" t="s">
        <v>87</v>
      </c>
      <c r="B768">
        <v>747.08600000000001</v>
      </c>
      <c r="C768">
        <v>742.15200000000004</v>
      </c>
      <c r="D768">
        <v>720.96400000000006</v>
      </c>
      <c r="E768">
        <v>549.41899999999998</v>
      </c>
      <c r="F768">
        <v>0</v>
      </c>
      <c r="G768">
        <v>0.114941</v>
      </c>
      <c r="H768">
        <v>0.89819499999999997</v>
      </c>
      <c r="I768">
        <v>0</v>
      </c>
    </row>
    <row r="769" spans="1:25" x14ac:dyDescent="0.25">
      <c r="A769" t="s">
        <v>87</v>
      </c>
      <c r="B769">
        <v>751.12099999999998</v>
      </c>
      <c r="C769">
        <v>746.14700000000005</v>
      </c>
      <c r="D769">
        <v>720.50599999999997</v>
      </c>
      <c r="E769">
        <v>549.43100000000004</v>
      </c>
      <c r="F769">
        <v>0</v>
      </c>
      <c r="G769">
        <v>0.114923</v>
      </c>
      <c r="H769">
        <v>0.89574500000000001</v>
      </c>
      <c r="I769">
        <v>0</v>
      </c>
    </row>
    <row r="770" spans="1:25" x14ac:dyDescent="0.25">
      <c r="A770" t="s">
        <v>87</v>
      </c>
      <c r="B770">
        <v>1773.51</v>
      </c>
      <c r="C770">
        <v>742.06700000000001</v>
      </c>
      <c r="D770">
        <v>721.04300000000001</v>
      </c>
      <c r="E770">
        <v>549.44600000000003</v>
      </c>
      <c r="F770">
        <v>0</v>
      </c>
      <c r="G770">
        <v>0.114923</v>
      </c>
      <c r="H770">
        <v>0.90107499999999996</v>
      </c>
      <c r="I770">
        <v>0</v>
      </c>
    </row>
    <row r="771" spans="1:25" x14ac:dyDescent="0.25">
      <c r="A771" t="s">
        <v>87</v>
      </c>
      <c r="B771">
        <v>941.43600000000004</v>
      </c>
      <c r="C771">
        <v>742.69899999999996</v>
      </c>
      <c r="D771">
        <v>720.53300000000002</v>
      </c>
      <c r="E771">
        <v>549.37199999999996</v>
      </c>
      <c r="F771">
        <v>0</v>
      </c>
      <c r="G771">
        <v>0.114925</v>
      </c>
      <c r="H771">
        <v>0.90072600000000003</v>
      </c>
      <c r="I771">
        <v>0</v>
      </c>
    </row>
    <row r="772" spans="1:25" x14ac:dyDescent="0.25">
      <c r="A772" t="s">
        <v>87</v>
      </c>
      <c r="B772">
        <v>752.42399999999998</v>
      </c>
      <c r="C772">
        <v>747.46900000000005</v>
      </c>
      <c r="D772">
        <v>720.95799999999997</v>
      </c>
      <c r="E772">
        <v>549.351</v>
      </c>
      <c r="F772">
        <v>0</v>
      </c>
      <c r="G772">
        <v>0.114941</v>
      </c>
      <c r="H772">
        <v>0.89829800000000004</v>
      </c>
      <c r="I772">
        <v>0</v>
      </c>
    </row>
    <row r="773" spans="1:25" x14ac:dyDescent="0.25">
      <c r="A773" t="s">
        <v>87</v>
      </c>
      <c r="B773">
        <v>746.60599999999999</v>
      </c>
      <c r="C773">
        <v>741.66600000000005</v>
      </c>
      <c r="D773">
        <v>720.46500000000003</v>
      </c>
      <c r="E773">
        <v>549.36800000000005</v>
      </c>
      <c r="F773">
        <v>0</v>
      </c>
      <c r="G773">
        <v>0.11504399999999999</v>
      </c>
      <c r="H773">
        <v>0.90105100000000005</v>
      </c>
      <c r="I773">
        <v>0</v>
      </c>
    </row>
    <row r="774" spans="1:25" x14ac:dyDescent="0.25">
      <c r="A774" t="s">
        <v>87</v>
      </c>
      <c r="B774">
        <v>746.96600000000001</v>
      </c>
      <c r="C774">
        <v>741.98500000000001</v>
      </c>
      <c r="D774">
        <v>720.97500000000002</v>
      </c>
      <c r="E774">
        <v>549.38699999999994</v>
      </c>
      <c r="F774">
        <v>0</v>
      </c>
      <c r="G774">
        <v>0.115398</v>
      </c>
      <c r="H774">
        <v>0.89927900000000005</v>
      </c>
      <c r="I774">
        <v>0</v>
      </c>
    </row>
    <row r="775" spans="1:25" x14ac:dyDescent="0.25">
      <c r="A775" t="s">
        <v>87</v>
      </c>
      <c r="B775">
        <v>746.46299999999997</v>
      </c>
      <c r="C775">
        <v>741.52</v>
      </c>
      <c r="D775">
        <v>720.50400000000002</v>
      </c>
      <c r="E775">
        <v>549.41800000000001</v>
      </c>
      <c r="F775">
        <v>0</v>
      </c>
      <c r="G775">
        <v>0.11494</v>
      </c>
      <c r="H775">
        <v>0.900787</v>
      </c>
      <c r="I775">
        <v>0</v>
      </c>
    </row>
    <row r="776" spans="1:25" x14ac:dyDescent="0.25">
      <c r="A776" t="s">
        <v>87</v>
      </c>
      <c r="B776">
        <v>746.90099999999995</v>
      </c>
      <c r="C776">
        <v>741.952</v>
      </c>
      <c r="D776">
        <v>720.96799999999996</v>
      </c>
      <c r="E776">
        <v>549.38900000000001</v>
      </c>
      <c r="F776">
        <v>0</v>
      </c>
      <c r="G776">
        <v>8.34482E-2</v>
      </c>
      <c r="H776">
        <v>0.90086500000000003</v>
      </c>
      <c r="I776">
        <v>0</v>
      </c>
    </row>
    <row r="777" spans="1:25" x14ac:dyDescent="0.25">
      <c r="A777" t="s">
        <v>87</v>
      </c>
      <c r="B777">
        <v>751.55200000000002</v>
      </c>
      <c r="C777">
        <v>746.48099999999999</v>
      </c>
      <c r="D777">
        <v>720.43799999999999</v>
      </c>
      <c r="E777">
        <v>549.35199999999998</v>
      </c>
      <c r="F777">
        <v>0</v>
      </c>
      <c r="G777">
        <v>0.114923</v>
      </c>
      <c r="H777">
        <v>0.89964699999999997</v>
      </c>
      <c r="I777">
        <v>0</v>
      </c>
    </row>
    <row r="778" spans="1:25" x14ac:dyDescent="0.25">
      <c r="A778" t="s">
        <v>87</v>
      </c>
      <c r="B778">
        <v>746.92700000000002</v>
      </c>
      <c r="C778">
        <v>741.98900000000003</v>
      </c>
      <c r="D778">
        <v>720.99400000000003</v>
      </c>
      <c r="E778">
        <v>549.44299999999998</v>
      </c>
      <c r="F778">
        <v>0</v>
      </c>
      <c r="G778">
        <v>0.11502900000000001</v>
      </c>
      <c r="H778">
        <v>0.86895599999999995</v>
      </c>
      <c r="I778">
        <v>0</v>
      </c>
    </row>
    <row r="779" spans="1:25" x14ac:dyDescent="0.25">
      <c r="A779" t="s">
        <v>87</v>
      </c>
      <c r="B779">
        <v>750.67399999999998</v>
      </c>
      <c r="C779">
        <v>745.73900000000003</v>
      </c>
      <c r="D779">
        <v>720.57899999999995</v>
      </c>
      <c r="E779">
        <v>549.43499999999995</v>
      </c>
      <c r="F779">
        <v>0</v>
      </c>
      <c r="G779">
        <v>0.115952</v>
      </c>
      <c r="H779">
        <v>0.90065200000000001</v>
      </c>
      <c r="I779">
        <v>0</v>
      </c>
    </row>
    <row r="780" spans="1:25" x14ac:dyDescent="0.25">
      <c r="A780" t="s">
        <v>87</v>
      </c>
      <c r="B780">
        <v>746.952</v>
      </c>
      <c r="C780">
        <v>741.99900000000002</v>
      </c>
      <c r="D780">
        <v>721.06899999999996</v>
      </c>
      <c r="E780">
        <v>549.43899999999996</v>
      </c>
      <c r="F780">
        <v>0</v>
      </c>
      <c r="G780">
        <v>0.114923</v>
      </c>
      <c r="H780">
        <v>0.86895599999999995</v>
      </c>
      <c r="I780">
        <v>0</v>
      </c>
    </row>
    <row r="781" spans="1:25" x14ac:dyDescent="0.25">
      <c r="A781" t="s">
        <v>87</v>
      </c>
      <c r="B781">
        <v>746.69500000000005</v>
      </c>
      <c r="C781">
        <v>741.73</v>
      </c>
      <c r="D781">
        <v>720.61900000000003</v>
      </c>
      <c r="E781">
        <v>549.41600000000005</v>
      </c>
      <c r="F781">
        <v>0</v>
      </c>
      <c r="G781">
        <v>0.114923</v>
      </c>
      <c r="H781">
        <v>0.89041599999999999</v>
      </c>
      <c r="I781">
        <v>0</v>
      </c>
    </row>
    <row r="782" spans="1:25" x14ac:dyDescent="0.25">
      <c r="A782" t="s">
        <v>87</v>
      </c>
      <c r="B782">
        <v>1474.46</v>
      </c>
      <c r="C782">
        <v>746.18799999999999</v>
      </c>
      <c r="D782">
        <v>720.98699999999997</v>
      </c>
      <c r="E782">
        <v>549.38900000000001</v>
      </c>
      <c r="F782">
        <v>0</v>
      </c>
      <c r="G782">
        <v>0.114923</v>
      </c>
      <c r="H782">
        <v>0.90043600000000001</v>
      </c>
      <c r="I782">
        <v>0</v>
      </c>
    </row>
    <row r="783" spans="1:25" x14ac:dyDescent="0.25">
      <c r="A783" t="s">
        <v>87</v>
      </c>
      <c r="B783">
        <v>949.53399999999999</v>
      </c>
      <c r="C783">
        <v>742.18799999999999</v>
      </c>
      <c r="D783">
        <v>720.51499999999999</v>
      </c>
      <c r="E783">
        <v>549.41700000000003</v>
      </c>
      <c r="F783">
        <v>0</v>
      </c>
      <c r="G783">
        <v>0.114928</v>
      </c>
      <c r="H783">
        <v>0.895459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751.36500000000001</v>
      </c>
      <c r="C784">
        <v>746.45</v>
      </c>
      <c r="D784">
        <v>721.04600000000005</v>
      </c>
      <c r="E784">
        <v>549.43499999999995</v>
      </c>
      <c r="F784">
        <v>0</v>
      </c>
      <c r="G784">
        <v>0.11493200000000001</v>
      </c>
      <c r="H784">
        <v>0.90106200000000003</v>
      </c>
      <c r="I784">
        <v>0</v>
      </c>
      <c r="R784">
        <f>AVERAGE(B735:B784)</f>
        <v>834.07917999999995</v>
      </c>
      <c r="S784">
        <f>AVERAGE(C735:C784)</f>
        <v>743.40574000000026</v>
      </c>
      <c r="U784">
        <f>_xlfn.VAR.P(B735:B784)</f>
        <v>54503.98701214762</v>
      </c>
      <c r="V784">
        <f>_xlfn.VAR.P(C735:C784)</f>
        <v>4.8553602724000298</v>
      </c>
      <c r="X784">
        <f>1.96*SQRT(U784)/50</f>
        <v>9.1516668756214319</v>
      </c>
      <c r="Y784">
        <f>1.96*SQRT(V784)/50</f>
        <v>8.6376737661136418E-2</v>
      </c>
    </row>
    <row r="785" spans="1:9" x14ac:dyDescent="0.25">
      <c r="A785" t="s">
        <v>87</v>
      </c>
      <c r="B785">
        <v>41708.342965000003</v>
      </c>
      <c r="C785" t="s">
        <v>36</v>
      </c>
    </row>
    <row r="786" spans="1:9" x14ac:dyDescent="0.25">
      <c r="A786" t="s">
        <v>88</v>
      </c>
      <c r="B786">
        <v>522.12599999999998</v>
      </c>
      <c r="C786">
        <v>517.43700000000001</v>
      </c>
      <c r="D786">
        <v>496.43299999999999</v>
      </c>
      <c r="E786">
        <v>325.346</v>
      </c>
      <c r="F786">
        <v>0</v>
      </c>
      <c r="G786">
        <v>0.114923</v>
      </c>
      <c r="H786">
        <v>0.90065399999999995</v>
      </c>
      <c r="I786">
        <v>0</v>
      </c>
    </row>
    <row r="787" spans="1:9" x14ac:dyDescent="0.25">
      <c r="A787" t="s">
        <v>88</v>
      </c>
      <c r="B787">
        <v>522.59799999999996</v>
      </c>
      <c r="C787">
        <v>517.625</v>
      </c>
      <c r="D787">
        <v>496.863</v>
      </c>
      <c r="E787">
        <v>325.35599999999999</v>
      </c>
      <c r="F787">
        <v>0</v>
      </c>
      <c r="G787">
        <v>0.114967</v>
      </c>
      <c r="H787">
        <v>0.90009899999999998</v>
      </c>
      <c r="I787">
        <v>0</v>
      </c>
    </row>
    <row r="788" spans="1:9" x14ac:dyDescent="0.25">
      <c r="A788" t="s">
        <v>88</v>
      </c>
      <c r="B788">
        <v>522.61500000000001</v>
      </c>
      <c r="C788">
        <v>517.68100000000004</v>
      </c>
      <c r="D788">
        <v>496.39800000000002</v>
      </c>
      <c r="E788">
        <v>325.34399999999999</v>
      </c>
      <c r="F788">
        <v>0</v>
      </c>
      <c r="G788">
        <v>0.11507199999999999</v>
      </c>
      <c r="H788">
        <v>0.89989699999999995</v>
      </c>
      <c r="I788">
        <v>0</v>
      </c>
    </row>
    <row r="789" spans="1:9" x14ac:dyDescent="0.25">
      <c r="A789" t="s">
        <v>88</v>
      </c>
      <c r="B789">
        <v>522.59299999999996</v>
      </c>
      <c r="C789">
        <v>517.66399999999999</v>
      </c>
      <c r="D789">
        <v>496.87799999999999</v>
      </c>
      <c r="E789">
        <v>325.37900000000002</v>
      </c>
      <c r="F789">
        <v>0</v>
      </c>
      <c r="G789">
        <v>0.11508</v>
      </c>
      <c r="H789">
        <v>0.900841</v>
      </c>
      <c r="I789">
        <v>0</v>
      </c>
    </row>
    <row r="790" spans="1:9" x14ac:dyDescent="0.25">
      <c r="A790" t="s">
        <v>88</v>
      </c>
      <c r="B790">
        <v>522.02099999999996</v>
      </c>
      <c r="C790">
        <v>517.06399999999996</v>
      </c>
      <c r="D790">
        <v>496.38099999999997</v>
      </c>
      <c r="E790">
        <v>325.33499999999998</v>
      </c>
      <c r="F790">
        <v>0</v>
      </c>
      <c r="G790">
        <v>0.114923</v>
      </c>
      <c r="H790">
        <v>0.89970600000000001</v>
      </c>
      <c r="I790">
        <v>0</v>
      </c>
    </row>
    <row r="791" spans="1:9" x14ac:dyDescent="0.25">
      <c r="A791" t="s">
        <v>88</v>
      </c>
      <c r="B791">
        <v>521.93299999999999</v>
      </c>
      <c r="C791">
        <v>517.84699999999998</v>
      </c>
      <c r="D791">
        <v>497.06299999999999</v>
      </c>
      <c r="E791">
        <v>325.37599999999998</v>
      </c>
      <c r="F791">
        <v>0</v>
      </c>
      <c r="G791">
        <v>0.115174</v>
      </c>
      <c r="H791">
        <v>0.90035799999999999</v>
      </c>
      <c r="I791">
        <v>0</v>
      </c>
    </row>
    <row r="792" spans="1:9" x14ac:dyDescent="0.25">
      <c r="A792" t="s">
        <v>88</v>
      </c>
      <c r="B792">
        <v>528.00199999999995</v>
      </c>
      <c r="C792">
        <v>522.91399999999999</v>
      </c>
      <c r="D792">
        <v>496.44499999999999</v>
      </c>
      <c r="E792">
        <v>325.35899999999998</v>
      </c>
      <c r="F792">
        <v>0</v>
      </c>
      <c r="G792">
        <v>0.114925</v>
      </c>
      <c r="H792">
        <v>0.90105400000000002</v>
      </c>
      <c r="I792">
        <v>0</v>
      </c>
    </row>
    <row r="793" spans="1:9" x14ac:dyDescent="0.25">
      <c r="A793" t="s">
        <v>88</v>
      </c>
      <c r="B793">
        <v>522.54100000000005</v>
      </c>
      <c r="C793">
        <v>517.62199999999996</v>
      </c>
      <c r="D793">
        <v>496.79</v>
      </c>
      <c r="E793">
        <v>325.33499999999998</v>
      </c>
      <c r="F793">
        <v>0</v>
      </c>
      <c r="G793">
        <v>0.114925</v>
      </c>
      <c r="H793">
        <v>0.881494</v>
      </c>
      <c r="I793">
        <v>0</v>
      </c>
    </row>
    <row r="794" spans="1:9" x14ac:dyDescent="0.25">
      <c r="A794" t="s">
        <v>88</v>
      </c>
      <c r="B794">
        <v>522.20899999999995</v>
      </c>
      <c r="C794">
        <v>517.26400000000001</v>
      </c>
      <c r="D794">
        <v>496.43</v>
      </c>
      <c r="E794">
        <v>325.38299999999998</v>
      </c>
      <c r="F794">
        <v>0</v>
      </c>
      <c r="G794">
        <v>0.115037</v>
      </c>
      <c r="H794">
        <v>0.89800599999999997</v>
      </c>
      <c r="I794">
        <v>0</v>
      </c>
    </row>
    <row r="795" spans="1:9" x14ac:dyDescent="0.25">
      <c r="A795" t="s">
        <v>88</v>
      </c>
      <c r="B795">
        <v>527.58100000000002</v>
      </c>
      <c r="C795">
        <v>522.63199999999995</v>
      </c>
      <c r="D795">
        <v>496.81</v>
      </c>
      <c r="E795">
        <v>325.30200000000002</v>
      </c>
      <c r="F795">
        <v>0</v>
      </c>
      <c r="G795">
        <v>0.11501699999999999</v>
      </c>
      <c r="H795">
        <v>0.90093999999999996</v>
      </c>
      <c r="I795">
        <v>0</v>
      </c>
    </row>
    <row r="796" spans="1:9" x14ac:dyDescent="0.25">
      <c r="A796" t="s">
        <v>88</v>
      </c>
      <c r="B796">
        <v>522.06100000000004</v>
      </c>
      <c r="C796">
        <v>517.12199999999996</v>
      </c>
      <c r="D796">
        <v>496.43299999999999</v>
      </c>
      <c r="E796">
        <v>325.33600000000001</v>
      </c>
      <c r="F796">
        <v>0</v>
      </c>
      <c r="G796">
        <v>0.11495900000000001</v>
      </c>
      <c r="H796">
        <v>0.89736700000000003</v>
      </c>
      <c r="I796">
        <v>0</v>
      </c>
    </row>
    <row r="797" spans="1:9" x14ac:dyDescent="0.25">
      <c r="A797" t="s">
        <v>88</v>
      </c>
      <c r="B797">
        <v>522.60400000000004</v>
      </c>
      <c r="C797">
        <v>517.66600000000005</v>
      </c>
      <c r="D797">
        <v>496.88799999999998</v>
      </c>
      <c r="E797">
        <v>325.35199999999998</v>
      </c>
      <c r="F797">
        <v>0</v>
      </c>
      <c r="G797">
        <v>0.114951</v>
      </c>
      <c r="H797">
        <v>0.90077700000000005</v>
      </c>
      <c r="I797">
        <v>0</v>
      </c>
    </row>
    <row r="798" spans="1:9" x14ac:dyDescent="0.25">
      <c r="A798" t="s">
        <v>88</v>
      </c>
      <c r="B798">
        <v>521.91200000000003</v>
      </c>
      <c r="C798">
        <v>516.97699999999998</v>
      </c>
      <c r="D798">
        <v>496.39</v>
      </c>
      <c r="E798">
        <v>325.36200000000002</v>
      </c>
      <c r="F798">
        <v>0</v>
      </c>
      <c r="G798">
        <v>9.1339799999999999E-2</v>
      </c>
      <c r="H798">
        <v>0.89523399999999997</v>
      </c>
      <c r="I798">
        <v>0</v>
      </c>
    </row>
    <row r="799" spans="1:9" x14ac:dyDescent="0.25">
      <c r="A799" t="s">
        <v>88</v>
      </c>
      <c r="B799">
        <v>1489.76</v>
      </c>
      <c r="C799">
        <v>522.88900000000001</v>
      </c>
      <c r="D799">
        <v>496.94600000000003</v>
      </c>
      <c r="E799">
        <v>325.39499999999998</v>
      </c>
      <c r="F799">
        <v>0</v>
      </c>
      <c r="G799">
        <v>0.114937</v>
      </c>
      <c r="H799">
        <v>0.90092399999999995</v>
      </c>
      <c r="I799">
        <v>0</v>
      </c>
    </row>
    <row r="800" spans="1:9" x14ac:dyDescent="0.25">
      <c r="A800" t="s">
        <v>88</v>
      </c>
      <c r="B800">
        <v>757.60199999999998</v>
      </c>
      <c r="C800">
        <v>519.27800000000002</v>
      </c>
      <c r="D800">
        <v>496.62900000000002</v>
      </c>
      <c r="E800">
        <v>325.41199999999998</v>
      </c>
      <c r="F800">
        <v>0</v>
      </c>
      <c r="G800">
        <v>0.115078</v>
      </c>
      <c r="H800">
        <v>0.89637500000000003</v>
      </c>
      <c r="I800">
        <v>0</v>
      </c>
    </row>
    <row r="801" spans="1:9" x14ac:dyDescent="0.25">
      <c r="A801" t="s">
        <v>88</v>
      </c>
      <c r="B801">
        <v>522.84699999999998</v>
      </c>
      <c r="C801">
        <v>517.923</v>
      </c>
      <c r="D801">
        <v>496.97399999999999</v>
      </c>
      <c r="E801">
        <v>325.39100000000002</v>
      </c>
      <c r="F801">
        <v>0</v>
      </c>
      <c r="G801">
        <v>0.114923</v>
      </c>
      <c r="H801">
        <v>0.89450300000000005</v>
      </c>
      <c r="I801">
        <v>0</v>
      </c>
    </row>
    <row r="802" spans="1:9" x14ac:dyDescent="0.25">
      <c r="A802" t="s">
        <v>88</v>
      </c>
      <c r="B802">
        <v>527.29899999999998</v>
      </c>
      <c r="C802">
        <v>522.33699999999999</v>
      </c>
      <c r="D802">
        <v>496.45</v>
      </c>
      <c r="E802">
        <v>325.36099999999999</v>
      </c>
      <c r="F802">
        <v>0</v>
      </c>
      <c r="G802">
        <v>0.114924</v>
      </c>
      <c r="H802">
        <v>0.90078499999999995</v>
      </c>
      <c r="I802">
        <v>0</v>
      </c>
    </row>
    <row r="803" spans="1:9" x14ac:dyDescent="0.25">
      <c r="A803" t="s">
        <v>88</v>
      </c>
      <c r="B803">
        <v>522.77700000000004</v>
      </c>
      <c r="C803">
        <v>517.81500000000005</v>
      </c>
      <c r="D803">
        <v>496.93099999999998</v>
      </c>
      <c r="E803">
        <v>325.38900000000001</v>
      </c>
      <c r="F803">
        <v>0</v>
      </c>
      <c r="G803">
        <v>0.114956</v>
      </c>
      <c r="H803">
        <v>0.89638200000000001</v>
      </c>
      <c r="I803">
        <v>0</v>
      </c>
    </row>
    <row r="804" spans="1:9" x14ac:dyDescent="0.25">
      <c r="A804" t="s">
        <v>88</v>
      </c>
      <c r="B804">
        <v>522.35299999999995</v>
      </c>
      <c r="C804">
        <v>517.39800000000002</v>
      </c>
      <c r="D804">
        <v>496.49299999999999</v>
      </c>
      <c r="E804">
        <v>325.36700000000002</v>
      </c>
      <c r="F804">
        <v>0</v>
      </c>
      <c r="G804">
        <v>0.114923</v>
      </c>
      <c r="H804">
        <v>0.90080800000000005</v>
      </c>
      <c r="I804">
        <v>0</v>
      </c>
    </row>
    <row r="805" spans="1:9" x14ac:dyDescent="0.25">
      <c r="A805" t="s">
        <v>88</v>
      </c>
      <c r="B805">
        <v>522.13900000000001</v>
      </c>
      <c r="C805">
        <v>518.05399999999997</v>
      </c>
      <c r="D805">
        <v>497.14699999999999</v>
      </c>
      <c r="E805">
        <v>325.38799999999998</v>
      </c>
      <c r="F805">
        <v>0</v>
      </c>
      <c r="G805">
        <v>0.114926</v>
      </c>
      <c r="H805">
        <v>0.90094700000000005</v>
      </c>
      <c r="I805">
        <v>0</v>
      </c>
    </row>
    <row r="806" spans="1:9" x14ac:dyDescent="0.25">
      <c r="A806" t="s">
        <v>88</v>
      </c>
      <c r="B806">
        <v>522.96199999999999</v>
      </c>
      <c r="C806">
        <v>517.98800000000006</v>
      </c>
      <c r="D806">
        <v>496.46199999999999</v>
      </c>
      <c r="E806">
        <v>325.34500000000003</v>
      </c>
      <c r="F806">
        <v>0</v>
      </c>
      <c r="G806">
        <v>0.103287</v>
      </c>
      <c r="H806">
        <v>0.90078400000000003</v>
      </c>
      <c r="I806">
        <v>0</v>
      </c>
    </row>
    <row r="807" spans="1:9" x14ac:dyDescent="0.25">
      <c r="A807" t="s">
        <v>88</v>
      </c>
      <c r="B807">
        <v>522.649</v>
      </c>
      <c r="C807">
        <v>517.71600000000001</v>
      </c>
      <c r="D807">
        <v>496.94499999999999</v>
      </c>
      <c r="E807">
        <v>325.37900000000002</v>
      </c>
      <c r="F807">
        <v>0</v>
      </c>
      <c r="G807">
        <v>0.114953</v>
      </c>
      <c r="H807">
        <v>0.88208699999999995</v>
      </c>
      <c r="I807">
        <v>0</v>
      </c>
    </row>
    <row r="808" spans="1:9" x14ac:dyDescent="0.25">
      <c r="A808" t="s">
        <v>88</v>
      </c>
      <c r="B808">
        <v>522.18700000000001</v>
      </c>
      <c r="C808">
        <v>517.24800000000005</v>
      </c>
      <c r="D808">
        <v>496.517</v>
      </c>
      <c r="E808">
        <v>325.38299999999998</v>
      </c>
      <c r="F808">
        <v>0</v>
      </c>
      <c r="G808">
        <v>8.3968799999999996E-2</v>
      </c>
      <c r="H808">
        <v>0.89976500000000004</v>
      </c>
      <c r="I808">
        <v>0</v>
      </c>
    </row>
    <row r="809" spans="1:9" x14ac:dyDescent="0.25">
      <c r="A809" t="s">
        <v>88</v>
      </c>
      <c r="B809">
        <v>528.86699999999996</v>
      </c>
      <c r="C809">
        <v>523.82500000000005</v>
      </c>
      <c r="D809">
        <v>496.96600000000001</v>
      </c>
      <c r="E809">
        <v>325.33300000000003</v>
      </c>
      <c r="F809">
        <v>0</v>
      </c>
      <c r="G809">
        <v>0.115312</v>
      </c>
      <c r="H809">
        <v>0.89425900000000003</v>
      </c>
      <c r="I809">
        <v>0</v>
      </c>
    </row>
    <row r="810" spans="1:9" x14ac:dyDescent="0.25">
      <c r="A810" t="s">
        <v>88</v>
      </c>
      <c r="B810">
        <v>522.11800000000005</v>
      </c>
      <c r="C810">
        <v>517.19899999999996</v>
      </c>
      <c r="D810">
        <v>496.42</v>
      </c>
      <c r="E810">
        <v>325.375</v>
      </c>
      <c r="F810">
        <v>0</v>
      </c>
      <c r="G810">
        <v>0.114923</v>
      </c>
      <c r="H810">
        <v>0.88990999999999998</v>
      </c>
      <c r="I810">
        <v>0</v>
      </c>
    </row>
    <row r="811" spans="1:9" x14ac:dyDescent="0.25">
      <c r="A811" t="s">
        <v>88</v>
      </c>
      <c r="B811">
        <v>523.08000000000004</v>
      </c>
      <c r="C811">
        <v>517.83500000000004</v>
      </c>
      <c r="D811">
        <v>496.92599999999999</v>
      </c>
      <c r="E811">
        <v>325.351</v>
      </c>
      <c r="F811">
        <v>0</v>
      </c>
      <c r="G811">
        <v>0.11151999999999999</v>
      </c>
      <c r="H811">
        <v>0.90070300000000003</v>
      </c>
      <c r="I811">
        <v>0</v>
      </c>
    </row>
    <row r="812" spans="1:9" x14ac:dyDescent="0.25">
      <c r="A812" t="s">
        <v>88</v>
      </c>
      <c r="B812">
        <v>522.36599999999999</v>
      </c>
      <c r="C812">
        <v>517.41300000000001</v>
      </c>
      <c r="D812">
        <v>496.53300000000002</v>
      </c>
      <c r="E812">
        <v>325.416</v>
      </c>
      <c r="F812">
        <v>0</v>
      </c>
      <c r="G812">
        <v>0.115074</v>
      </c>
      <c r="H812">
        <v>0.900312</v>
      </c>
      <c r="I812">
        <v>0</v>
      </c>
    </row>
    <row r="813" spans="1:9" x14ac:dyDescent="0.25">
      <c r="A813" t="s">
        <v>88</v>
      </c>
      <c r="B813">
        <v>527.89499999999998</v>
      </c>
      <c r="C813">
        <v>522.928</v>
      </c>
      <c r="D813">
        <v>496.947</v>
      </c>
      <c r="E813">
        <v>325.36099999999999</v>
      </c>
      <c r="F813">
        <v>0</v>
      </c>
      <c r="G813">
        <v>0.11498800000000001</v>
      </c>
      <c r="H813">
        <v>0.86895599999999995</v>
      </c>
      <c r="I813">
        <v>0</v>
      </c>
    </row>
    <row r="814" spans="1:9" x14ac:dyDescent="0.25">
      <c r="A814" t="s">
        <v>88</v>
      </c>
      <c r="B814">
        <v>522.39300000000003</v>
      </c>
      <c r="C814">
        <v>517.43799999999999</v>
      </c>
      <c r="D814">
        <v>496.47300000000001</v>
      </c>
      <c r="E814">
        <v>325.35399999999998</v>
      </c>
      <c r="F814">
        <v>0</v>
      </c>
      <c r="G814">
        <v>0.115285</v>
      </c>
      <c r="H814">
        <v>0.86895599999999995</v>
      </c>
      <c r="I814">
        <v>0</v>
      </c>
    </row>
    <row r="815" spans="1:9" x14ac:dyDescent="0.25">
      <c r="A815" t="s">
        <v>88</v>
      </c>
      <c r="B815">
        <v>522.72900000000004</v>
      </c>
      <c r="C815">
        <v>517.76</v>
      </c>
      <c r="D815">
        <v>496.90899999999999</v>
      </c>
      <c r="E815">
        <v>325.33600000000001</v>
      </c>
      <c r="F815">
        <v>0</v>
      </c>
      <c r="G815">
        <v>0.114939</v>
      </c>
      <c r="H815">
        <v>0.89139599999999997</v>
      </c>
      <c r="I815">
        <v>0</v>
      </c>
    </row>
    <row r="816" spans="1:9" x14ac:dyDescent="0.25">
      <c r="A816" t="s">
        <v>88</v>
      </c>
      <c r="B816">
        <v>1377.31</v>
      </c>
      <c r="C816">
        <v>522.45899999999995</v>
      </c>
      <c r="D816">
        <v>496.50900000000001</v>
      </c>
      <c r="E816">
        <v>325.39999999999998</v>
      </c>
      <c r="F816">
        <v>0</v>
      </c>
      <c r="G816">
        <v>0.114925</v>
      </c>
      <c r="H816">
        <v>0.89897800000000005</v>
      </c>
      <c r="I816">
        <v>0</v>
      </c>
    </row>
    <row r="817" spans="1:9" x14ac:dyDescent="0.25">
      <c r="A817" t="s">
        <v>88</v>
      </c>
      <c r="B817">
        <v>523.89800000000002</v>
      </c>
      <c r="C817">
        <v>518.60199999999998</v>
      </c>
      <c r="D817">
        <v>496.94499999999999</v>
      </c>
      <c r="E817">
        <v>325.37599999999998</v>
      </c>
      <c r="F817">
        <v>0</v>
      </c>
      <c r="G817">
        <v>0.114924</v>
      </c>
      <c r="H817">
        <v>0.89518399999999998</v>
      </c>
      <c r="I817">
        <v>0</v>
      </c>
    </row>
    <row r="818" spans="1:9" x14ac:dyDescent="0.25">
      <c r="A818" t="s">
        <v>88</v>
      </c>
      <c r="B818">
        <v>522.29700000000003</v>
      </c>
      <c r="C818">
        <v>517.38699999999994</v>
      </c>
      <c r="D818">
        <v>496.46699999999998</v>
      </c>
      <c r="E818">
        <v>325.36399999999998</v>
      </c>
      <c r="F818">
        <v>0</v>
      </c>
      <c r="G818">
        <v>0.114952</v>
      </c>
      <c r="H818">
        <v>0.86895500000000003</v>
      </c>
      <c r="I818">
        <v>0</v>
      </c>
    </row>
    <row r="819" spans="1:9" x14ac:dyDescent="0.25">
      <c r="A819" t="s">
        <v>88</v>
      </c>
      <c r="B819">
        <v>522.88900000000001</v>
      </c>
      <c r="C819">
        <v>517.923</v>
      </c>
      <c r="D819">
        <v>496.95100000000002</v>
      </c>
      <c r="E819">
        <v>325.363</v>
      </c>
      <c r="F819">
        <v>0</v>
      </c>
      <c r="G819">
        <v>0.11509800000000001</v>
      </c>
      <c r="H819">
        <v>0.89645699999999995</v>
      </c>
      <c r="I819">
        <v>0</v>
      </c>
    </row>
    <row r="820" spans="1:9" x14ac:dyDescent="0.25">
      <c r="A820" t="s">
        <v>88</v>
      </c>
      <c r="B820">
        <v>527.11</v>
      </c>
      <c r="C820">
        <v>522.13699999999994</v>
      </c>
      <c r="D820">
        <v>496.53100000000001</v>
      </c>
      <c r="E820">
        <v>325.38299999999998</v>
      </c>
      <c r="F820">
        <v>0</v>
      </c>
      <c r="G820">
        <v>0.114923</v>
      </c>
      <c r="H820">
        <v>0.89687300000000003</v>
      </c>
      <c r="I820">
        <v>0</v>
      </c>
    </row>
    <row r="821" spans="1:9" x14ac:dyDescent="0.25">
      <c r="A821" t="s">
        <v>88</v>
      </c>
      <c r="B821">
        <v>522.70699999999999</v>
      </c>
      <c r="C821">
        <v>517.75199999999995</v>
      </c>
      <c r="D821">
        <v>496.88</v>
      </c>
      <c r="E821">
        <v>325.29599999999999</v>
      </c>
      <c r="F821">
        <v>0</v>
      </c>
      <c r="G821">
        <v>0.115352</v>
      </c>
      <c r="H821">
        <v>0.90083500000000005</v>
      </c>
      <c r="I821">
        <v>0</v>
      </c>
    </row>
    <row r="822" spans="1:9" x14ac:dyDescent="0.25">
      <c r="A822" t="s">
        <v>88</v>
      </c>
      <c r="B822">
        <v>522.36099999999999</v>
      </c>
      <c r="C822">
        <v>517.40300000000002</v>
      </c>
      <c r="D822">
        <v>496.51799999999997</v>
      </c>
      <c r="E822">
        <v>325.346</v>
      </c>
      <c r="F822">
        <v>0</v>
      </c>
      <c r="G822">
        <v>0.11498</v>
      </c>
      <c r="H822">
        <v>0.90053700000000003</v>
      </c>
      <c r="I822">
        <v>0</v>
      </c>
    </row>
    <row r="823" spans="1:9" x14ac:dyDescent="0.25">
      <c r="A823" t="s">
        <v>88</v>
      </c>
      <c r="B823">
        <v>522.75699999999995</v>
      </c>
      <c r="C823">
        <v>517.80600000000004</v>
      </c>
      <c r="D823">
        <v>496.92</v>
      </c>
      <c r="E823">
        <v>325.33999999999997</v>
      </c>
      <c r="F823">
        <v>0</v>
      </c>
      <c r="G823">
        <v>0.11493</v>
      </c>
      <c r="H823">
        <v>0.90107099999999996</v>
      </c>
      <c r="I823">
        <v>0</v>
      </c>
    </row>
    <row r="824" spans="1:9" x14ac:dyDescent="0.25">
      <c r="A824" t="s">
        <v>88</v>
      </c>
      <c r="B824">
        <v>522.42700000000002</v>
      </c>
      <c r="C824">
        <v>517.43799999999999</v>
      </c>
      <c r="D824">
        <v>496.44400000000002</v>
      </c>
      <c r="E824">
        <v>325.34100000000001</v>
      </c>
      <c r="F824">
        <v>0</v>
      </c>
      <c r="G824">
        <v>0.115054</v>
      </c>
      <c r="H824">
        <v>0.86895500000000003</v>
      </c>
      <c r="I824">
        <v>0</v>
      </c>
    </row>
    <row r="825" spans="1:9" x14ac:dyDescent="0.25">
      <c r="A825" t="s">
        <v>88</v>
      </c>
      <c r="B825">
        <v>522.84</v>
      </c>
      <c r="C825">
        <v>517.89499999999998</v>
      </c>
      <c r="D825">
        <v>496.98899999999998</v>
      </c>
      <c r="E825">
        <v>325.40100000000001</v>
      </c>
      <c r="F825">
        <v>0</v>
      </c>
      <c r="G825">
        <v>0.114981</v>
      </c>
      <c r="H825">
        <v>0.89596399999999998</v>
      </c>
      <c r="I825">
        <v>0</v>
      </c>
    </row>
    <row r="826" spans="1:9" x14ac:dyDescent="0.25">
      <c r="A826" t="s">
        <v>88</v>
      </c>
      <c r="B826">
        <v>522.06799999999998</v>
      </c>
      <c r="C826">
        <v>517.11099999999999</v>
      </c>
      <c r="D826">
        <v>496.41300000000001</v>
      </c>
      <c r="E826">
        <v>325.31400000000002</v>
      </c>
      <c r="F826">
        <v>0</v>
      </c>
      <c r="G826">
        <v>0.115034</v>
      </c>
      <c r="H826">
        <v>0.89831300000000003</v>
      </c>
      <c r="I826">
        <v>0</v>
      </c>
    </row>
    <row r="827" spans="1:9" x14ac:dyDescent="0.25">
      <c r="A827" t="s">
        <v>88</v>
      </c>
      <c r="B827">
        <v>528.63400000000001</v>
      </c>
      <c r="C827">
        <v>523.54499999999996</v>
      </c>
      <c r="D827">
        <v>496.93299999999999</v>
      </c>
      <c r="E827">
        <v>325.31700000000001</v>
      </c>
      <c r="F827">
        <v>0</v>
      </c>
      <c r="G827">
        <v>0.113436</v>
      </c>
      <c r="H827">
        <v>0.89516899999999999</v>
      </c>
      <c r="I827">
        <v>0</v>
      </c>
    </row>
    <row r="828" spans="1:9" x14ac:dyDescent="0.25">
      <c r="A828" t="s">
        <v>88</v>
      </c>
      <c r="B828">
        <v>522.30200000000002</v>
      </c>
      <c r="C828">
        <v>517.35699999999997</v>
      </c>
      <c r="D828">
        <v>496.48200000000003</v>
      </c>
      <c r="E828">
        <v>325.39499999999998</v>
      </c>
      <c r="F828">
        <v>0</v>
      </c>
      <c r="G828">
        <v>0.114923</v>
      </c>
      <c r="H828">
        <v>0.89949400000000002</v>
      </c>
      <c r="I828">
        <v>0</v>
      </c>
    </row>
    <row r="829" spans="1:9" x14ac:dyDescent="0.25">
      <c r="A829" t="s">
        <v>88</v>
      </c>
      <c r="B829">
        <v>522.702</v>
      </c>
      <c r="C829">
        <v>517.755</v>
      </c>
      <c r="D829">
        <v>496.91399999999999</v>
      </c>
      <c r="E829">
        <v>325.32100000000003</v>
      </c>
      <c r="F829">
        <v>0</v>
      </c>
      <c r="G829">
        <v>0.114924</v>
      </c>
      <c r="H829">
        <v>0.90095700000000001</v>
      </c>
      <c r="I829">
        <v>0</v>
      </c>
    </row>
    <row r="830" spans="1:9" x14ac:dyDescent="0.25">
      <c r="A830" t="s">
        <v>88</v>
      </c>
      <c r="B830">
        <v>522.11599999999999</v>
      </c>
      <c r="C830">
        <v>517.16600000000005</v>
      </c>
      <c r="D830">
        <v>496.51299999999998</v>
      </c>
      <c r="E830">
        <v>325.39699999999999</v>
      </c>
      <c r="F830">
        <v>0</v>
      </c>
      <c r="G830">
        <v>0.11493</v>
      </c>
      <c r="H830">
        <v>0.900756</v>
      </c>
      <c r="I830">
        <v>0</v>
      </c>
    </row>
    <row r="831" spans="1:9" x14ac:dyDescent="0.25">
      <c r="A831" t="s">
        <v>88</v>
      </c>
      <c r="B831">
        <v>527.30200000000002</v>
      </c>
      <c r="C831">
        <v>522.33799999999997</v>
      </c>
      <c r="D831">
        <v>496.92599999999999</v>
      </c>
      <c r="E831">
        <v>325.303</v>
      </c>
      <c r="F831">
        <v>0</v>
      </c>
      <c r="G831">
        <v>0.11494799999999999</v>
      </c>
      <c r="H831">
        <v>0.90063099999999996</v>
      </c>
      <c r="I831">
        <v>0</v>
      </c>
    </row>
    <row r="832" spans="1:9" x14ac:dyDescent="0.25">
      <c r="A832" t="s">
        <v>88</v>
      </c>
      <c r="B832">
        <v>522.30600000000004</v>
      </c>
      <c r="C832">
        <v>517.34199999999998</v>
      </c>
      <c r="D832">
        <v>496.50299999999999</v>
      </c>
      <c r="E832">
        <v>325.36</v>
      </c>
      <c r="F832">
        <v>0</v>
      </c>
      <c r="G832">
        <v>0.114923</v>
      </c>
      <c r="H832">
        <v>0.89137900000000003</v>
      </c>
      <c r="I832">
        <v>0</v>
      </c>
    </row>
    <row r="833" spans="1:25" x14ac:dyDescent="0.25">
      <c r="A833" t="s">
        <v>88</v>
      </c>
      <c r="B833">
        <v>522.73599999999999</v>
      </c>
      <c r="C833">
        <v>517.78599999999994</v>
      </c>
      <c r="D833">
        <v>496.95699999999999</v>
      </c>
      <c r="E833">
        <v>325.37200000000001</v>
      </c>
      <c r="F833">
        <v>0</v>
      </c>
      <c r="G833">
        <v>0.114928</v>
      </c>
      <c r="H833">
        <v>0.90107599999999999</v>
      </c>
      <c r="I833">
        <v>0</v>
      </c>
    </row>
    <row r="834" spans="1:25" x14ac:dyDescent="0.25">
      <c r="A834" t="s">
        <v>88</v>
      </c>
      <c r="B834">
        <v>1141.82</v>
      </c>
      <c r="C834">
        <v>517.41300000000001</v>
      </c>
      <c r="D834">
        <v>496.49099999999999</v>
      </c>
      <c r="E834">
        <v>325.346</v>
      </c>
      <c r="F834">
        <v>0</v>
      </c>
      <c r="G834">
        <v>0.115135</v>
      </c>
      <c r="H834">
        <v>0.86895599999999995</v>
      </c>
      <c r="I834">
        <v>0</v>
      </c>
    </row>
    <row r="835" spans="1:25" x14ac:dyDescent="0.25">
      <c r="A835" t="s">
        <v>88</v>
      </c>
      <c r="B835">
        <v>710.55200000000002</v>
      </c>
      <c r="C835">
        <v>519.64400000000001</v>
      </c>
      <c r="D835">
        <v>497.08199999999999</v>
      </c>
      <c r="E835">
        <v>325.40800000000002</v>
      </c>
      <c r="F835">
        <v>0</v>
      </c>
      <c r="G835">
        <v>0.114927</v>
      </c>
      <c r="H835">
        <v>0.90091500000000002</v>
      </c>
      <c r="I835">
        <v>0</v>
      </c>
    </row>
    <row r="836" spans="1:25" x14ac:dyDescent="0.25">
      <c r="A836" t="s">
        <v>88</v>
      </c>
      <c r="B836">
        <v>522.38599999999997</v>
      </c>
      <c r="C836">
        <v>517.45299999999997</v>
      </c>
      <c r="D836">
        <v>496.55799999999999</v>
      </c>
      <c r="E836">
        <v>325.41800000000001</v>
      </c>
      <c r="F836">
        <v>0</v>
      </c>
      <c r="G836">
        <v>0.114923</v>
      </c>
      <c r="H836">
        <v>0.90099899999999999</v>
      </c>
      <c r="I836">
        <v>0</v>
      </c>
    </row>
    <row r="837" spans="1:25" x14ac:dyDescent="0.25">
      <c r="A837" t="s">
        <v>88</v>
      </c>
      <c r="B837">
        <v>522.83900000000006</v>
      </c>
      <c r="C837">
        <v>517.88199999999995</v>
      </c>
      <c r="D837">
        <v>496.97399999999999</v>
      </c>
      <c r="E837">
        <v>325.36399999999998</v>
      </c>
      <c r="F837">
        <v>0</v>
      </c>
      <c r="G837">
        <v>0.114924</v>
      </c>
      <c r="H837">
        <v>0.90024400000000004</v>
      </c>
      <c r="I837">
        <v>0</v>
      </c>
    </row>
    <row r="838" spans="1:25" x14ac:dyDescent="0.25">
      <c r="A838" t="s">
        <v>88</v>
      </c>
      <c r="B838">
        <v>527.92499999999995</v>
      </c>
      <c r="C838">
        <v>522.91399999999999</v>
      </c>
      <c r="D838">
        <v>496.51299999999998</v>
      </c>
      <c r="E838">
        <v>325.37700000000001</v>
      </c>
      <c r="F838">
        <v>0</v>
      </c>
      <c r="G838">
        <v>0.114965</v>
      </c>
      <c r="H838">
        <v>0.88266299999999998</v>
      </c>
      <c r="I838">
        <v>0</v>
      </c>
    </row>
    <row r="839" spans="1:25" x14ac:dyDescent="0.25">
      <c r="A839" t="s">
        <v>88</v>
      </c>
      <c r="B839">
        <v>522.79600000000005</v>
      </c>
      <c r="C839">
        <v>517.86099999999999</v>
      </c>
      <c r="D839">
        <v>496.976</v>
      </c>
      <c r="E839">
        <v>325.37599999999998</v>
      </c>
      <c r="F839">
        <v>0</v>
      </c>
      <c r="G839">
        <v>0.11498800000000001</v>
      </c>
      <c r="H839">
        <v>0.86895599999999995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522.21699999999998</v>
      </c>
      <c r="C840">
        <v>517.25400000000002</v>
      </c>
      <c r="D840">
        <v>496.50700000000001</v>
      </c>
      <c r="E840">
        <v>325.34100000000001</v>
      </c>
      <c r="F840">
        <v>0</v>
      </c>
      <c r="G840">
        <v>9.2353099999999994E-2</v>
      </c>
      <c r="H840">
        <v>0.86895599999999995</v>
      </c>
      <c r="I840">
        <v>0</v>
      </c>
      <c r="R840">
        <f>AVERAGE(B791:B840)</f>
        <v>580.76325999999995</v>
      </c>
      <c r="S840">
        <f>AVERAGE(C791:C840)</f>
        <v>518.81422000000032</v>
      </c>
      <c r="U840">
        <f>_xlfn.VAR.P(B791:B840)</f>
        <v>39420.419451792433</v>
      </c>
      <c r="V840">
        <f>_xlfn.VAR.P(C791:C840)</f>
        <v>4.7740537715999771</v>
      </c>
      <c r="X840">
        <f>1.96*SQRT(U840)/50</f>
        <v>7.7829938549636744</v>
      </c>
      <c r="Y840">
        <f>1.96*SQRT(V840)/50</f>
        <v>8.5650464024378703E-2</v>
      </c>
    </row>
    <row r="841" spans="1:25" x14ac:dyDescent="0.25">
      <c r="A841" t="s">
        <v>88</v>
      </c>
      <c r="B841">
        <v>29042.280586000001</v>
      </c>
      <c r="C841" t="s">
        <v>36</v>
      </c>
    </row>
    <row r="842" spans="1:25" x14ac:dyDescent="0.25">
      <c r="A842" t="s">
        <v>106</v>
      </c>
      <c r="B842">
        <v>865.86599999999999</v>
      </c>
      <c r="C842">
        <v>861.17200000000003</v>
      </c>
      <c r="D842">
        <v>840.20699999999999</v>
      </c>
      <c r="E842">
        <v>549.42999999999995</v>
      </c>
      <c r="F842">
        <v>0</v>
      </c>
      <c r="G842">
        <v>0.11497</v>
      </c>
      <c r="H842">
        <v>0.89908200000000005</v>
      </c>
      <c r="I842">
        <v>0</v>
      </c>
    </row>
    <row r="843" spans="1:25" x14ac:dyDescent="0.25">
      <c r="A843" t="s">
        <v>106</v>
      </c>
      <c r="B843">
        <v>865.59799999999996</v>
      </c>
      <c r="C843">
        <v>860.66499999999996</v>
      </c>
      <c r="D843">
        <v>839.63800000000003</v>
      </c>
      <c r="E843">
        <v>549.51</v>
      </c>
      <c r="F843">
        <v>0</v>
      </c>
      <c r="G843">
        <v>0.115033</v>
      </c>
      <c r="H843">
        <v>0.87847200000000003</v>
      </c>
      <c r="I843">
        <v>0</v>
      </c>
    </row>
    <row r="844" spans="1:25" x14ac:dyDescent="0.25">
      <c r="A844" t="s">
        <v>106</v>
      </c>
      <c r="B844">
        <v>871.80899999999997</v>
      </c>
      <c r="C844">
        <v>866.72900000000004</v>
      </c>
      <c r="D844">
        <v>840.16800000000001</v>
      </c>
      <c r="E844">
        <v>549.44100000000003</v>
      </c>
      <c r="F844">
        <v>0</v>
      </c>
      <c r="G844">
        <v>0.115152</v>
      </c>
      <c r="H844">
        <v>0.90080199999999999</v>
      </c>
      <c r="I844">
        <v>0</v>
      </c>
    </row>
    <row r="845" spans="1:25" x14ac:dyDescent="0.25">
      <c r="A845" t="s">
        <v>106</v>
      </c>
      <c r="B845">
        <v>865.70699999999999</v>
      </c>
      <c r="C845">
        <v>860.78599999999994</v>
      </c>
      <c r="D845">
        <v>839.74400000000003</v>
      </c>
      <c r="E845">
        <v>549.49900000000002</v>
      </c>
      <c r="F845">
        <v>0</v>
      </c>
      <c r="G845">
        <v>0.114923</v>
      </c>
      <c r="H845">
        <v>0.89823399999999998</v>
      </c>
      <c r="I845">
        <v>0</v>
      </c>
    </row>
    <row r="846" spans="1:25" x14ac:dyDescent="0.25">
      <c r="A846" t="s">
        <v>106</v>
      </c>
      <c r="B846">
        <v>866.16800000000001</v>
      </c>
      <c r="C846">
        <v>861.19899999999996</v>
      </c>
      <c r="D846">
        <v>840.18799999999999</v>
      </c>
      <c r="E846">
        <v>549.42700000000002</v>
      </c>
      <c r="F846">
        <v>0</v>
      </c>
      <c r="G846">
        <v>0.114923</v>
      </c>
      <c r="H846">
        <v>0.89284399999999997</v>
      </c>
      <c r="I846">
        <v>0</v>
      </c>
    </row>
    <row r="847" spans="1:25" x14ac:dyDescent="0.25">
      <c r="A847" t="s">
        <v>106</v>
      </c>
      <c r="B847">
        <v>869.65800000000002</v>
      </c>
      <c r="C847">
        <v>864.75300000000004</v>
      </c>
      <c r="D847">
        <v>839.54700000000003</v>
      </c>
      <c r="E847">
        <v>549.44100000000003</v>
      </c>
      <c r="F847">
        <v>0</v>
      </c>
      <c r="G847">
        <v>0.11515599999999999</v>
      </c>
      <c r="H847">
        <v>0.88862600000000003</v>
      </c>
      <c r="I847">
        <v>0</v>
      </c>
    </row>
    <row r="848" spans="1:25" x14ac:dyDescent="0.25">
      <c r="A848" t="s">
        <v>106</v>
      </c>
      <c r="B848">
        <v>1422.61</v>
      </c>
      <c r="C848">
        <v>861.41300000000001</v>
      </c>
      <c r="D848">
        <v>840.26199999999994</v>
      </c>
      <c r="E848">
        <v>549.41399999999999</v>
      </c>
      <c r="F848">
        <v>0</v>
      </c>
      <c r="G848">
        <v>0.11494</v>
      </c>
      <c r="H848">
        <v>0.89986100000000002</v>
      </c>
      <c r="I848">
        <v>0</v>
      </c>
    </row>
    <row r="849" spans="1:9" x14ac:dyDescent="0.25">
      <c r="A849" t="s">
        <v>106</v>
      </c>
      <c r="B849">
        <v>1019.38</v>
      </c>
      <c r="C849">
        <v>861.18399999999997</v>
      </c>
      <c r="D849">
        <v>839.70299999999997</v>
      </c>
      <c r="E849">
        <v>549.45600000000002</v>
      </c>
      <c r="F849">
        <v>0</v>
      </c>
      <c r="G849">
        <v>0.114935</v>
      </c>
      <c r="H849">
        <v>0.89706900000000001</v>
      </c>
      <c r="I849">
        <v>0</v>
      </c>
    </row>
    <row r="850" spans="1:9" x14ac:dyDescent="0.25">
      <c r="A850" t="s">
        <v>106</v>
      </c>
      <c r="B850">
        <v>871.34699999999998</v>
      </c>
      <c r="C850">
        <v>866.38800000000003</v>
      </c>
      <c r="D850">
        <v>840.16300000000001</v>
      </c>
      <c r="E850">
        <v>549.40800000000002</v>
      </c>
      <c r="F850">
        <v>0</v>
      </c>
      <c r="G850">
        <v>8.5131899999999996E-2</v>
      </c>
      <c r="H850">
        <v>0.90013200000000004</v>
      </c>
      <c r="I850">
        <v>0</v>
      </c>
    </row>
    <row r="851" spans="1:9" x14ac:dyDescent="0.25">
      <c r="A851" t="s">
        <v>106</v>
      </c>
      <c r="B851">
        <v>865.65499999999997</v>
      </c>
      <c r="C851">
        <v>860.70299999999997</v>
      </c>
      <c r="D851">
        <v>839.52300000000002</v>
      </c>
      <c r="E851">
        <v>549.41</v>
      </c>
      <c r="F851">
        <v>0</v>
      </c>
      <c r="G851">
        <v>0.116234</v>
      </c>
      <c r="H851">
        <v>0.89583900000000005</v>
      </c>
      <c r="I851">
        <v>0</v>
      </c>
    </row>
    <row r="852" spans="1:9" x14ac:dyDescent="0.25">
      <c r="A852" t="s">
        <v>106</v>
      </c>
      <c r="B852">
        <v>866.42399999999998</v>
      </c>
      <c r="C852">
        <v>861.48900000000003</v>
      </c>
      <c r="D852">
        <v>840.36099999999999</v>
      </c>
      <c r="E852">
        <v>549.49699999999996</v>
      </c>
      <c r="F852">
        <v>0</v>
      </c>
      <c r="G852">
        <v>0.11502999999999999</v>
      </c>
      <c r="H852">
        <v>0.86895599999999995</v>
      </c>
      <c r="I852">
        <v>0</v>
      </c>
    </row>
    <row r="853" spans="1:9" x14ac:dyDescent="0.25">
      <c r="A853" t="s">
        <v>106</v>
      </c>
      <c r="B853">
        <v>865.80700000000002</v>
      </c>
      <c r="C853">
        <v>860.85699999999997</v>
      </c>
      <c r="D853">
        <v>839.69200000000001</v>
      </c>
      <c r="E853">
        <v>549.41800000000001</v>
      </c>
      <c r="F853">
        <v>0</v>
      </c>
      <c r="G853">
        <v>0.114929</v>
      </c>
      <c r="H853">
        <v>0.90004200000000001</v>
      </c>
      <c r="I853">
        <v>0</v>
      </c>
    </row>
    <row r="854" spans="1:9" x14ac:dyDescent="0.25">
      <c r="A854" t="s">
        <v>106</v>
      </c>
      <c r="B854">
        <v>865.96400000000006</v>
      </c>
      <c r="C854">
        <v>861.01900000000001</v>
      </c>
      <c r="D854">
        <v>839.90700000000004</v>
      </c>
      <c r="E854">
        <v>549.45500000000004</v>
      </c>
      <c r="F854">
        <v>0</v>
      </c>
      <c r="G854">
        <v>0.115206</v>
      </c>
      <c r="H854">
        <v>0.90100499999999994</v>
      </c>
      <c r="I854">
        <v>0</v>
      </c>
    </row>
    <row r="855" spans="1:9" x14ac:dyDescent="0.25">
      <c r="A855" t="s">
        <v>106</v>
      </c>
      <c r="B855">
        <v>870.83600000000001</v>
      </c>
      <c r="C855">
        <v>865.75199999999995</v>
      </c>
      <c r="D855">
        <v>839.68200000000002</v>
      </c>
      <c r="E855">
        <v>549.43200000000002</v>
      </c>
      <c r="F855">
        <v>0</v>
      </c>
      <c r="G855">
        <v>0.114923</v>
      </c>
      <c r="H855">
        <v>0.89226000000000005</v>
      </c>
      <c r="I855">
        <v>0</v>
      </c>
    </row>
    <row r="856" spans="1:9" x14ac:dyDescent="0.25">
      <c r="A856" t="s">
        <v>106</v>
      </c>
      <c r="B856">
        <v>866.15</v>
      </c>
      <c r="C856">
        <v>861.23099999999999</v>
      </c>
      <c r="D856">
        <v>840.21299999999997</v>
      </c>
      <c r="E856">
        <v>549.49800000000005</v>
      </c>
      <c r="F856">
        <v>0</v>
      </c>
      <c r="G856">
        <v>0.115018</v>
      </c>
      <c r="H856">
        <v>0.89904799999999996</v>
      </c>
      <c r="I856">
        <v>0</v>
      </c>
    </row>
    <row r="857" spans="1:9" x14ac:dyDescent="0.25">
      <c r="A857" t="s">
        <v>106</v>
      </c>
      <c r="B857">
        <v>869.94100000000003</v>
      </c>
      <c r="C857">
        <v>864.98599999999999</v>
      </c>
      <c r="D857">
        <v>839.75400000000002</v>
      </c>
      <c r="E857">
        <v>549.47900000000004</v>
      </c>
      <c r="F857">
        <v>0</v>
      </c>
      <c r="G857">
        <v>0.114924</v>
      </c>
      <c r="H857">
        <v>0.86895599999999995</v>
      </c>
      <c r="I857">
        <v>0</v>
      </c>
    </row>
    <row r="858" spans="1:9" x14ac:dyDescent="0.25">
      <c r="A858" t="s">
        <v>106</v>
      </c>
      <c r="B858">
        <v>866.44299999999998</v>
      </c>
      <c r="C858">
        <v>861.47199999999998</v>
      </c>
      <c r="D858">
        <v>840.31899999999996</v>
      </c>
      <c r="E858">
        <v>549.50800000000004</v>
      </c>
      <c r="F858">
        <v>0</v>
      </c>
      <c r="G858">
        <v>0.115248</v>
      </c>
      <c r="H858">
        <v>0.89897099999999996</v>
      </c>
      <c r="I858">
        <v>0</v>
      </c>
    </row>
    <row r="859" spans="1:9" x14ac:dyDescent="0.25">
      <c r="A859" t="s">
        <v>106</v>
      </c>
      <c r="B859">
        <v>1182.92</v>
      </c>
      <c r="C859">
        <v>865.96900000000005</v>
      </c>
      <c r="D859">
        <v>839.70100000000002</v>
      </c>
      <c r="E859">
        <v>549.428</v>
      </c>
      <c r="F859">
        <v>0</v>
      </c>
      <c r="G859">
        <v>0.11493299999999999</v>
      </c>
      <c r="H859">
        <v>0.89884900000000001</v>
      </c>
      <c r="I859">
        <v>0</v>
      </c>
    </row>
    <row r="860" spans="1:9" x14ac:dyDescent="0.25">
      <c r="A860" t="s">
        <v>106</v>
      </c>
      <c r="B860">
        <v>869.553</v>
      </c>
      <c r="C860">
        <v>862.52099999999996</v>
      </c>
      <c r="D860">
        <v>840.255</v>
      </c>
      <c r="E860">
        <v>549.45100000000002</v>
      </c>
      <c r="F860">
        <v>0</v>
      </c>
      <c r="G860">
        <v>0.114923</v>
      </c>
      <c r="H860">
        <v>0.900092</v>
      </c>
      <c r="I860">
        <v>0</v>
      </c>
    </row>
    <row r="861" spans="1:9" x14ac:dyDescent="0.25">
      <c r="A861" t="s">
        <v>106</v>
      </c>
      <c r="B861">
        <v>870.26400000000001</v>
      </c>
      <c r="C861">
        <v>865.31</v>
      </c>
      <c r="D861">
        <v>839.74099999999999</v>
      </c>
      <c r="E861">
        <v>549.45100000000002</v>
      </c>
      <c r="F861">
        <v>0</v>
      </c>
      <c r="G861">
        <v>0.114923</v>
      </c>
      <c r="H861">
        <v>0.90085700000000002</v>
      </c>
      <c r="I861">
        <v>0</v>
      </c>
    </row>
    <row r="862" spans="1:9" x14ac:dyDescent="0.25">
      <c r="A862" t="s">
        <v>106</v>
      </c>
      <c r="B862">
        <v>866.50300000000004</v>
      </c>
      <c r="C862">
        <v>861.53499999999997</v>
      </c>
      <c r="D862">
        <v>840.40099999999995</v>
      </c>
      <c r="E862">
        <v>549.51400000000001</v>
      </c>
      <c r="F862">
        <v>0</v>
      </c>
      <c r="G862">
        <v>0.114927</v>
      </c>
      <c r="H862">
        <v>0.90107400000000004</v>
      </c>
      <c r="I862">
        <v>0</v>
      </c>
    </row>
    <row r="863" spans="1:9" x14ac:dyDescent="0.25">
      <c r="A863" t="s">
        <v>106</v>
      </c>
      <c r="B863">
        <v>865.76599999999996</v>
      </c>
      <c r="C863">
        <v>860.78200000000004</v>
      </c>
      <c r="D863">
        <v>839.76900000000001</v>
      </c>
      <c r="E863">
        <v>549.43899999999996</v>
      </c>
      <c r="F863">
        <v>0</v>
      </c>
      <c r="G863">
        <v>0.11493100000000001</v>
      </c>
      <c r="H863">
        <v>0.900972</v>
      </c>
      <c r="I863">
        <v>0</v>
      </c>
    </row>
    <row r="864" spans="1:9" x14ac:dyDescent="0.25">
      <c r="A864" t="s">
        <v>106</v>
      </c>
      <c r="B864">
        <v>866.31500000000005</v>
      </c>
      <c r="C864">
        <v>861.33900000000006</v>
      </c>
      <c r="D864">
        <v>840.31299999999999</v>
      </c>
      <c r="E864">
        <v>549.49300000000005</v>
      </c>
      <c r="F864">
        <v>0</v>
      </c>
      <c r="G864">
        <v>0.114928</v>
      </c>
      <c r="H864">
        <v>0.90053000000000005</v>
      </c>
      <c r="I864">
        <v>0</v>
      </c>
    </row>
    <row r="865" spans="1:9" x14ac:dyDescent="0.25">
      <c r="A865" t="s">
        <v>106</v>
      </c>
      <c r="B865">
        <v>865.58100000000002</v>
      </c>
      <c r="C865">
        <v>860.65499999999997</v>
      </c>
      <c r="D865">
        <v>839.69299999999998</v>
      </c>
      <c r="E865">
        <v>549.46799999999996</v>
      </c>
      <c r="F865">
        <v>0</v>
      </c>
      <c r="G865">
        <v>9.5253099999999993E-2</v>
      </c>
      <c r="H865">
        <v>0.87720500000000001</v>
      </c>
      <c r="I865">
        <v>0</v>
      </c>
    </row>
    <row r="866" spans="1:9" x14ac:dyDescent="0.25">
      <c r="A866" t="s">
        <v>106</v>
      </c>
      <c r="B866">
        <v>871.75199999999995</v>
      </c>
      <c r="C866">
        <v>866.66800000000001</v>
      </c>
      <c r="D866">
        <v>840.28499999999997</v>
      </c>
      <c r="E866">
        <v>549.45500000000004</v>
      </c>
      <c r="F866">
        <v>0</v>
      </c>
      <c r="G866">
        <v>0.11527900000000001</v>
      </c>
      <c r="H866">
        <v>0.90087099999999998</v>
      </c>
      <c r="I866">
        <v>0</v>
      </c>
    </row>
    <row r="867" spans="1:9" x14ac:dyDescent="0.25">
      <c r="A867" t="s">
        <v>106</v>
      </c>
      <c r="B867">
        <v>865.745</v>
      </c>
      <c r="C867">
        <v>860.80899999999997</v>
      </c>
      <c r="D867">
        <v>839.60400000000004</v>
      </c>
      <c r="E867">
        <v>549.45100000000002</v>
      </c>
      <c r="F867">
        <v>0</v>
      </c>
      <c r="G867">
        <v>0.114926</v>
      </c>
      <c r="H867">
        <v>0.900308</v>
      </c>
      <c r="I867">
        <v>0</v>
      </c>
    </row>
    <row r="868" spans="1:9" x14ac:dyDescent="0.25">
      <c r="A868" t="s">
        <v>106</v>
      </c>
      <c r="B868">
        <v>870.39300000000003</v>
      </c>
      <c r="C868">
        <v>865.44299999999998</v>
      </c>
      <c r="D868">
        <v>840.298</v>
      </c>
      <c r="E868">
        <v>549.44600000000003</v>
      </c>
      <c r="F868">
        <v>0</v>
      </c>
      <c r="G868">
        <v>0.11493</v>
      </c>
      <c r="H868">
        <v>0.88974699999999995</v>
      </c>
      <c r="I868">
        <v>0</v>
      </c>
    </row>
    <row r="869" spans="1:9" x14ac:dyDescent="0.25">
      <c r="A869" t="s">
        <v>106</v>
      </c>
      <c r="B869">
        <v>865.55899999999997</v>
      </c>
      <c r="C869">
        <v>860.58900000000006</v>
      </c>
      <c r="D869">
        <v>839.47299999999996</v>
      </c>
      <c r="E869">
        <v>549.44899999999996</v>
      </c>
      <c r="F869">
        <v>0</v>
      </c>
      <c r="G869">
        <v>0.114923</v>
      </c>
      <c r="H869">
        <v>0.88676699999999997</v>
      </c>
      <c r="I869">
        <v>0</v>
      </c>
    </row>
    <row r="870" spans="1:9" x14ac:dyDescent="0.25">
      <c r="A870" t="s">
        <v>106</v>
      </c>
      <c r="B870">
        <v>1340.49</v>
      </c>
      <c r="C870">
        <v>865.77499999999998</v>
      </c>
      <c r="D870">
        <v>840.28399999999999</v>
      </c>
      <c r="E870">
        <v>549.47400000000005</v>
      </c>
      <c r="F870">
        <v>0</v>
      </c>
      <c r="G870">
        <v>0.11501</v>
      </c>
      <c r="H870">
        <v>0.90000800000000003</v>
      </c>
      <c r="I870">
        <v>0</v>
      </c>
    </row>
    <row r="871" spans="1:9" x14ac:dyDescent="0.25">
      <c r="A871" t="s">
        <v>106</v>
      </c>
      <c r="B871">
        <v>1082.6600000000001</v>
      </c>
      <c r="C871">
        <v>861.54100000000005</v>
      </c>
      <c r="D871">
        <v>839.846</v>
      </c>
      <c r="E871">
        <v>549.47500000000002</v>
      </c>
      <c r="F871">
        <v>0</v>
      </c>
      <c r="G871">
        <v>0.11493100000000001</v>
      </c>
      <c r="H871">
        <v>0.89955300000000005</v>
      </c>
      <c r="I871">
        <v>0</v>
      </c>
    </row>
    <row r="872" spans="1:9" x14ac:dyDescent="0.25">
      <c r="A872" t="s">
        <v>106</v>
      </c>
      <c r="B872">
        <v>871.55600000000004</v>
      </c>
      <c r="C872">
        <v>866.60599999999999</v>
      </c>
      <c r="D872">
        <v>840.10900000000004</v>
      </c>
      <c r="E872">
        <v>549.45100000000002</v>
      </c>
      <c r="F872">
        <v>0</v>
      </c>
      <c r="G872">
        <v>0.11505</v>
      </c>
      <c r="H872">
        <v>0.89929499999999996</v>
      </c>
      <c r="I872">
        <v>0</v>
      </c>
    </row>
    <row r="873" spans="1:9" x14ac:dyDescent="0.25">
      <c r="A873" t="s">
        <v>106</v>
      </c>
      <c r="B873">
        <v>866.07500000000005</v>
      </c>
      <c r="C873">
        <v>861.12</v>
      </c>
      <c r="D873">
        <v>839.96799999999996</v>
      </c>
      <c r="E873">
        <v>549.46299999999997</v>
      </c>
      <c r="F873">
        <v>0</v>
      </c>
      <c r="G873">
        <v>0.11497400000000001</v>
      </c>
      <c r="H873">
        <v>0.86895500000000003</v>
      </c>
      <c r="I873">
        <v>0</v>
      </c>
    </row>
    <row r="874" spans="1:9" x14ac:dyDescent="0.25">
      <c r="A874" t="s">
        <v>106</v>
      </c>
      <c r="B874">
        <v>866.12900000000002</v>
      </c>
      <c r="C874">
        <v>861.17600000000004</v>
      </c>
      <c r="D874">
        <v>840.08600000000001</v>
      </c>
      <c r="E874">
        <v>549.46500000000003</v>
      </c>
      <c r="F874">
        <v>0</v>
      </c>
      <c r="G874">
        <v>0.114949</v>
      </c>
      <c r="H874">
        <v>0.89123200000000002</v>
      </c>
      <c r="I874">
        <v>0</v>
      </c>
    </row>
    <row r="875" spans="1:9" x14ac:dyDescent="0.25">
      <c r="A875" t="s">
        <v>106</v>
      </c>
      <c r="B875">
        <v>865.673</v>
      </c>
      <c r="C875">
        <v>860.71900000000005</v>
      </c>
      <c r="D875">
        <v>839.76599999999996</v>
      </c>
      <c r="E875">
        <v>549.56200000000001</v>
      </c>
      <c r="F875">
        <v>0</v>
      </c>
      <c r="G875">
        <v>0.114938</v>
      </c>
      <c r="H875">
        <v>0.90096399999999999</v>
      </c>
      <c r="I875">
        <v>0</v>
      </c>
    </row>
    <row r="876" spans="1:9" x14ac:dyDescent="0.25">
      <c r="A876" t="s">
        <v>106</v>
      </c>
      <c r="B876">
        <v>871.41600000000005</v>
      </c>
      <c r="C876">
        <v>866.375</v>
      </c>
      <c r="D876">
        <v>840.08199999999999</v>
      </c>
      <c r="E876">
        <v>549.44399999999996</v>
      </c>
      <c r="F876">
        <v>0</v>
      </c>
      <c r="G876">
        <v>0.108725</v>
      </c>
      <c r="H876">
        <v>0.89807899999999996</v>
      </c>
      <c r="I876">
        <v>0</v>
      </c>
    </row>
    <row r="877" spans="1:9" x14ac:dyDescent="0.25">
      <c r="A877" t="s">
        <v>106</v>
      </c>
      <c r="B877">
        <v>865.65200000000004</v>
      </c>
      <c r="C877">
        <v>860.726</v>
      </c>
      <c r="D877">
        <v>839.64400000000001</v>
      </c>
      <c r="E877">
        <v>549.45500000000004</v>
      </c>
      <c r="F877">
        <v>0</v>
      </c>
      <c r="G877">
        <v>0.114927</v>
      </c>
      <c r="H877">
        <v>0.87961699999999998</v>
      </c>
      <c r="I877">
        <v>0</v>
      </c>
    </row>
    <row r="878" spans="1:9" x14ac:dyDescent="0.25">
      <c r="A878" t="s">
        <v>106</v>
      </c>
      <c r="B878">
        <v>870.44799999999998</v>
      </c>
      <c r="C878">
        <v>865.49</v>
      </c>
      <c r="D878">
        <v>840.26599999999996</v>
      </c>
      <c r="E878">
        <v>549.47799999999995</v>
      </c>
      <c r="F878">
        <v>0</v>
      </c>
      <c r="G878">
        <v>0.115255</v>
      </c>
      <c r="H878">
        <v>0.89770899999999998</v>
      </c>
      <c r="I878">
        <v>0</v>
      </c>
    </row>
    <row r="879" spans="1:9" x14ac:dyDescent="0.25">
      <c r="A879" t="s">
        <v>106</v>
      </c>
      <c r="B879">
        <v>865.63900000000001</v>
      </c>
      <c r="C879">
        <v>860.68700000000001</v>
      </c>
      <c r="D879">
        <v>839.54</v>
      </c>
      <c r="E879">
        <v>549.43700000000001</v>
      </c>
      <c r="F879">
        <v>0</v>
      </c>
      <c r="G879">
        <v>0.11507299999999999</v>
      </c>
      <c r="H879">
        <v>0.89563899999999996</v>
      </c>
      <c r="I879">
        <v>0</v>
      </c>
    </row>
    <row r="880" spans="1:9" x14ac:dyDescent="0.25">
      <c r="A880" t="s">
        <v>106</v>
      </c>
      <c r="B880">
        <v>866.26199999999994</v>
      </c>
      <c r="C880">
        <v>861.32899999999995</v>
      </c>
      <c r="D880">
        <v>840.18</v>
      </c>
      <c r="E880">
        <v>549.43600000000004</v>
      </c>
      <c r="F880">
        <v>0</v>
      </c>
      <c r="G880">
        <v>0.11493399999999999</v>
      </c>
      <c r="H880">
        <v>0.90107300000000001</v>
      </c>
      <c r="I880">
        <v>0</v>
      </c>
    </row>
    <row r="881" spans="1:25" x14ac:dyDescent="0.25">
      <c r="A881" t="s">
        <v>106</v>
      </c>
      <c r="B881">
        <v>1063.44</v>
      </c>
      <c r="C881">
        <v>865.68299999999999</v>
      </c>
      <c r="D881">
        <v>839.82</v>
      </c>
      <c r="E881">
        <v>549.52</v>
      </c>
      <c r="F881">
        <v>0</v>
      </c>
      <c r="G881">
        <v>0.114923</v>
      </c>
      <c r="H881">
        <v>0.90073800000000004</v>
      </c>
      <c r="I881">
        <v>0</v>
      </c>
    </row>
    <row r="882" spans="1:25" x14ac:dyDescent="0.25">
      <c r="A882" t="s">
        <v>106</v>
      </c>
      <c r="B882">
        <v>1047.8599999999999</v>
      </c>
      <c r="C882">
        <v>862.09699999999998</v>
      </c>
      <c r="D882">
        <v>840.13499999999999</v>
      </c>
      <c r="E882">
        <v>549.44799999999998</v>
      </c>
      <c r="F882">
        <v>0</v>
      </c>
      <c r="G882">
        <v>0.114997</v>
      </c>
      <c r="H882">
        <v>0.89863800000000005</v>
      </c>
      <c r="I882">
        <v>0</v>
      </c>
    </row>
    <row r="883" spans="1:25" x14ac:dyDescent="0.25">
      <c r="A883" t="s">
        <v>106</v>
      </c>
      <c r="B883">
        <v>871.05499999999995</v>
      </c>
      <c r="C883">
        <v>866.12699999999995</v>
      </c>
      <c r="D883">
        <v>839.79200000000003</v>
      </c>
      <c r="E883">
        <v>549.52</v>
      </c>
      <c r="F883">
        <v>0</v>
      </c>
      <c r="G883">
        <v>0.114923</v>
      </c>
      <c r="H883">
        <v>0.90026300000000004</v>
      </c>
      <c r="I883">
        <v>0</v>
      </c>
    </row>
    <row r="884" spans="1:25" x14ac:dyDescent="0.25">
      <c r="A884" t="s">
        <v>106</v>
      </c>
      <c r="B884">
        <v>866.52099999999996</v>
      </c>
      <c r="C884">
        <v>861.56899999999996</v>
      </c>
      <c r="D884">
        <v>840.31500000000005</v>
      </c>
      <c r="E884">
        <v>549.49</v>
      </c>
      <c r="F884">
        <v>0</v>
      </c>
      <c r="G884">
        <v>8.3425299999999994E-2</v>
      </c>
      <c r="H884">
        <v>0.90024199999999999</v>
      </c>
      <c r="I884">
        <v>0</v>
      </c>
    </row>
    <row r="885" spans="1:25" x14ac:dyDescent="0.25">
      <c r="A885" t="s">
        <v>106</v>
      </c>
      <c r="B885">
        <v>865.63699999999994</v>
      </c>
      <c r="C885">
        <v>860.69600000000003</v>
      </c>
      <c r="D885">
        <v>839.68899999999996</v>
      </c>
      <c r="E885">
        <v>549.50300000000004</v>
      </c>
      <c r="F885">
        <v>0</v>
      </c>
      <c r="G885">
        <v>0.114926</v>
      </c>
      <c r="H885">
        <v>0.89968099999999995</v>
      </c>
      <c r="I885">
        <v>0</v>
      </c>
    </row>
    <row r="886" spans="1:25" x14ac:dyDescent="0.25">
      <c r="A886" t="s">
        <v>106</v>
      </c>
      <c r="B886">
        <v>866.26099999999997</v>
      </c>
      <c r="C886">
        <v>861.32100000000003</v>
      </c>
      <c r="D886">
        <v>840.29100000000005</v>
      </c>
      <c r="E886">
        <v>549.50300000000004</v>
      </c>
      <c r="F886">
        <v>0</v>
      </c>
      <c r="G886">
        <v>0.114675</v>
      </c>
      <c r="H886">
        <v>0.89936099999999997</v>
      </c>
      <c r="I886">
        <v>0</v>
      </c>
    </row>
    <row r="887" spans="1:25" x14ac:dyDescent="0.25">
      <c r="A887" t="s">
        <v>106</v>
      </c>
      <c r="B887">
        <v>871.80799999999999</v>
      </c>
      <c r="C887">
        <v>866.72299999999996</v>
      </c>
      <c r="D887">
        <v>839.71299999999997</v>
      </c>
      <c r="E887">
        <v>549.505</v>
      </c>
      <c r="F887">
        <v>0</v>
      </c>
      <c r="G887">
        <v>0.114937</v>
      </c>
      <c r="H887">
        <v>0.90104700000000004</v>
      </c>
      <c r="I887">
        <v>0</v>
      </c>
    </row>
    <row r="888" spans="1:25" x14ac:dyDescent="0.25">
      <c r="A888" t="s">
        <v>106</v>
      </c>
      <c r="B888">
        <v>866.43399999999997</v>
      </c>
      <c r="C888">
        <v>861.50400000000002</v>
      </c>
      <c r="D888">
        <v>840.32500000000005</v>
      </c>
      <c r="E888">
        <v>549.55600000000004</v>
      </c>
      <c r="F888">
        <v>0</v>
      </c>
      <c r="G888">
        <v>0.114939</v>
      </c>
      <c r="H888">
        <v>0.90062299999999995</v>
      </c>
      <c r="I888">
        <v>0</v>
      </c>
    </row>
    <row r="889" spans="1:25" x14ac:dyDescent="0.25">
      <c r="A889" t="s">
        <v>106</v>
      </c>
      <c r="B889">
        <v>869.75699999999995</v>
      </c>
      <c r="C889">
        <v>864.803</v>
      </c>
      <c r="D889">
        <v>839.91499999999996</v>
      </c>
      <c r="E889">
        <v>549.54600000000005</v>
      </c>
      <c r="F889">
        <v>0</v>
      </c>
      <c r="G889">
        <v>0.11497</v>
      </c>
      <c r="H889">
        <v>0.89355300000000004</v>
      </c>
      <c r="I889">
        <v>0</v>
      </c>
    </row>
    <row r="890" spans="1:25" x14ac:dyDescent="0.25">
      <c r="A890" t="s">
        <v>106</v>
      </c>
      <c r="B890">
        <v>866.649</v>
      </c>
      <c r="C890">
        <v>861.69</v>
      </c>
      <c r="D890">
        <v>840.56299999999999</v>
      </c>
      <c r="E890">
        <v>549.49699999999996</v>
      </c>
      <c r="F890">
        <v>0</v>
      </c>
      <c r="G890">
        <v>8.5656300000000005E-2</v>
      </c>
      <c r="H890">
        <v>0.89005000000000001</v>
      </c>
      <c r="I890">
        <v>0</v>
      </c>
    </row>
    <row r="891" spans="1:25" x14ac:dyDescent="0.25">
      <c r="A891" t="s">
        <v>106</v>
      </c>
      <c r="B891">
        <v>870.67200000000003</v>
      </c>
      <c r="C891">
        <v>865.72199999999998</v>
      </c>
      <c r="D891">
        <v>839.91800000000001</v>
      </c>
      <c r="E891">
        <v>549.524</v>
      </c>
      <c r="F891">
        <v>0</v>
      </c>
      <c r="G891">
        <v>0.11498700000000001</v>
      </c>
      <c r="H891">
        <v>0.90030900000000003</v>
      </c>
      <c r="I891">
        <v>0</v>
      </c>
    </row>
    <row r="892" spans="1:25" x14ac:dyDescent="0.25">
      <c r="A892" t="s">
        <v>106</v>
      </c>
      <c r="B892">
        <v>1138</v>
      </c>
      <c r="C892">
        <v>861.60400000000004</v>
      </c>
      <c r="D892">
        <v>840.428</v>
      </c>
      <c r="E892">
        <v>549.54999999999995</v>
      </c>
      <c r="F892">
        <v>0</v>
      </c>
      <c r="G892">
        <v>0.114923</v>
      </c>
      <c r="H892">
        <v>0.90107599999999999</v>
      </c>
      <c r="I892">
        <v>0</v>
      </c>
    </row>
    <row r="893" spans="1:25" x14ac:dyDescent="0.25">
      <c r="A893" t="s">
        <v>106</v>
      </c>
      <c r="B893">
        <v>1084.1600000000001</v>
      </c>
      <c r="C893">
        <v>866.40800000000002</v>
      </c>
      <c r="D893">
        <v>839.92</v>
      </c>
      <c r="E893">
        <v>549.53300000000002</v>
      </c>
      <c r="F893">
        <v>0</v>
      </c>
      <c r="G893">
        <v>0.115144</v>
      </c>
      <c r="H893">
        <v>0.89442999999999995</v>
      </c>
      <c r="I893">
        <v>0</v>
      </c>
    </row>
    <row r="894" spans="1:25" x14ac:dyDescent="0.25">
      <c r="A894" t="s">
        <v>106</v>
      </c>
      <c r="B894">
        <v>866.62199999999996</v>
      </c>
      <c r="C894">
        <v>861.64300000000003</v>
      </c>
      <c r="D894">
        <v>840.42899999999997</v>
      </c>
      <c r="E894">
        <v>549.52599999999995</v>
      </c>
      <c r="F894">
        <v>0</v>
      </c>
      <c r="G894">
        <v>0.114953</v>
      </c>
      <c r="H894">
        <v>0.88807899999999995</v>
      </c>
      <c r="I894">
        <v>0</v>
      </c>
    </row>
    <row r="895" spans="1:25" x14ac:dyDescent="0.25">
      <c r="A895" t="s">
        <v>106</v>
      </c>
      <c r="B895">
        <v>866.23800000000006</v>
      </c>
      <c r="C895">
        <v>861.28399999999999</v>
      </c>
      <c r="D895">
        <v>839.66600000000005</v>
      </c>
      <c r="E895">
        <v>549.50800000000004</v>
      </c>
      <c r="F895">
        <v>0</v>
      </c>
      <c r="G895">
        <v>0.114985</v>
      </c>
      <c r="H895">
        <v>0.89613100000000001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866.44</v>
      </c>
      <c r="C896">
        <v>861.49599999999998</v>
      </c>
      <c r="D896">
        <v>840.33199999999999</v>
      </c>
      <c r="E896">
        <v>549.58399999999995</v>
      </c>
      <c r="F896">
        <v>0</v>
      </c>
      <c r="G896">
        <v>0.11497300000000001</v>
      </c>
      <c r="H896">
        <v>0.90107800000000005</v>
      </c>
      <c r="I896">
        <v>0</v>
      </c>
      <c r="R896">
        <f>AVERAGE(B847:B896)</f>
        <v>919.2023999999999</v>
      </c>
      <c r="S896">
        <f>AVERAGE(C847:C896)</f>
        <v>862.89562000000035</v>
      </c>
      <c r="U896">
        <f>_xlfn.VAR.P(B847:B896)</f>
        <v>15166.244183400346</v>
      </c>
      <c r="V896">
        <f>_xlfn.VAR.P(C847:C896)</f>
        <v>5.1095149955999712</v>
      </c>
      <c r="X896">
        <f>1.96*SQRT(U896)/50</f>
        <v>4.8275311974113961</v>
      </c>
      <c r="Y896">
        <f>1.96*SQRT(V896)/50</f>
        <v>8.8608606370028972E-2</v>
      </c>
    </row>
    <row r="897" spans="1:15" x14ac:dyDescent="0.25">
      <c r="A897" t="s">
        <v>106</v>
      </c>
      <c r="B897">
        <v>45964.236858999997</v>
      </c>
      <c r="C897" t="s">
        <v>36</v>
      </c>
    </row>
    <row r="898" spans="1:15" x14ac:dyDescent="0.25">
      <c r="A898" t="s">
        <v>41</v>
      </c>
      <c r="B898">
        <v>32201.3</v>
      </c>
      <c r="C898">
        <v>32085.9</v>
      </c>
      <c r="D898">
        <v>32085</v>
      </c>
      <c r="E898">
        <v>32071.9</v>
      </c>
      <c r="F898">
        <v>1730.86</v>
      </c>
      <c r="G898">
        <v>3805.84</v>
      </c>
      <c r="H898">
        <v>827.83600000000001</v>
      </c>
      <c r="I898">
        <v>824.74099999999999</v>
      </c>
      <c r="J898">
        <v>1046.73</v>
      </c>
      <c r="K898">
        <v>25746.9</v>
      </c>
      <c r="L898">
        <v>5.3982799999999997E-2</v>
      </c>
      <c r="M898">
        <v>0.93183300000000002</v>
      </c>
      <c r="N898">
        <v>0</v>
      </c>
      <c r="O898" t="s">
        <v>42</v>
      </c>
    </row>
    <row r="899" spans="1:15" x14ac:dyDescent="0.25">
      <c r="A899" t="s">
        <v>41</v>
      </c>
      <c r="B899">
        <v>32282.2</v>
      </c>
      <c r="C899">
        <v>32162</v>
      </c>
      <c r="D899">
        <v>32161.200000000001</v>
      </c>
      <c r="E899">
        <v>32148.1</v>
      </c>
      <c r="F899">
        <v>1723.35</v>
      </c>
      <c r="G899">
        <v>3819.12</v>
      </c>
      <c r="H899">
        <v>829.92200000000003</v>
      </c>
      <c r="I899">
        <v>832.6</v>
      </c>
      <c r="J899">
        <v>1047.22</v>
      </c>
      <c r="K899">
        <v>25819.599999999999</v>
      </c>
      <c r="L899">
        <v>6.5334400000000001E-2</v>
      </c>
      <c r="M899">
        <v>0.93179299999999998</v>
      </c>
      <c r="N899">
        <v>0</v>
      </c>
      <c r="O899" t="s">
        <v>42</v>
      </c>
    </row>
    <row r="900" spans="1:15" x14ac:dyDescent="0.25">
      <c r="A900" t="s">
        <v>41</v>
      </c>
      <c r="B900">
        <v>32224.2</v>
      </c>
      <c r="C900">
        <v>32108.6</v>
      </c>
      <c r="D900">
        <v>32107.8</v>
      </c>
      <c r="E900">
        <v>32094.799999999999</v>
      </c>
      <c r="F900">
        <v>1711.37</v>
      </c>
      <c r="G900">
        <v>3822.85</v>
      </c>
      <c r="H900">
        <v>828.22900000000004</v>
      </c>
      <c r="I900">
        <v>830.48599999999999</v>
      </c>
      <c r="J900">
        <v>1044.52</v>
      </c>
      <c r="K900">
        <v>25776.400000000001</v>
      </c>
      <c r="L900">
        <v>5.4975700000000002E-2</v>
      </c>
      <c r="M900">
        <v>0.931836</v>
      </c>
      <c r="N900">
        <v>240</v>
      </c>
      <c r="O900" t="s">
        <v>42</v>
      </c>
    </row>
    <row r="901" spans="1:15" x14ac:dyDescent="0.25">
      <c r="A901" t="s">
        <v>41</v>
      </c>
      <c r="B901">
        <v>32283.599999999999</v>
      </c>
      <c r="C901">
        <v>32168.5</v>
      </c>
      <c r="D901">
        <v>32167.8</v>
      </c>
      <c r="E901">
        <v>32154.6</v>
      </c>
      <c r="F901">
        <v>1714.08</v>
      </c>
      <c r="G901">
        <v>3818.63</v>
      </c>
      <c r="H901">
        <v>830.63400000000001</v>
      </c>
      <c r="I901">
        <v>832.51199999999994</v>
      </c>
      <c r="J901">
        <v>1044.9100000000001</v>
      </c>
      <c r="K901">
        <v>25820.9</v>
      </c>
      <c r="L901">
        <v>3.0895800000000001E-2</v>
      </c>
      <c r="M901">
        <v>0.95223999999999998</v>
      </c>
      <c r="N901">
        <v>0</v>
      </c>
      <c r="O901" t="s">
        <v>42</v>
      </c>
    </row>
    <row r="902" spans="1:15" x14ac:dyDescent="0.25">
      <c r="A902" t="s">
        <v>41</v>
      </c>
      <c r="B902">
        <v>32401.8</v>
      </c>
      <c r="C902">
        <v>32287.200000000001</v>
      </c>
      <c r="D902">
        <v>32286.400000000001</v>
      </c>
      <c r="E902">
        <v>32273.3</v>
      </c>
      <c r="F902">
        <v>1720.01</v>
      </c>
      <c r="G902">
        <v>3830.98</v>
      </c>
      <c r="H902">
        <v>833.27200000000005</v>
      </c>
      <c r="I902">
        <v>830.40099999999995</v>
      </c>
      <c r="J902">
        <v>1058.24</v>
      </c>
      <c r="K902">
        <v>25947.3</v>
      </c>
      <c r="L902">
        <v>5.6266700000000003E-2</v>
      </c>
      <c r="M902">
        <v>0.93183199999999999</v>
      </c>
      <c r="N902">
        <v>0</v>
      </c>
      <c r="O902" t="s">
        <v>42</v>
      </c>
    </row>
    <row r="903" spans="1:15" x14ac:dyDescent="0.25">
      <c r="A903" t="s">
        <v>41</v>
      </c>
      <c r="B903">
        <v>32121.4</v>
      </c>
      <c r="C903">
        <v>32007.7</v>
      </c>
      <c r="D903">
        <v>32006.9</v>
      </c>
      <c r="E903">
        <v>31993.8</v>
      </c>
      <c r="F903">
        <v>1713.67</v>
      </c>
      <c r="G903">
        <v>3806.34</v>
      </c>
      <c r="H903">
        <v>826.46299999999997</v>
      </c>
      <c r="I903">
        <v>828.44799999999998</v>
      </c>
      <c r="J903">
        <v>1051.98</v>
      </c>
      <c r="K903">
        <v>25680.7</v>
      </c>
      <c r="L903">
        <v>5.3921499999999997E-2</v>
      </c>
      <c r="M903">
        <v>0.931836</v>
      </c>
      <c r="N903">
        <v>0</v>
      </c>
      <c r="O903" t="s">
        <v>42</v>
      </c>
    </row>
    <row r="904" spans="1:15" x14ac:dyDescent="0.25">
      <c r="A904" t="s">
        <v>41</v>
      </c>
      <c r="B904">
        <v>32082.1</v>
      </c>
      <c r="C904">
        <v>31967.599999999999</v>
      </c>
      <c r="D904">
        <v>31966.9</v>
      </c>
      <c r="E904">
        <v>31953.9</v>
      </c>
      <c r="F904">
        <v>1705.16</v>
      </c>
      <c r="G904">
        <v>3782.34</v>
      </c>
      <c r="H904">
        <v>831.05700000000002</v>
      </c>
      <c r="I904">
        <v>823.01499999999999</v>
      </c>
      <c r="J904">
        <v>1030.28</v>
      </c>
      <c r="K904">
        <v>25686.9</v>
      </c>
      <c r="L904">
        <v>5.8323399999999997E-2</v>
      </c>
      <c r="M904">
        <v>0.95545100000000005</v>
      </c>
      <c r="N904">
        <v>0</v>
      </c>
      <c r="O904" t="s">
        <v>42</v>
      </c>
    </row>
    <row r="905" spans="1:15" x14ac:dyDescent="0.25">
      <c r="A905" t="s">
        <v>41</v>
      </c>
      <c r="B905">
        <v>31993.8</v>
      </c>
      <c r="C905">
        <v>31879.1</v>
      </c>
      <c r="D905">
        <v>31878.3</v>
      </c>
      <c r="E905">
        <v>31865.4</v>
      </c>
      <c r="F905">
        <v>1701.33</v>
      </c>
      <c r="G905">
        <v>3769.95</v>
      </c>
      <c r="H905">
        <v>823.51400000000001</v>
      </c>
      <c r="I905">
        <v>819.49</v>
      </c>
      <c r="J905">
        <v>1026.8599999999999</v>
      </c>
      <c r="K905">
        <v>25631.5</v>
      </c>
      <c r="L905">
        <v>5.3983099999999999E-2</v>
      </c>
      <c r="M905">
        <v>0.931836</v>
      </c>
      <c r="N905">
        <v>0</v>
      </c>
      <c r="O905" t="s">
        <v>42</v>
      </c>
    </row>
    <row r="906" spans="1:15" x14ac:dyDescent="0.25">
      <c r="A906" t="s">
        <v>41</v>
      </c>
      <c r="B906">
        <v>32062.6</v>
      </c>
      <c r="C906">
        <v>31945.4</v>
      </c>
      <c r="D906">
        <v>31944.6</v>
      </c>
      <c r="E906">
        <v>31931.599999999999</v>
      </c>
      <c r="F906">
        <v>1701.1</v>
      </c>
      <c r="G906">
        <v>3772.44</v>
      </c>
      <c r="H906">
        <v>831.41099999999994</v>
      </c>
      <c r="I906">
        <v>822.10199999999998</v>
      </c>
      <c r="J906">
        <v>1015.42</v>
      </c>
      <c r="K906">
        <v>25676.9</v>
      </c>
      <c r="L906">
        <v>6.6920199999999999E-2</v>
      </c>
      <c r="M906">
        <v>0.94621200000000005</v>
      </c>
      <c r="N906">
        <v>0</v>
      </c>
      <c r="O906" t="s">
        <v>42</v>
      </c>
    </row>
    <row r="907" spans="1:15" x14ac:dyDescent="0.25">
      <c r="A907" t="s">
        <v>41</v>
      </c>
      <c r="B907">
        <v>32051.7</v>
      </c>
      <c r="C907">
        <v>31937.5</v>
      </c>
      <c r="D907">
        <v>31936.799999999999</v>
      </c>
      <c r="E907">
        <v>31923.7</v>
      </c>
      <c r="F907">
        <v>1705.21</v>
      </c>
      <c r="G907">
        <v>3757.42</v>
      </c>
      <c r="H907">
        <v>825.03099999999995</v>
      </c>
      <c r="I907">
        <v>827.072</v>
      </c>
      <c r="J907">
        <v>1001.73</v>
      </c>
      <c r="K907">
        <v>25720.1</v>
      </c>
      <c r="L907">
        <v>5.3909699999999998E-2</v>
      </c>
      <c r="M907">
        <v>0.95573200000000003</v>
      </c>
      <c r="N907">
        <v>0</v>
      </c>
      <c r="O907" t="s">
        <v>42</v>
      </c>
    </row>
    <row r="908" spans="1:15" x14ac:dyDescent="0.25">
      <c r="A908" t="s">
        <v>41</v>
      </c>
      <c r="B908">
        <v>32063.5</v>
      </c>
      <c r="C908">
        <v>31949.3</v>
      </c>
      <c r="D908">
        <v>31948.5</v>
      </c>
      <c r="E908">
        <v>31935.5</v>
      </c>
      <c r="F908">
        <v>1704.21</v>
      </c>
      <c r="G908">
        <v>3759.68</v>
      </c>
      <c r="H908">
        <v>825.72500000000002</v>
      </c>
      <c r="I908">
        <v>827.58199999999999</v>
      </c>
      <c r="J908">
        <v>1001.22</v>
      </c>
      <c r="K908">
        <v>25694.9</v>
      </c>
      <c r="L908">
        <v>5.4881800000000001E-2</v>
      </c>
      <c r="M908">
        <v>0.93658399999999997</v>
      </c>
      <c r="N908">
        <v>0</v>
      </c>
      <c r="O908" t="s">
        <v>42</v>
      </c>
    </row>
    <row r="909" spans="1:15" x14ac:dyDescent="0.25">
      <c r="A909" t="s">
        <v>41</v>
      </c>
      <c r="B909">
        <v>32001</v>
      </c>
      <c r="C909">
        <v>31886</v>
      </c>
      <c r="D909">
        <v>31885.200000000001</v>
      </c>
      <c r="E909">
        <v>31872.2</v>
      </c>
      <c r="F909">
        <v>1706.1</v>
      </c>
      <c r="G909">
        <v>3781.81</v>
      </c>
      <c r="H909">
        <v>822.18700000000001</v>
      </c>
      <c r="I909">
        <v>819.03499999999997</v>
      </c>
      <c r="J909">
        <v>1041.8800000000001</v>
      </c>
      <c r="K909">
        <v>25626.6</v>
      </c>
      <c r="L909">
        <v>6.6847100000000007E-2</v>
      </c>
      <c r="M909">
        <v>0.93163799999999997</v>
      </c>
      <c r="N909">
        <v>0</v>
      </c>
      <c r="O909" t="s">
        <v>42</v>
      </c>
    </row>
    <row r="910" spans="1:15" x14ac:dyDescent="0.25">
      <c r="A910" t="s">
        <v>41</v>
      </c>
      <c r="B910">
        <v>32145</v>
      </c>
      <c r="C910">
        <v>32029.5</v>
      </c>
      <c r="D910">
        <v>32028.7</v>
      </c>
      <c r="E910">
        <v>32015.7</v>
      </c>
      <c r="F910">
        <v>1708.01</v>
      </c>
      <c r="G910">
        <v>3805.36</v>
      </c>
      <c r="H910">
        <v>826.755</v>
      </c>
      <c r="I910">
        <v>824.16</v>
      </c>
      <c r="J910">
        <v>1049.43</v>
      </c>
      <c r="K910">
        <v>25762.5</v>
      </c>
      <c r="L910">
        <v>6.0317999999999997E-2</v>
      </c>
      <c r="M910">
        <v>0.93780300000000005</v>
      </c>
      <c r="N910">
        <v>0</v>
      </c>
      <c r="O910" t="s">
        <v>42</v>
      </c>
    </row>
    <row r="911" spans="1:15" x14ac:dyDescent="0.25">
      <c r="A911" t="s">
        <v>41</v>
      </c>
      <c r="B911">
        <v>32007</v>
      </c>
      <c r="C911">
        <v>31892.3</v>
      </c>
      <c r="D911">
        <v>31891.5</v>
      </c>
      <c r="E911">
        <v>31878.5</v>
      </c>
      <c r="F911">
        <v>1706.89</v>
      </c>
      <c r="G911">
        <v>3810.62</v>
      </c>
      <c r="H911">
        <v>823.04</v>
      </c>
      <c r="I911">
        <v>818.66899999999998</v>
      </c>
      <c r="J911">
        <v>1044.97</v>
      </c>
      <c r="K911">
        <v>25652.799999999999</v>
      </c>
      <c r="L911">
        <v>5.5070599999999997E-2</v>
      </c>
      <c r="M911">
        <v>0.93182900000000002</v>
      </c>
      <c r="N911">
        <v>557</v>
      </c>
      <c r="O911" t="s">
        <v>42</v>
      </c>
    </row>
    <row r="912" spans="1:15" x14ac:dyDescent="0.25">
      <c r="A912" t="s">
        <v>41</v>
      </c>
      <c r="B912">
        <v>31961.1</v>
      </c>
      <c r="C912">
        <v>31841.5</v>
      </c>
      <c r="D912">
        <v>31840.7</v>
      </c>
      <c r="E912">
        <v>31827.7</v>
      </c>
      <c r="F912">
        <v>1700</v>
      </c>
      <c r="G912">
        <v>3776.48</v>
      </c>
      <c r="H912">
        <v>828.14599999999996</v>
      </c>
      <c r="I912">
        <v>818.23199999999997</v>
      </c>
      <c r="J912">
        <v>1037.57</v>
      </c>
      <c r="K912">
        <v>25615.9</v>
      </c>
      <c r="L912">
        <v>5.6045900000000003E-2</v>
      </c>
      <c r="M912">
        <v>0.93183499999999997</v>
      </c>
      <c r="N912">
        <v>0</v>
      </c>
      <c r="O912" t="s">
        <v>42</v>
      </c>
    </row>
    <row r="913" spans="1:15" x14ac:dyDescent="0.25">
      <c r="A913" t="s">
        <v>41</v>
      </c>
      <c r="B913">
        <v>31889.7</v>
      </c>
      <c r="C913">
        <v>31775.3</v>
      </c>
      <c r="D913">
        <v>31774.5</v>
      </c>
      <c r="E913">
        <v>31761.5</v>
      </c>
      <c r="F913">
        <v>1707.76</v>
      </c>
      <c r="G913">
        <v>3760.16</v>
      </c>
      <c r="H913">
        <v>819.91600000000005</v>
      </c>
      <c r="I913">
        <v>816.14499999999998</v>
      </c>
      <c r="J913">
        <v>1033.82</v>
      </c>
      <c r="K913">
        <v>25565</v>
      </c>
      <c r="L913">
        <v>5.5689200000000001E-2</v>
      </c>
      <c r="M913">
        <v>0.93183099999999996</v>
      </c>
      <c r="N913">
        <v>0</v>
      </c>
      <c r="O913" t="s">
        <v>42</v>
      </c>
    </row>
    <row r="914" spans="1:15" x14ac:dyDescent="0.25">
      <c r="A914" t="s">
        <v>41</v>
      </c>
      <c r="B914">
        <v>31855.599999999999</v>
      </c>
      <c r="C914">
        <v>31741.4</v>
      </c>
      <c r="D914">
        <v>31740.6</v>
      </c>
      <c r="E914">
        <v>31727.7</v>
      </c>
      <c r="F914">
        <v>1700.25</v>
      </c>
      <c r="G914">
        <v>3763.34</v>
      </c>
      <c r="H914">
        <v>824.63</v>
      </c>
      <c r="I914">
        <v>815.45899999999995</v>
      </c>
      <c r="J914">
        <v>1028.3399999999999</v>
      </c>
      <c r="K914">
        <v>25527.1</v>
      </c>
      <c r="L914">
        <v>5.3962400000000001E-2</v>
      </c>
      <c r="M914">
        <v>0.93177200000000004</v>
      </c>
      <c r="N914">
        <v>0</v>
      </c>
      <c r="O914" t="s">
        <v>42</v>
      </c>
    </row>
    <row r="915" spans="1:15" x14ac:dyDescent="0.25">
      <c r="A915" t="s">
        <v>41</v>
      </c>
      <c r="B915">
        <v>32089.8</v>
      </c>
      <c r="C915">
        <v>31973.599999999999</v>
      </c>
      <c r="D915">
        <v>31972.799999999999</v>
      </c>
      <c r="E915">
        <v>31959.7</v>
      </c>
      <c r="F915">
        <v>1724.73</v>
      </c>
      <c r="G915">
        <v>3773.79</v>
      </c>
      <c r="H915">
        <v>824.67499999999995</v>
      </c>
      <c r="I915">
        <v>821.23</v>
      </c>
      <c r="J915">
        <v>1031.02</v>
      </c>
      <c r="K915">
        <v>25705.8</v>
      </c>
      <c r="L915">
        <v>6.1159499999999999E-2</v>
      </c>
      <c r="M915">
        <v>0.93183499999999997</v>
      </c>
      <c r="N915">
        <v>0</v>
      </c>
      <c r="O915" t="s">
        <v>42</v>
      </c>
    </row>
    <row r="916" spans="1:15" x14ac:dyDescent="0.25">
      <c r="A916" t="s">
        <v>41</v>
      </c>
      <c r="B916">
        <v>32131.4</v>
      </c>
      <c r="C916">
        <v>32009.5</v>
      </c>
      <c r="D916">
        <v>32008.7</v>
      </c>
      <c r="E916">
        <v>31995.599999999999</v>
      </c>
      <c r="F916">
        <v>1719.14</v>
      </c>
      <c r="G916">
        <v>3792.75</v>
      </c>
      <c r="H916">
        <v>824.45</v>
      </c>
      <c r="I916">
        <v>831.96600000000001</v>
      </c>
      <c r="J916">
        <v>1037</v>
      </c>
      <c r="K916">
        <v>25735.1</v>
      </c>
      <c r="L916">
        <v>5.4021399999999997E-2</v>
      </c>
      <c r="M916">
        <v>0.950793</v>
      </c>
      <c r="N916">
        <v>0</v>
      </c>
      <c r="O916" t="s">
        <v>42</v>
      </c>
    </row>
    <row r="917" spans="1:15" x14ac:dyDescent="0.25">
      <c r="A917" t="s">
        <v>41</v>
      </c>
      <c r="B917">
        <v>32269.200000000001</v>
      </c>
      <c r="C917">
        <v>32155.8</v>
      </c>
      <c r="D917">
        <v>32155</v>
      </c>
      <c r="E917">
        <v>32141.8</v>
      </c>
      <c r="F917">
        <v>1722.54</v>
      </c>
      <c r="G917">
        <v>3789.09</v>
      </c>
      <c r="H917">
        <v>834.61199999999997</v>
      </c>
      <c r="I917">
        <v>830.48400000000004</v>
      </c>
      <c r="J917">
        <v>1023.88</v>
      </c>
      <c r="K917">
        <v>25859</v>
      </c>
      <c r="L917">
        <v>5.3987500000000001E-2</v>
      </c>
      <c r="M917">
        <v>0.93180700000000005</v>
      </c>
      <c r="N917">
        <v>0</v>
      </c>
      <c r="O917" t="s">
        <v>42</v>
      </c>
    </row>
    <row r="918" spans="1:15" x14ac:dyDescent="0.25">
      <c r="A918" t="s">
        <v>41</v>
      </c>
      <c r="B918">
        <v>32295</v>
      </c>
      <c r="C918">
        <v>32181.200000000001</v>
      </c>
      <c r="D918">
        <v>32180.400000000001</v>
      </c>
      <c r="E918">
        <v>32167.3</v>
      </c>
      <c r="F918">
        <v>1731.51</v>
      </c>
      <c r="G918">
        <v>3780.19</v>
      </c>
      <c r="H918">
        <v>834.94100000000003</v>
      </c>
      <c r="I918">
        <v>826.09799999999996</v>
      </c>
      <c r="J918">
        <v>1018.6</v>
      </c>
      <c r="K918">
        <v>25886.7</v>
      </c>
      <c r="L918">
        <v>5.4066999999999997E-2</v>
      </c>
      <c r="M918">
        <v>0.93142999999999998</v>
      </c>
      <c r="N918">
        <v>0</v>
      </c>
      <c r="O918" t="s">
        <v>42</v>
      </c>
    </row>
    <row r="919" spans="1:15" x14ac:dyDescent="0.25">
      <c r="A919" t="s">
        <v>41</v>
      </c>
      <c r="B919">
        <v>32137.200000000001</v>
      </c>
      <c r="C919">
        <v>32023.3</v>
      </c>
      <c r="D919">
        <v>32022.400000000001</v>
      </c>
      <c r="E919">
        <v>32009.4</v>
      </c>
      <c r="F919">
        <v>1723.46</v>
      </c>
      <c r="G919">
        <v>3752.8</v>
      </c>
      <c r="H919">
        <v>831.14800000000002</v>
      </c>
      <c r="I919">
        <v>822.71199999999999</v>
      </c>
      <c r="J919">
        <v>1002.83</v>
      </c>
      <c r="K919">
        <v>25762.6</v>
      </c>
      <c r="L919">
        <v>5.4001399999999998E-2</v>
      </c>
      <c r="M919">
        <v>0.95527700000000004</v>
      </c>
      <c r="N919">
        <v>0</v>
      </c>
      <c r="O919" t="s">
        <v>42</v>
      </c>
    </row>
    <row r="920" spans="1:15" x14ac:dyDescent="0.25">
      <c r="A920" t="s">
        <v>41</v>
      </c>
      <c r="B920">
        <v>32096.400000000001</v>
      </c>
      <c r="C920">
        <v>31981.599999999999</v>
      </c>
      <c r="D920">
        <v>31980.799999999999</v>
      </c>
      <c r="E920">
        <v>31967.599999999999</v>
      </c>
      <c r="F920">
        <v>1721.49</v>
      </c>
      <c r="G920">
        <v>3746.48</v>
      </c>
      <c r="H920">
        <v>824.69500000000005</v>
      </c>
      <c r="I920">
        <v>826.03899999999999</v>
      </c>
      <c r="J920">
        <v>1001.66</v>
      </c>
      <c r="K920">
        <v>25767.1</v>
      </c>
      <c r="L920">
        <v>7.7420699999999995E-2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31883.4</v>
      </c>
      <c r="C921">
        <v>31769.599999999999</v>
      </c>
      <c r="D921">
        <v>31768.799999999999</v>
      </c>
      <c r="E921">
        <v>31755.8</v>
      </c>
      <c r="F921">
        <v>1714.22</v>
      </c>
      <c r="G921">
        <v>3763.21</v>
      </c>
      <c r="H921">
        <v>822.82899999999995</v>
      </c>
      <c r="I921">
        <v>819.87699999999995</v>
      </c>
      <c r="J921">
        <v>1034.92</v>
      </c>
      <c r="K921">
        <v>25542</v>
      </c>
      <c r="L921">
        <v>5.3920099999999999E-2</v>
      </c>
      <c r="M921">
        <v>0.93180499999999999</v>
      </c>
      <c r="N921">
        <v>0</v>
      </c>
      <c r="O921" t="s">
        <v>42</v>
      </c>
    </row>
    <row r="922" spans="1:15" x14ac:dyDescent="0.25">
      <c r="A922" t="s">
        <v>41</v>
      </c>
      <c r="B922">
        <v>32182.2</v>
      </c>
      <c r="C922">
        <v>32068.5</v>
      </c>
      <c r="D922">
        <v>32067.599999999999</v>
      </c>
      <c r="E922">
        <v>32054.6</v>
      </c>
      <c r="F922">
        <v>1736.11</v>
      </c>
      <c r="G922">
        <v>3794.35</v>
      </c>
      <c r="H922">
        <v>826.38599999999997</v>
      </c>
      <c r="I922">
        <v>827.47799999999995</v>
      </c>
      <c r="J922">
        <v>1044.3900000000001</v>
      </c>
      <c r="K922">
        <v>25768.799999999999</v>
      </c>
      <c r="L922">
        <v>5.9839000000000003E-2</v>
      </c>
      <c r="M922">
        <v>0.93595899999999999</v>
      </c>
      <c r="N922">
        <v>0</v>
      </c>
      <c r="O922" t="s">
        <v>42</v>
      </c>
    </row>
    <row r="923" spans="1:15" x14ac:dyDescent="0.25">
      <c r="A923" t="s">
        <v>41</v>
      </c>
      <c r="B923">
        <v>32193.200000000001</v>
      </c>
      <c r="C923">
        <v>32079.200000000001</v>
      </c>
      <c r="D923">
        <v>32078.400000000001</v>
      </c>
      <c r="E923">
        <v>32065.3</v>
      </c>
      <c r="F923">
        <v>1717.92</v>
      </c>
      <c r="G923">
        <v>3794.08</v>
      </c>
      <c r="H923">
        <v>825.73500000000001</v>
      </c>
      <c r="I923">
        <v>822.95100000000002</v>
      </c>
      <c r="J923">
        <v>1044.3699999999999</v>
      </c>
      <c r="K923">
        <v>25791.1</v>
      </c>
      <c r="L923">
        <v>6.0199599999999999E-2</v>
      </c>
      <c r="M923">
        <v>0.93178099999999997</v>
      </c>
      <c r="N923">
        <v>0</v>
      </c>
      <c r="O923" t="s">
        <v>42</v>
      </c>
    </row>
    <row r="924" spans="1:15" x14ac:dyDescent="0.25">
      <c r="A924" t="s">
        <v>41</v>
      </c>
      <c r="B924">
        <v>32190.5</v>
      </c>
      <c r="C924">
        <v>32076.400000000001</v>
      </c>
      <c r="D924">
        <v>32075.599999999999</v>
      </c>
      <c r="E924">
        <v>32062.400000000001</v>
      </c>
      <c r="F924">
        <v>1719.95</v>
      </c>
      <c r="G924">
        <v>3785.2</v>
      </c>
      <c r="H924">
        <v>826.029</v>
      </c>
      <c r="I924">
        <v>822.06200000000001</v>
      </c>
      <c r="J924">
        <v>1041.6199999999999</v>
      </c>
      <c r="K924">
        <v>25794.9</v>
      </c>
      <c r="L924">
        <v>5.4119899999999999E-2</v>
      </c>
      <c r="M924">
        <v>0.959202</v>
      </c>
      <c r="N924">
        <v>0</v>
      </c>
      <c r="O924" t="s">
        <v>42</v>
      </c>
    </row>
    <row r="925" spans="1:15" x14ac:dyDescent="0.25">
      <c r="A925" t="s">
        <v>41</v>
      </c>
      <c r="B925">
        <v>32136.400000000001</v>
      </c>
      <c r="C925">
        <v>32019.8</v>
      </c>
      <c r="D925">
        <v>32019</v>
      </c>
      <c r="E925">
        <v>32005.9</v>
      </c>
      <c r="F925">
        <v>1719.27</v>
      </c>
      <c r="G925">
        <v>3812.14</v>
      </c>
      <c r="H925">
        <v>829.18700000000001</v>
      </c>
      <c r="I925">
        <v>820.51700000000005</v>
      </c>
      <c r="J925">
        <v>1044.94</v>
      </c>
      <c r="K925">
        <v>25734.9</v>
      </c>
      <c r="L925">
        <v>5.5643999999999999E-2</v>
      </c>
      <c r="M925">
        <v>0.93182799999999999</v>
      </c>
      <c r="N925">
        <v>448</v>
      </c>
      <c r="O925" t="s">
        <v>42</v>
      </c>
    </row>
    <row r="926" spans="1:15" x14ac:dyDescent="0.25">
      <c r="A926" t="s">
        <v>41</v>
      </c>
      <c r="B926">
        <v>32316</v>
      </c>
      <c r="C926">
        <v>32202.2</v>
      </c>
      <c r="D926">
        <v>32201.4</v>
      </c>
      <c r="E926">
        <v>32188.2</v>
      </c>
      <c r="F926">
        <v>1726.82</v>
      </c>
      <c r="G926">
        <v>3813.83</v>
      </c>
      <c r="H926">
        <v>830.94500000000005</v>
      </c>
      <c r="I926">
        <v>826.21400000000006</v>
      </c>
      <c r="J926">
        <v>1054.8900000000001</v>
      </c>
      <c r="K926">
        <v>25872.1</v>
      </c>
      <c r="L926">
        <v>5.8532000000000001E-2</v>
      </c>
      <c r="M926">
        <v>0.93182600000000004</v>
      </c>
      <c r="N926">
        <v>0</v>
      </c>
      <c r="O926" t="s">
        <v>42</v>
      </c>
    </row>
    <row r="927" spans="1:15" x14ac:dyDescent="0.25">
      <c r="A927" t="s">
        <v>41</v>
      </c>
      <c r="B927">
        <v>32186.1</v>
      </c>
      <c r="C927">
        <v>32071.200000000001</v>
      </c>
      <c r="D927">
        <v>32070.400000000001</v>
      </c>
      <c r="E927">
        <v>32057.3</v>
      </c>
      <c r="F927">
        <v>1723.47</v>
      </c>
      <c r="G927">
        <v>3787.34</v>
      </c>
      <c r="H927">
        <v>826.346</v>
      </c>
      <c r="I927">
        <v>828.41899999999998</v>
      </c>
      <c r="J927">
        <v>1036.54</v>
      </c>
      <c r="K927">
        <v>25795.1</v>
      </c>
      <c r="L927">
        <v>5.3952800000000002E-2</v>
      </c>
      <c r="M927">
        <v>0.957283</v>
      </c>
      <c r="N927">
        <v>0</v>
      </c>
      <c r="O927" t="s">
        <v>42</v>
      </c>
    </row>
    <row r="928" spans="1:15" x14ac:dyDescent="0.25">
      <c r="A928" t="s">
        <v>41</v>
      </c>
      <c r="B928">
        <v>32276.3</v>
      </c>
      <c r="C928">
        <v>32161.4</v>
      </c>
      <c r="D928">
        <v>32160.6</v>
      </c>
      <c r="E928">
        <v>32147.5</v>
      </c>
      <c r="F928">
        <v>1727.66</v>
      </c>
      <c r="G928">
        <v>3789.34</v>
      </c>
      <c r="H928">
        <v>828.30200000000002</v>
      </c>
      <c r="I928">
        <v>825.09500000000003</v>
      </c>
      <c r="J928">
        <v>1036.8699999999999</v>
      </c>
      <c r="K928">
        <v>25851.599999999999</v>
      </c>
      <c r="L928">
        <v>5.6409000000000001E-2</v>
      </c>
      <c r="M928">
        <v>0.93180700000000005</v>
      </c>
      <c r="N928">
        <v>0</v>
      </c>
      <c r="O928" t="s">
        <v>42</v>
      </c>
    </row>
    <row r="929" spans="1:15" x14ac:dyDescent="0.25">
      <c r="A929" t="s">
        <v>41</v>
      </c>
      <c r="B929">
        <v>32264</v>
      </c>
      <c r="C929">
        <v>32147.7</v>
      </c>
      <c r="D929">
        <v>32146.9</v>
      </c>
      <c r="E929">
        <v>32133.8</v>
      </c>
      <c r="F929">
        <v>1723.8</v>
      </c>
      <c r="G929">
        <v>3796.97</v>
      </c>
      <c r="H929">
        <v>828.15300000000002</v>
      </c>
      <c r="I929">
        <v>830.42399999999998</v>
      </c>
      <c r="J929">
        <v>1039.51</v>
      </c>
      <c r="K929">
        <v>25863.3</v>
      </c>
      <c r="L929">
        <v>5.4567400000000002E-2</v>
      </c>
      <c r="M929">
        <v>0.93181899999999995</v>
      </c>
      <c r="N929">
        <v>0</v>
      </c>
      <c r="O929" t="s">
        <v>42</v>
      </c>
    </row>
    <row r="930" spans="1:15" x14ac:dyDescent="0.25">
      <c r="A930" t="s">
        <v>41</v>
      </c>
      <c r="B930">
        <v>31983.9</v>
      </c>
      <c r="C930">
        <v>31868.400000000001</v>
      </c>
      <c r="D930">
        <v>31867.599999999999</v>
      </c>
      <c r="E930">
        <v>31854.6</v>
      </c>
      <c r="F930">
        <v>1717.42</v>
      </c>
      <c r="G930">
        <v>3764.69</v>
      </c>
      <c r="H930">
        <v>826.52200000000005</v>
      </c>
      <c r="I930">
        <v>824.26300000000003</v>
      </c>
      <c r="J930">
        <v>1024.6199999999999</v>
      </c>
      <c r="K930">
        <v>25615.9</v>
      </c>
      <c r="L930">
        <v>5.4203500000000002E-2</v>
      </c>
      <c r="M930">
        <v>0.931836</v>
      </c>
      <c r="N930">
        <v>0</v>
      </c>
      <c r="O930" t="s">
        <v>42</v>
      </c>
    </row>
    <row r="931" spans="1:15" x14ac:dyDescent="0.25">
      <c r="A931" t="s">
        <v>41</v>
      </c>
      <c r="B931">
        <v>31992.799999999999</v>
      </c>
      <c r="C931">
        <v>31879</v>
      </c>
      <c r="D931">
        <v>31878.1</v>
      </c>
      <c r="E931">
        <v>31865.1</v>
      </c>
      <c r="F931">
        <v>1719.49</v>
      </c>
      <c r="G931">
        <v>3741.18</v>
      </c>
      <c r="H931">
        <v>822.1</v>
      </c>
      <c r="I931">
        <v>818.43100000000004</v>
      </c>
      <c r="J931">
        <v>1010.58</v>
      </c>
      <c r="K931">
        <v>25638</v>
      </c>
      <c r="L931">
        <v>5.4042100000000003E-2</v>
      </c>
      <c r="M931">
        <v>0.94328500000000004</v>
      </c>
      <c r="N931">
        <v>0</v>
      </c>
      <c r="O931" t="s">
        <v>42</v>
      </c>
    </row>
    <row r="932" spans="1:15" x14ac:dyDescent="0.25">
      <c r="A932" t="s">
        <v>41</v>
      </c>
      <c r="B932">
        <v>32071.4</v>
      </c>
      <c r="C932">
        <v>31957.200000000001</v>
      </c>
      <c r="D932">
        <v>31956.400000000001</v>
      </c>
      <c r="E932">
        <v>31943.4</v>
      </c>
      <c r="F932">
        <v>1716.05</v>
      </c>
      <c r="G932">
        <v>3748.9</v>
      </c>
      <c r="H932">
        <v>823.81200000000001</v>
      </c>
      <c r="I932">
        <v>820.39200000000005</v>
      </c>
      <c r="J932">
        <v>1005.81</v>
      </c>
      <c r="K932">
        <v>25718.6</v>
      </c>
      <c r="L932">
        <v>5.5433499999999997E-2</v>
      </c>
      <c r="M932">
        <v>0.93183000000000005</v>
      </c>
      <c r="N932">
        <v>0</v>
      </c>
      <c r="O932" t="s">
        <v>42</v>
      </c>
    </row>
    <row r="933" spans="1:15" x14ac:dyDescent="0.25">
      <c r="A933" t="s">
        <v>41</v>
      </c>
      <c r="B933">
        <v>32059.3</v>
      </c>
      <c r="C933">
        <v>31945.200000000001</v>
      </c>
      <c r="D933">
        <v>31944.3</v>
      </c>
      <c r="E933">
        <v>31931.3</v>
      </c>
      <c r="F933">
        <v>1716.75</v>
      </c>
      <c r="G933">
        <v>3737.23</v>
      </c>
      <c r="H933">
        <v>823.77599999999995</v>
      </c>
      <c r="I933">
        <v>820.88699999999994</v>
      </c>
      <c r="J933">
        <v>998.97799999999995</v>
      </c>
      <c r="K933">
        <v>25705.8</v>
      </c>
      <c r="L933">
        <v>6.2548000000000006E-2</v>
      </c>
      <c r="M933">
        <v>0.93179199999999995</v>
      </c>
      <c r="N933">
        <v>0</v>
      </c>
      <c r="O933" t="s">
        <v>42</v>
      </c>
    </row>
    <row r="934" spans="1:15" x14ac:dyDescent="0.25">
      <c r="A934" t="s">
        <v>41</v>
      </c>
      <c r="B934">
        <v>32160.1</v>
      </c>
      <c r="C934">
        <v>32046.1</v>
      </c>
      <c r="D934">
        <v>32045.3</v>
      </c>
      <c r="E934">
        <v>32032.2</v>
      </c>
      <c r="F934">
        <v>1718.94</v>
      </c>
      <c r="G934">
        <v>3790.37</v>
      </c>
      <c r="H934">
        <v>824.87</v>
      </c>
      <c r="I934">
        <v>822.36400000000003</v>
      </c>
      <c r="J934">
        <v>1042.3699999999999</v>
      </c>
      <c r="K934">
        <v>25734.6</v>
      </c>
      <c r="L934">
        <v>5.8786400000000003E-2</v>
      </c>
      <c r="M934">
        <v>0.93117700000000003</v>
      </c>
      <c r="N934">
        <v>0</v>
      </c>
      <c r="O934" t="s">
        <v>42</v>
      </c>
    </row>
    <row r="935" spans="1:15" x14ac:dyDescent="0.25">
      <c r="A935" t="s">
        <v>41</v>
      </c>
      <c r="B935">
        <v>32028.9</v>
      </c>
      <c r="C935">
        <v>31915.1</v>
      </c>
      <c r="D935">
        <v>31914.3</v>
      </c>
      <c r="E935">
        <v>31901.200000000001</v>
      </c>
      <c r="F935">
        <v>1722.26</v>
      </c>
      <c r="G935">
        <v>3772.64</v>
      </c>
      <c r="H935">
        <v>826.78499999999997</v>
      </c>
      <c r="I935">
        <v>817.83799999999997</v>
      </c>
      <c r="J935">
        <v>1038.08</v>
      </c>
      <c r="K935">
        <v>25662.9</v>
      </c>
      <c r="L935">
        <v>5.4318199999999997E-2</v>
      </c>
      <c r="M935">
        <v>0.94000099999999998</v>
      </c>
      <c r="N935">
        <v>0</v>
      </c>
      <c r="O935" t="s">
        <v>42</v>
      </c>
    </row>
    <row r="936" spans="1:15" x14ac:dyDescent="0.25">
      <c r="A936" t="s">
        <v>41</v>
      </c>
      <c r="B936">
        <v>32254.9</v>
      </c>
      <c r="C936">
        <v>32140</v>
      </c>
      <c r="D936">
        <v>32139.1</v>
      </c>
      <c r="E936">
        <v>32125.4</v>
      </c>
      <c r="F936">
        <v>1730.03</v>
      </c>
      <c r="G936">
        <v>3793.57</v>
      </c>
      <c r="H936">
        <v>827.40599999999995</v>
      </c>
      <c r="I936">
        <v>824.27800000000002</v>
      </c>
      <c r="J936">
        <v>1044.6600000000001</v>
      </c>
      <c r="K936">
        <v>25849.7</v>
      </c>
      <c r="L936">
        <v>5.5064500000000002E-2</v>
      </c>
      <c r="M936">
        <v>0.93102200000000002</v>
      </c>
      <c r="N936">
        <v>0</v>
      </c>
      <c r="O936" t="s">
        <v>42</v>
      </c>
    </row>
    <row r="937" spans="1:15" x14ac:dyDescent="0.25">
      <c r="A937" t="s">
        <v>41</v>
      </c>
      <c r="B937">
        <v>32102.400000000001</v>
      </c>
      <c r="C937">
        <v>31988.400000000001</v>
      </c>
      <c r="D937">
        <v>31987.599999999999</v>
      </c>
      <c r="E937">
        <v>31974.5</v>
      </c>
      <c r="F937">
        <v>1719.3</v>
      </c>
      <c r="G937">
        <v>3794.98</v>
      </c>
      <c r="H937">
        <v>828.92</v>
      </c>
      <c r="I937">
        <v>826.25099999999998</v>
      </c>
      <c r="J937">
        <v>1046.77</v>
      </c>
      <c r="K937">
        <v>25707.4</v>
      </c>
      <c r="L937">
        <v>5.5253799999999999E-2</v>
      </c>
      <c r="M937">
        <v>0.93284900000000004</v>
      </c>
      <c r="N937">
        <v>0</v>
      </c>
      <c r="O937" t="s">
        <v>42</v>
      </c>
    </row>
    <row r="938" spans="1:15" x14ac:dyDescent="0.25">
      <c r="A938" t="s">
        <v>41</v>
      </c>
      <c r="B938">
        <v>32196.2</v>
      </c>
      <c r="C938">
        <v>32082.1</v>
      </c>
      <c r="D938">
        <v>32081.3</v>
      </c>
      <c r="E938">
        <v>32068.2</v>
      </c>
      <c r="F938">
        <v>1724.14</v>
      </c>
      <c r="G938">
        <v>3793.34</v>
      </c>
      <c r="H938">
        <v>831.41700000000003</v>
      </c>
      <c r="I938">
        <v>823.23299999999995</v>
      </c>
      <c r="J938">
        <v>1042.03</v>
      </c>
      <c r="K938">
        <v>25774.9</v>
      </c>
      <c r="L938">
        <v>5.5244799999999997E-2</v>
      </c>
      <c r="M938">
        <v>0.95917200000000002</v>
      </c>
      <c r="N938">
        <v>0</v>
      </c>
      <c r="O938" t="s">
        <v>42</v>
      </c>
    </row>
    <row r="939" spans="1:15" x14ac:dyDescent="0.25">
      <c r="A939" t="s">
        <v>41</v>
      </c>
      <c r="B939">
        <v>32166.9</v>
      </c>
      <c r="C939">
        <v>32051.7</v>
      </c>
      <c r="D939">
        <v>32050.799999999999</v>
      </c>
      <c r="E939">
        <v>32037.8</v>
      </c>
      <c r="F939">
        <v>1721.6</v>
      </c>
      <c r="G939">
        <v>3788.09</v>
      </c>
      <c r="H939">
        <v>825.67100000000005</v>
      </c>
      <c r="I939">
        <v>821.75800000000004</v>
      </c>
      <c r="J939">
        <v>1044.51</v>
      </c>
      <c r="K939">
        <v>25762.2</v>
      </c>
      <c r="L939">
        <v>5.05858E-2</v>
      </c>
      <c r="M939">
        <v>0.93181899999999995</v>
      </c>
      <c r="N939">
        <v>0</v>
      </c>
      <c r="O939" t="s">
        <v>42</v>
      </c>
    </row>
    <row r="940" spans="1:15" x14ac:dyDescent="0.25">
      <c r="A940" t="s">
        <v>41</v>
      </c>
      <c r="B940">
        <v>32409.599999999999</v>
      </c>
      <c r="C940">
        <v>32295.599999999999</v>
      </c>
      <c r="D940">
        <v>32294.799999999999</v>
      </c>
      <c r="E940">
        <v>32281.7</v>
      </c>
      <c r="F940">
        <v>1721.97</v>
      </c>
      <c r="G940">
        <v>3820.33</v>
      </c>
      <c r="H940">
        <v>837.04399999999998</v>
      </c>
      <c r="I940">
        <v>834.197</v>
      </c>
      <c r="J940">
        <v>1045.07</v>
      </c>
      <c r="K940">
        <v>25953.9</v>
      </c>
      <c r="L940">
        <v>5.4558500000000003E-2</v>
      </c>
      <c r="M940">
        <v>0.95468900000000001</v>
      </c>
      <c r="N940">
        <v>0</v>
      </c>
      <c r="O940" t="s">
        <v>42</v>
      </c>
    </row>
    <row r="941" spans="1:15" x14ac:dyDescent="0.25">
      <c r="A941" t="s">
        <v>41</v>
      </c>
      <c r="B941">
        <v>32245.200000000001</v>
      </c>
      <c r="C941">
        <v>32130.1</v>
      </c>
      <c r="D941">
        <v>32129.3</v>
      </c>
      <c r="E941">
        <v>32116.2</v>
      </c>
      <c r="F941">
        <v>1696.88</v>
      </c>
      <c r="G941">
        <v>3794.06</v>
      </c>
      <c r="H941">
        <v>833.32299999999998</v>
      </c>
      <c r="I941">
        <v>825.68600000000004</v>
      </c>
      <c r="J941">
        <v>1036.6099999999999</v>
      </c>
      <c r="K941">
        <v>25839.3</v>
      </c>
      <c r="L941">
        <v>5.5188899999999999E-2</v>
      </c>
      <c r="M941">
        <v>0.95766300000000004</v>
      </c>
      <c r="N941">
        <v>0</v>
      </c>
      <c r="O941" t="s">
        <v>42</v>
      </c>
    </row>
    <row r="942" spans="1:15" x14ac:dyDescent="0.25">
      <c r="A942" t="s">
        <v>41</v>
      </c>
      <c r="B942">
        <v>32240.6</v>
      </c>
      <c r="C942">
        <v>32126.9</v>
      </c>
      <c r="D942">
        <v>32126.1</v>
      </c>
      <c r="E942">
        <v>32113</v>
      </c>
      <c r="F942">
        <v>1699.72</v>
      </c>
      <c r="G942">
        <v>3790.76</v>
      </c>
      <c r="H942">
        <v>827.91899999999998</v>
      </c>
      <c r="I942">
        <v>824.94</v>
      </c>
      <c r="J942">
        <v>1038.73</v>
      </c>
      <c r="K942">
        <v>25834.1</v>
      </c>
      <c r="L942">
        <v>5.3940099999999998E-2</v>
      </c>
      <c r="M942">
        <v>0.95420199999999999</v>
      </c>
      <c r="N942">
        <v>0</v>
      </c>
      <c r="O942" t="s">
        <v>42</v>
      </c>
    </row>
    <row r="943" spans="1:15" x14ac:dyDescent="0.25">
      <c r="A943" t="s">
        <v>41</v>
      </c>
      <c r="B943">
        <v>32195.3</v>
      </c>
      <c r="C943">
        <v>32079.599999999999</v>
      </c>
      <c r="D943">
        <v>32078.799999999999</v>
      </c>
      <c r="E943">
        <v>32065.7</v>
      </c>
      <c r="F943">
        <v>1703.14</v>
      </c>
      <c r="G943">
        <v>3786.85</v>
      </c>
      <c r="H943">
        <v>826.22400000000005</v>
      </c>
      <c r="I943">
        <v>823.73500000000001</v>
      </c>
      <c r="J943">
        <v>1033.94</v>
      </c>
      <c r="K943">
        <v>25797.9</v>
      </c>
      <c r="L943">
        <v>5.5242100000000002E-2</v>
      </c>
      <c r="M943">
        <v>0.931755</v>
      </c>
      <c r="N943">
        <v>0</v>
      </c>
      <c r="O943" t="s">
        <v>42</v>
      </c>
    </row>
    <row r="944" spans="1:15" x14ac:dyDescent="0.25">
      <c r="A944" t="s">
        <v>41</v>
      </c>
      <c r="B944">
        <v>32228.799999999999</v>
      </c>
      <c r="C944">
        <v>32114.2</v>
      </c>
      <c r="D944">
        <v>32113.4</v>
      </c>
      <c r="E944">
        <v>32100.3</v>
      </c>
      <c r="F944">
        <v>1702.67</v>
      </c>
      <c r="G944">
        <v>3781.79</v>
      </c>
      <c r="H944">
        <v>828.048</v>
      </c>
      <c r="I944">
        <v>825.19</v>
      </c>
      <c r="J944">
        <v>1028.6300000000001</v>
      </c>
      <c r="K944">
        <v>25834.6</v>
      </c>
      <c r="L944">
        <v>8.3255700000000002E-2</v>
      </c>
      <c r="M944">
        <v>0.93183199999999999</v>
      </c>
      <c r="N944">
        <v>0</v>
      </c>
      <c r="O944" t="s">
        <v>42</v>
      </c>
    </row>
    <row r="945" spans="1:25" x14ac:dyDescent="0.25">
      <c r="A945" t="s">
        <v>41</v>
      </c>
      <c r="B945">
        <v>32162.7</v>
      </c>
      <c r="C945">
        <v>32048</v>
      </c>
      <c r="D945">
        <v>32047.200000000001</v>
      </c>
      <c r="E945">
        <v>32034.1</v>
      </c>
      <c r="F945">
        <v>1699.43</v>
      </c>
      <c r="G945">
        <v>3773.6</v>
      </c>
      <c r="H945">
        <v>825.80600000000004</v>
      </c>
      <c r="I945">
        <v>823.452</v>
      </c>
      <c r="J945">
        <v>1019.12</v>
      </c>
      <c r="K945">
        <v>25804.400000000001</v>
      </c>
      <c r="L945">
        <v>5.39421E-2</v>
      </c>
      <c r="M945">
        <v>0.93181899999999995</v>
      </c>
      <c r="N945">
        <v>124</v>
      </c>
      <c r="O945" t="s">
        <v>42</v>
      </c>
    </row>
    <row r="946" spans="1:25" x14ac:dyDescent="0.25">
      <c r="A946" t="s">
        <v>41</v>
      </c>
      <c r="B946">
        <v>32550.2</v>
      </c>
      <c r="C946">
        <v>32434.9</v>
      </c>
      <c r="D946">
        <v>32434.1</v>
      </c>
      <c r="E946">
        <v>32420.799999999999</v>
      </c>
      <c r="F946">
        <v>1718.33</v>
      </c>
      <c r="G946">
        <v>3801.12</v>
      </c>
      <c r="H946">
        <v>836.15599999999995</v>
      </c>
      <c r="I946">
        <v>833.89499999999998</v>
      </c>
      <c r="J946">
        <v>1019.2</v>
      </c>
      <c r="K946">
        <v>26107.7</v>
      </c>
      <c r="L946">
        <v>8.0850900000000003E-2</v>
      </c>
      <c r="M946">
        <v>0.93179199999999995</v>
      </c>
      <c r="N946">
        <v>0</v>
      </c>
      <c r="O946" t="s">
        <v>42</v>
      </c>
    </row>
    <row r="947" spans="1:25" x14ac:dyDescent="0.25">
      <c r="A947" t="s">
        <v>41</v>
      </c>
      <c r="B947">
        <v>32248</v>
      </c>
      <c r="C947">
        <v>32133.200000000001</v>
      </c>
      <c r="D947">
        <v>32132.400000000001</v>
      </c>
      <c r="E947">
        <v>32119.3</v>
      </c>
      <c r="F947">
        <v>1703.69</v>
      </c>
      <c r="G947">
        <v>3760.78</v>
      </c>
      <c r="H947">
        <v>829.02099999999996</v>
      </c>
      <c r="I947">
        <v>825.73099999999999</v>
      </c>
      <c r="J947">
        <v>1005.29</v>
      </c>
      <c r="K947">
        <v>25902.5</v>
      </c>
      <c r="L947">
        <v>5.4048600000000002E-2</v>
      </c>
      <c r="M947">
        <v>0.93183000000000005</v>
      </c>
      <c r="N947">
        <v>0</v>
      </c>
      <c r="O947" t="s">
        <v>42</v>
      </c>
    </row>
    <row r="948" spans="1:25" x14ac:dyDescent="0.25">
      <c r="A948" t="s">
        <v>41</v>
      </c>
      <c r="B948">
        <v>31901</v>
      </c>
      <c r="C948">
        <v>31786.9</v>
      </c>
      <c r="D948">
        <v>31786.1</v>
      </c>
      <c r="E948">
        <v>31773.1</v>
      </c>
      <c r="F948">
        <v>1681.82</v>
      </c>
      <c r="G948">
        <v>3775.26</v>
      </c>
      <c r="H948">
        <v>824.19100000000003</v>
      </c>
      <c r="I948">
        <v>815.66899999999998</v>
      </c>
      <c r="J948">
        <v>1035.83</v>
      </c>
      <c r="K948">
        <v>25569.3</v>
      </c>
      <c r="L948">
        <v>5.3927700000000002E-2</v>
      </c>
      <c r="M948">
        <v>0.93180200000000002</v>
      </c>
      <c r="N948">
        <v>0</v>
      </c>
      <c r="O948" t="s">
        <v>42</v>
      </c>
    </row>
    <row r="949" spans="1:25" x14ac:dyDescent="0.25">
      <c r="A949" t="s">
        <v>41</v>
      </c>
      <c r="B949">
        <v>32004.2</v>
      </c>
      <c r="C949">
        <v>31890.400000000001</v>
      </c>
      <c r="D949">
        <v>31889.599999999999</v>
      </c>
      <c r="E949">
        <v>31876.6</v>
      </c>
      <c r="F949">
        <v>1686.53</v>
      </c>
      <c r="G949">
        <v>3775.1</v>
      </c>
      <c r="H949">
        <v>826.48599999999999</v>
      </c>
      <c r="I949">
        <v>818.48299999999995</v>
      </c>
      <c r="J949">
        <v>1039.72</v>
      </c>
      <c r="K949">
        <v>25646.2</v>
      </c>
      <c r="L949">
        <v>5.3918800000000003E-2</v>
      </c>
      <c r="M949">
        <v>0.93523900000000004</v>
      </c>
      <c r="N949">
        <v>0</v>
      </c>
      <c r="O949" t="s">
        <v>42</v>
      </c>
    </row>
    <row r="950" spans="1:25" x14ac:dyDescent="0.25">
      <c r="A950" t="s">
        <v>41</v>
      </c>
      <c r="B950">
        <v>32099.7</v>
      </c>
      <c r="C950">
        <v>31984.6</v>
      </c>
      <c r="D950">
        <v>31983.8</v>
      </c>
      <c r="E950">
        <v>31970.799999999999</v>
      </c>
      <c r="F950">
        <v>1698.5</v>
      </c>
      <c r="G950">
        <v>3790.06</v>
      </c>
      <c r="H950">
        <v>828.553</v>
      </c>
      <c r="I950">
        <v>826.58600000000001</v>
      </c>
      <c r="J950">
        <v>1040.8</v>
      </c>
      <c r="K950">
        <v>25690.400000000001</v>
      </c>
      <c r="L950">
        <v>5.5168500000000002E-2</v>
      </c>
      <c r="M950">
        <v>0.93181599999999998</v>
      </c>
      <c r="N950">
        <v>0</v>
      </c>
      <c r="O950" t="s">
        <v>42</v>
      </c>
    </row>
    <row r="951" spans="1:25" x14ac:dyDescent="0.25">
      <c r="A951" t="s">
        <v>41</v>
      </c>
      <c r="B951">
        <v>32110.9</v>
      </c>
      <c r="C951">
        <v>31996.3</v>
      </c>
      <c r="D951">
        <v>31995.5</v>
      </c>
      <c r="E951">
        <v>31982.400000000001</v>
      </c>
      <c r="F951">
        <v>1691.85</v>
      </c>
      <c r="G951">
        <v>3786.12</v>
      </c>
      <c r="H951">
        <v>823.55700000000002</v>
      </c>
      <c r="I951">
        <v>826.202</v>
      </c>
      <c r="J951">
        <v>1040.99</v>
      </c>
      <c r="K951">
        <v>25744.2</v>
      </c>
      <c r="L951">
        <v>5.4291800000000001E-2</v>
      </c>
      <c r="M951">
        <v>0.93183700000000003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32075.200000000001</v>
      </c>
      <c r="C952">
        <v>31959.5</v>
      </c>
      <c r="D952">
        <v>31958.7</v>
      </c>
      <c r="E952">
        <v>31945.7</v>
      </c>
      <c r="F952">
        <v>1711.34</v>
      </c>
      <c r="G952">
        <v>3772.01</v>
      </c>
      <c r="H952">
        <v>822.52599999999995</v>
      </c>
      <c r="I952">
        <v>819.61800000000005</v>
      </c>
      <c r="J952">
        <v>1037.01</v>
      </c>
      <c r="K952">
        <v>25701.3</v>
      </c>
      <c r="L952">
        <v>5.4004499999999997E-2</v>
      </c>
      <c r="M952">
        <v>0.939114</v>
      </c>
      <c r="N952">
        <v>0</v>
      </c>
      <c r="O952" t="s">
        <v>42</v>
      </c>
      <c r="R952">
        <f>AVERAGE(B903:B952)</f>
        <v>32127.395999999993</v>
      </c>
      <c r="S952">
        <f>AVERAGE(C903:C952)</f>
        <v>32012.539999999994</v>
      </c>
      <c r="U952">
        <f>_xlfn.VAR.P(B903:B952)</f>
        <v>17812.521183999997</v>
      </c>
      <c r="V952">
        <f>_xlfn.VAR.P(C903:C952)</f>
        <v>17834.155200000023</v>
      </c>
      <c r="X952">
        <f>1.96*SQRT(U952)/50</f>
        <v>5.2317714545058029</v>
      </c>
      <c r="Y952">
        <f>1.96*SQRT(V952)/50</f>
        <v>5.234947587753676</v>
      </c>
    </row>
    <row r="953" spans="1:25" x14ac:dyDescent="0.25">
      <c r="A953" t="s">
        <v>43</v>
      </c>
      <c r="B953">
        <v>1606374.335591</v>
      </c>
      <c r="C953" t="s">
        <v>36</v>
      </c>
    </row>
    <row r="954" spans="1:25" x14ac:dyDescent="0.25">
      <c r="A954" t="s">
        <v>44</v>
      </c>
      <c r="B954">
        <v>28301</v>
      </c>
      <c r="C954">
        <v>28300.5</v>
      </c>
      <c r="D954">
        <v>28299.9</v>
      </c>
      <c r="E954">
        <v>28286.799999999999</v>
      </c>
      <c r="F954">
        <v>1665.87</v>
      </c>
      <c r="G954">
        <v>0</v>
      </c>
      <c r="H954">
        <v>844.096</v>
      </c>
      <c r="I954">
        <v>0</v>
      </c>
      <c r="J954">
        <v>5.6260900000000003E-2</v>
      </c>
      <c r="K954">
        <v>0.93838500000000002</v>
      </c>
      <c r="L954">
        <v>0</v>
      </c>
      <c r="M954" t="s">
        <v>42</v>
      </c>
    </row>
    <row r="955" spans="1:25" x14ac:dyDescent="0.25">
      <c r="A955" t="s">
        <v>44</v>
      </c>
      <c r="B955">
        <v>28237.1</v>
      </c>
      <c r="C955">
        <v>28236.7</v>
      </c>
      <c r="D955">
        <v>28236</v>
      </c>
      <c r="E955">
        <v>28223</v>
      </c>
      <c r="F955">
        <v>1671.89</v>
      </c>
      <c r="G955">
        <v>0</v>
      </c>
      <c r="H955">
        <v>836.702</v>
      </c>
      <c r="I955">
        <v>0</v>
      </c>
      <c r="J955">
        <v>6.2565999999999997E-2</v>
      </c>
      <c r="K955">
        <v>0.93100000000000005</v>
      </c>
      <c r="L955">
        <v>0</v>
      </c>
      <c r="M955" t="s">
        <v>42</v>
      </c>
    </row>
    <row r="956" spans="1:25" x14ac:dyDescent="0.25">
      <c r="A956" t="s">
        <v>44</v>
      </c>
      <c r="B956">
        <v>28295.4</v>
      </c>
      <c r="C956">
        <v>28294.9</v>
      </c>
      <c r="D956">
        <v>28294.2</v>
      </c>
      <c r="E956">
        <v>28281.200000000001</v>
      </c>
      <c r="F956">
        <v>1668.22</v>
      </c>
      <c r="G956">
        <v>0</v>
      </c>
      <c r="H956">
        <v>843.346</v>
      </c>
      <c r="I956">
        <v>0</v>
      </c>
      <c r="J956">
        <v>5.5201699999999999E-2</v>
      </c>
      <c r="K956">
        <v>0.93683799999999995</v>
      </c>
      <c r="L956">
        <v>0</v>
      </c>
      <c r="M956" t="s">
        <v>42</v>
      </c>
    </row>
    <row r="957" spans="1:25" x14ac:dyDescent="0.25">
      <c r="A957" t="s">
        <v>44</v>
      </c>
      <c r="B957">
        <v>28262.5</v>
      </c>
      <c r="C957">
        <v>28262</v>
      </c>
      <c r="D957">
        <v>28261.3</v>
      </c>
      <c r="E957">
        <v>28248.3</v>
      </c>
      <c r="F957">
        <v>1665.66</v>
      </c>
      <c r="G957">
        <v>0</v>
      </c>
      <c r="H957">
        <v>837.51599999999996</v>
      </c>
      <c r="I957">
        <v>0</v>
      </c>
      <c r="J957">
        <v>5.4117699999999998E-2</v>
      </c>
      <c r="K957">
        <v>0.93150500000000003</v>
      </c>
      <c r="L957">
        <v>0</v>
      </c>
      <c r="M957" t="s">
        <v>42</v>
      </c>
    </row>
    <row r="958" spans="1:25" x14ac:dyDescent="0.25">
      <c r="A958" t="s">
        <v>44</v>
      </c>
      <c r="B958">
        <v>28278.7</v>
      </c>
      <c r="C958">
        <v>28278.3</v>
      </c>
      <c r="D958">
        <v>28277.599999999999</v>
      </c>
      <c r="E958">
        <v>28264.5</v>
      </c>
      <c r="F958">
        <v>1666.59</v>
      </c>
      <c r="G958">
        <v>0</v>
      </c>
      <c r="H958">
        <v>843.42100000000005</v>
      </c>
      <c r="I958">
        <v>0</v>
      </c>
      <c r="J958">
        <v>8.32619E-2</v>
      </c>
      <c r="K958">
        <v>0.93602399999999997</v>
      </c>
      <c r="L958">
        <v>0</v>
      </c>
      <c r="M958" t="s">
        <v>42</v>
      </c>
    </row>
    <row r="959" spans="1:25" x14ac:dyDescent="0.25">
      <c r="A959" t="s">
        <v>44</v>
      </c>
      <c r="B959">
        <v>28277.5</v>
      </c>
      <c r="C959">
        <v>28277.1</v>
      </c>
      <c r="D959">
        <v>28276.400000000001</v>
      </c>
      <c r="E959">
        <v>28263.3</v>
      </c>
      <c r="F959">
        <v>1660.09</v>
      </c>
      <c r="G959">
        <v>0</v>
      </c>
      <c r="H959">
        <v>837.38199999999995</v>
      </c>
      <c r="I959">
        <v>0</v>
      </c>
      <c r="J959">
        <v>5.5203000000000002E-2</v>
      </c>
      <c r="K959">
        <v>0.93179599999999996</v>
      </c>
      <c r="L959">
        <v>0</v>
      </c>
      <c r="M959" t="s">
        <v>42</v>
      </c>
    </row>
    <row r="960" spans="1:25" x14ac:dyDescent="0.25">
      <c r="A960" t="s">
        <v>44</v>
      </c>
      <c r="B960">
        <v>28537.8</v>
      </c>
      <c r="C960">
        <v>28537.3</v>
      </c>
      <c r="D960">
        <v>28536.6</v>
      </c>
      <c r="E960">
        <v>28523.5</v>
      </c>
      <c r="F960">
        <v>1683.58</v>
      </c>
      <c r="G960">
        <v>0</v>
      </c>
      <c r="H960">
        <v>845.274</v>
      </c>
      <c r="I960">
        <v>0</v>
      </c>
      <c r="J960">
        <v>5.5901100000000002E-2</v>
      </c>
      <c r="K960">
        <v>0.93181800000000004</v>
      </c>
      <c r="L960">
        <v>0</v>
      </c>
      <c r="M960" t="s">
        <v>42</v>
      </c>
    </row>
    <row r="961" spans="1:13" x14ac:dyDescent="0.25">
      <c r="A961" t="s">
        <v>44</v>
      </c>
      <c r="B961">
        <v>28775.8</v>
      </c>
      <c r="C961">
        <v>28775.4</v>
      </c>
      <c r="D961">
        <v>28774.7</v>
      </c>
      <c r="E961">
        <v>28761.5</v>
      </c>
      <c r="F961">
        <v>1684.49</v>
      </c>
      <c r="G961">
        <v>0</v>
      </c>
      <c r="H961">
        <v>851.75300000000004</v>
      </c>
      <c r="I961">
        <v>0</v>
      </c>
      <c r="J961">
        <v>5.5800799999999998E-2</v>
      </c>
      <c r="K961">
        <v>0.94672100000000003</v>
      </c>
      <c r="L961">
        <v>0</v>
      </c>
      <c r="M961" t="s">
        <v>42</v>
      </c>
    </row>
    <row r="962" spans="1:13" x14ac:dyDescent="0.25">
      <c r="A962" t="s">
        <v>44</v>
      </c>
      <c r="B962">
        <v>28275.8</v>
      </c>
      <c r="C962">
        <v>28275.3</v>
      </c>
      <c r="D962">
        <v>28274.6</v>
      </c>
      <c r="E962">
        <v>28261.5</v>
      </c>
      <c r="F962">
        <v>1663.48</v>
      </c>
      <c r="G962">
        <v>0</v>
      </c>
      <c r="H962">
        <v>838.06100000000004</v>
      </c>
      <c r="I962">
        <v>0</v>
      </c>
      <c r="J962">
        <v>5.4074999999999998E-2</v>
      </c>
      <c r="K962">
        <v>0.95106299999999999</v>
      </c>
      <c r="L962">
        <v>0</v>
      </c>
      <c r="M962" t="s">
        <v>42</v>
      </c>
    </row>
    <row r="963" spans="1:13" x14ac:dyDescent="0.25">
      <c r="A963" t="s">
        <v>44</v>
      </c>
      <c r="B963">
        <v>28350.9</v>
      </c>
      <c r="C963">
        <v>28350.400000000001</v>
      </c>
      <c r="D963">
        <v>28349.7</v>
      </c>
      <c r="E963">
        <v>28336.7</v>
      </c>
      <c r="F963">
        <v>1663.07</v>
      </c>
      <c r="G963">
        <v>0</v>
      </c>
      <c r="H963">
        <v>839.71799999999996</v>
      </c>
      <c r="I963">
        <v>0</v>
      </c>
      <c r="J963">
        <v>5.5787700000000003E-2</v>
      </c>
      <c r="K963">
        <v>0.95851600000000003</v>
      </c>
      <c r="L963">
        <v>0</v>
      </c>
      <c r="M963" t="s">
        <v>42</v>
      </c>
    </row>
    <row r="964" spans="1:13" x14ac:dyDescent="0.25">
      <c r="A964" t="s">
        <v>44</v>
      </c>
      <c r="B964">
        <v>28639.599999999999</v>
      </c>
      <c r="C964">
        <v>28639.200000000001</v>
      </c>
      <c r="D964">
        <v>28638.5</v>
      </c>
      <c r="E964">
        <v>28625.3</v>
      </c>
      <c r="F964">
        <v>1678.07</v>
      </c>
      <c r="G964">
        <v>0</v>
      </c>
      <c r="H964">
        <v>848.01599999999996</v>
      </c>
      <c r="I964">
        <v>0</v>
      </c>
      <c r="J964">
        <v>7.0776500000000006E-2</v>
      </c>
      <c r="K964">
        <v>0.93173799999999996</v>
      </c>
      <c r="L964">
        <v>0</v>
      </c>
      <c r="M964" t="s">
        <v>42</v>
      </c>
    </row>
    <row r="965" spans="1:13" x14ac:dyDescent="0.25">
      <c r="A965" t="s">
        <v>44</v>
      </c>
      <c r="B965">
        <v>28452</v>
      </c>
      <c r="C965">
        <v>28451.599999999999</v>
      </c>
      <c r="D965">
        <v>28450.9</v>
      </c>
      <c r="E965">
        <v>28437.8</v>
      </c>
      <c r="F965">
        <v>1685.41</v>
      </c>
      <c r="G965">
        <v>0</v>
      </c>
      <c r="H965">
        <v>841.94</v>
      </c>
      <c r="I965">
        <v>0</v>
      </c>
      <c r="J965">
        <v>5.4127399999999999E-2</v>
      </c>
      <c r="K965">
        <v>0.94936900000000002</v>
      </c>
      <c r="L965">
        <v>0</v>
      </c>
      <c r="M965" t="s">
        <v>42</v>
      </c>
    </row>
    <row r="966" spans="1:13" x14ac:dyDescent="0.25">
      <c r="A966" t="s">
        <v>44</v>
      </c>
      <c r="B966">
        <v>28350.6</v>
      </c>
      <c r="C966">
        <v>28350.1</v>
      </c>
      <c r="D966">
        <v>28349.4</v>
      </c>
      <c r="E966">
        <v>28336.400000000001</v>
      </c>
      <c r="F966">
        <v>1675.73</v>
      </c>
      <c r="G966">
        <v>0</v>
      </c>
      <c r="H966">
        <v>839.86099999999999</v>
      </c>
      <c r="I966">
        <v>0</v>
      </c>
      <c r="J966">
        <v>5.4689300000000003E-2</v>
      </c>
      <c r="K966">
        <v>0.93131200000000003</v>
      </c>
      <c r="L966">
        <v>0</v>
      </c>
      <c r="M966" t="s">
        <v>42</v>
      </c>
    </row>
    <row r="967" spans="1:13" x14ac:dyDescent="0.25">
      <c r="A967" t="s">
        <v>44</v>
      </c>
      <c r="B967">
        <v>28229.200000000001</v>
      </c>
      <c r="C967">
        <v>28228.7</v>
      </c>
      <c r="D967">
        <v>28228</v>
      </c>
      <c r="E967">
        <v>28215</v>
      </c>
      <c r="F967">
        <v>1666.94</v>
      </c>
      <c r="G967">
        <v>0</v>
      </c>
      <c r="H967">
        <v>836.81799999999998</v>
      </c>
      <c r="I967">
        <v>0</v>
      </c>
      <c r="J967">
        <v>5.4048499999999999E-2</v>
      </c>
      <c r="K967">
        <v>0.94208199999999997</v>
      </c>
      <c r="L967">
        <v>0</v>
      </c>
      <c r="M967" t="s">
        <v>42</v>
      </c>
    </row>
    <row r="968" spans="1:13" x14ac:dyDescent="0.25">
      <c r="A968" t="s">
        <v>44</v>
      </c>
      <c r="B968">
        <v>28548.799999999999</v>
      </c>
      <c r="C968">
        <v>28548.400000000001</v>
      </c>
      <c r="D968">
        <v>28547.7</v>
      </c>
      <c r="E968">
        <v>28534.5</v>
      </c>
      <c r="F968">
        <v>1683.87</v>
      </c>
      <c r="G968">
        <v>0</v>
      </c>
      <c r="H968">
        <v>851.17399999999998</v>
      </c>
      <c r="I968">
        <v>0</v>
      </c>
      <c r="J968">
        <v>5.7362200000000002E-2</v>
      </c>
      <c r="K968">
        <v>0.93172999999999995</v>
      </c>
      <c r="L968">
        <v>0</v>
      </c>
      <c r="M968" t="s">
        <v>42</v>
      </c>
    </row>
    <row r="969" spans="1:13" x14ac:dyDescent="0.25">
      <c r="A969" t="s">
        <v>44</v>
      </c>
      <c r="B969">
        <v>28419.8</v>
      </c>
      <c r="C969">
        <v>28419.3</v>
      </c>
      <c r="D969">
        <v>28418.6</v>
      </c>
      <c r="E969">
        <v>28405.5</v>
      </c>
      <c r="F969">
        <v>1678.48</v>
      </c>
      <c r="G969">
        <v>0</v>
      </c>
      <c r="H969">
        <v>847.13</v>
      </c>
      <c r="I969">
        <v>0</v>
      </c>
      <c r="J969">
        <v>5.6035000000000001E-2</v>
      </c>
      <c r="K969">
        <v>0.93182299999999996</v>
      </c>
      <c r="L969">
        <v>0</v>
      </c>
      <c r="M969" t="s">
        <v>42</v>
      </c>
    </row>
    <row r="970" spans="1:13" x14ac:dyDescent="0.25">
      <c r="A970" t="s">
        <v>44</v>
      </c>
      <c r="B970">
        <v>28297.9</v>
      </c>
      <c r="C970">
        <v>28297.4</v>
      </c>
      <c r="D970">
        <v>28296.7</v>
      </c>
      <c r="E970">
        <v>28283.8</v>
      </c>
      <c r="F970">
        <v>1664.95</v>
      </c>
      <c r="G970">
        <v>0</v>
      </c>
      <c r="H970">
        <v>843.34500000000003</v>
      </c>
      <c r="I970">
        <v>0</v>
      </c>
      <c r="J970">
        <v>8.1403900000000001E-2</v>
      </c>
      <c r="K970">
        <v>0.93183199999999999</v>
      </c>
      <c r="L970">
        <v>0</v>
      </c>
      <c r="M970" t="s">
        <v>42</v>
      </c>
    </row>
    <row r="971" spans="1:13" x14ac:dyDescent="0.25">
      <c r="A971" t="s">
        <v>44</v>
      </c>
      <c r="B971">
        <v>28403.3</v>
      </c>
      <c r="C971">
        <v>28402.799999999999</v>
      </c>
      <c r="D971">
        <v>28402.1</v>
      </c>
      <c r="E971">
        <v>28389.1</v>
      </c>
      <c r="F971">
        <v>1672.06</v>
      </c>
      <c r="G971">
        <v>0</v>
      </c>
      <c r="H971">
        <v>841.43899999999996</v>
      </c>
      <c r="I971">
        <v>0</v>
      </c>
      <c r="J971">
        <v>5.4034100000000002E-2</v>
      </c>
      <c r="K971">
        <v>0.954874</v>
      </c>
      <c r="L971">
        <v>0</v>
      </c>
      <c r="M971" t="s">
        <v>42</v>
      </c>
    </row>
    <row r="972" spans="1:13" x14ac:dyDescent="0.25">
      <c r="A972" t="s">
        <v>44</v>
      </c>
      <c r="B972">
        <v>28346.799999999999</v>
      </c>
      <c r="C972">
        <v>28346.400000000001</v>
      </c>
      <c r="D972">
        <v>28345.7</v>
      </c>
      <c r="E972">
        <v>28332.7</v>
      </c>
      <c r="F972">
        <v>1679.55</v>
      </c>
      <c r="G972">
        <v>0</v>
      </c>
      <c r="H972">
        <v>844.52800000000002</v>
      </c>
      <c r="I972">
        <v>0</v>
      </c>
      <c r="J972">
        <v>5.6042000000000002E-2</v>
      </c>
      <c r="K972">
        <v>0.931836</v>
      </c>
      <c r="L972">
        <v>0</v>
      </c>
      <c r="M972" t="s">
        <v>42</v>
      </c>
    </row>
    <row r="973" spans="1:13" x14ac:dyDescent="0.25">
      <c r="A973" t="s">
        <v>44</v>
      </c>
      <c r="B973">
        <v>28295.5</v>
      </c>
      <c r="C973">
        <v>28295.1</v>
      </c>
      <c r="D973">
        <v>28294.3</v>
      </c>
      <c r="E973">
        <v>28281.3</v>
      </c>
      <c r="F973">
        <v>1663.21</v>
      </c>
      <c r="G973">
        <v>0</v>
      </c>
      <c r="H973">
        <v>838.30399999999997</v>
      </c>
      <c r="I973">
        <v>0</v>
      </c>
      <c r="J973">
        <v>6.8316500000000002E-2</v>
      </c>
      <c r="K973">
        <v>0.93163600000000002</v>
      </c>
      <c r="L973">
        <v>0</v>
      </c>
      <c r="M973" t="s">
        <v>42</v>
      </c>
    </row>
    <row r="974" spans="1:13" x14ac:dyDescent="0.25">
      <c r="A974" t="s">
        <v>44</v>
      </c>
      <c r="B974">
        <v>28530.7</v>
      </c>
      <c r="C974">
        <v>28530.2</v>
      </c>
      <c r="D974">
        <v>28529.5</v>
      </c>
      <c r="E974">
        <v>28516.400000000001</v>
      </c>
      <c r="F974">
        <v>1687.16</v>
      </c>
      <c r="G974">
        <v>0</v>
      </c>
      <c r="H974">
        <v>844.88800000000003</v>
      </c>
      <c r="I974">
        <v>0</v>
      </c>
      <c r="J974">
        <v>6.5792799999999999E-2</v>
      </c>
      <c r="K974">
        <v>0.93183000000000005</v>
      </c>
      <c r="L974">
        <v>0</v>
      </c>
      <c r="M974" t="s">
        <v>42</v>
      </c>
    </row>
    <row r="975" spans="1:13" x14ac:dyDescent="0.25">
      <c r="A975" t="s">
        <v>44</v>
      </c>
      <c r="B975">
        <v>28413.3</v>
      </c>
      <c r="C975">
        <v>28412.9</v>
      </c>
      <c r="D975">
        <v>28412.2</v>
      </c>
      <c r="E975">
        <v>28399.1</v>
      </c>
      <c r="F975">
        <v>1671.69</v>
      </c>
      <c r="G975">
        <v>0</v>
      </c>
      <c r="H975">
        <v>847.09100000000001</v>
      </c>
      <c r="I975">
        <v>0</v>
      </c>
      <c r="J975">
        <v>5.4925300000000003E-2</v>
      </c>
      <c r="K975">
        <v>0.93179199999999995</v>
      </c>
      <c r="L975">
        <v>0</v>
      </c>
      <c r="M975" t="s">
        <v>42</v>
      </c>
    </row>
    <row r="976" spans="1:13" x14ac:dyDescent="0.25">
      <c r="A976" t="s">
        <v>44</v>
      </c>
      <c r="B976">
        <v>28403.599999999999</v>
      </c>
      <c r="C976">
        <v>28403.1</v>
      </c>
      <c r="D976">
        <v>28402.400000000001</v>
      </c>
      <c r="E976">
        <v>28389.4</v>
      </c>
      <c r="F976">
        <v>1673.88</v>
      </c>
      <c r="G976">
        <v>0</v>
      </c>
      <c r="H976">
        <v>851.71900000000005</v>
      </c>
      <c r="I976">
        <v>0</v>
      </c>
      <c r="J976">
        <v>5.3935900000000002E-2</v>
      </c>
      <c r="K976">
        <v>0.931836</v>
      </c>
      <c r="L976">
        <v>0</v>
      </c>
      <c r="M976" t="s">
        <v>42</v>
      </c>
    </row>
    <row r="977" spans="1:13" x14ac:dyDescent="0.25">
      <c r="A977" t="s">
        <v>44</v>
      </c>
      <c r="B977">
        <v>28358.400000000001</v>
      </c>
      <c r="C977">
        <v>28357.9</v>
      </c>
      <c r="D977">
        <v>28357.200000000001</v>
      </c>
      <c r="E977">
        <v>28344.2</v>
      </c>
      <c r="F977">
        <v>1670.04</v>
      </c>
      <c r="G977">
        <v>0</v>
      </c>
      <c r="H977">
        <v>840.02099999999996</v>
      </c>
      <c r="I977">
        <v>0</v>
      </c>
      <c r="J977">
        <v>5.4321399999999999E-2</v>
      </c>
      <c r="K977">
        <v>0.93158300000000005</v>
      </c>
      <c r="L977">
        <v>0</v>
      </c>
      <c r="M977" t="s">
        <v>42</v>
      </c>
    </row>
    <row r="978" spans="1:13" x14ac:dyDescent="0.25">
      <c r="A978" t="s">
        <v>44</v>
      </c>
      <c r="B978">
        <v>28287.9</v>
      </c>
      <c r="C978">
        <v>28287.4</v>
      </c>
      <c r="D978">
        <v>28286.7</v>
      </c>
      <c r="E978">
        <v>28273.7</v>
      </c>
      <c r="F978">
        <v>1671.24</v>
      </c>
      <c r="G978">
        <v>0</v>
      </c>
      <c r="H978">
        <v>843.25599999999997</v>
      </c>
      <c r="I978">
        <v>0</v>
      </c>
      <c r="J978">
        <v>5.8283099999999997E-2</v>
      </c>
      <c r="K978">
        <v>0.93183199999999999</v>
      </c>
      <c r="L978">
        <v>0</v>
      </c>
      <c r="M978" t="s">
        <v>42</v>
      </c>
    </row>
    <row r="979" spans="1:13" x14ac:dyDescent="0.25">
      <c r="A979" t="s">
        <v>44</v>
      </c>
      <c r="B979">
        <v>28237.8</v>
      </c>
      <c r="C979">
        <v>28237.4</v>
      </c>
      <c r="D979">
        <v>28236.7</v>
      </c>
      <c r="E979">
        <v>28223.7</v>
      </c>
      <c r="F979">
        <v>1669.12</v>
      </c>
      <c r="G979">
        <v>0</v>
      </c>
      <c r="H979">
        <v>837.00800000000004</v>
      </c>
      <c r="I979">
        <v>0</v>
      </c>
      <c r="J979">
        <v>5.7784200000000001E-2</v>
      </c>
      <c r="K979">
        <v>0.94320800000000005</v>
      </c>
      <c r="L979">
        <v>0</v>
      </c>
      <c r="M979" t="s">
        <v>42</v>
      </c>
    </row>
    <row r="980" spans="1:13" x14ac:dyDescent="0.25">
      <c r="A980" t="s">
        <v>44</v>
      </c>
      <c r="B980">
        <v>28298.400000000001</v>
      </c>
      <c r="C980">
        <v>28297.9</v>
      </c>
      <c r="D980">
        <v>28297.200000000001</v>
      </c>
      <c r="E980">
        <v>28284.2</v>
      </c>
      <c r="F980">
        <v>1664.84</v>
      </c>
      <c r="G980">
        <v>0</v>
      </c>
      <c r="H980">
        <v>838.51700000000005</v>
      </c>
      <c r="I980">
        <v>0</v>
      </c>
      <c r="J980">
        <v>7.1843799999999999E-2</v>
      </c>
      <c r="K980">
        <v>0.93182600000000004</v>
      </c>
      <c r="L980">
        <v>0</v>
      </c>
      <c r="M980" t="s">
        <v>42</v>
      </c>
    </row>
    <row r="981" spans="1:13" x14ac:dyDescent="0.25">
      <c r="A981" t="s">
        <v>44</v>
      </c>
      <c r="B981">
        <v>28334.9</v>
      </c>
      <c r="C981">
        <v>28334.400000000001</v>
      </c>
      <c r="D981">
        <v>28333.7</v>
      </c>
      <c r="E981">
        <v>28320.7</v>
      </c>
      <c r="F981">
        <v>1674.48</v>
      </c>
      <c r="G981">
        <v>0</v>
      </c>
      <c r="H981">
        <v>839.11599999999999</v>
      </c>
      <c r="I981">
        <v>0</v>
      </c>
      <c r="J981">
        <v>5.4027100000000002E-2</v>
      </c>
      <c r="K981">
        <v>0.93179199999999995</v>
      </c>
      <c r="L981">
        <v>0</v>
      </c>
      <c r="M981" t="s">
        <v>42</v>
      </c>
    </row>
    <row r="982" spans="1:13" x14ac:dyDescent="0.25">
      <c r="A982" t="s">
        <v>44</v>
      </c>
      <c r="B982">
        <v>28276.7</v>
      </c>
      <c r="C982">
        <v>28276.3</v>
      </c>
      <c r="D982">
        <v>28275.599999999999</v>
      </c>
      <c r="E982">
        <v>28262.6</v>
      </c>
      <c r="F982">
        <v>1670.5</v>
      </c>
      <c r="G982">
        <v>0</v>
      </c>
      <c r="H982">
        <v>838.02300000000002</v>
      </c>
      <c r="I982">
        <v>0</v>
      </c>
      <c r="J982">
        <v>5.3967800000000003E-2</v>
      </c>
      <c r="K982">
        <v>0.93183099999999996</v>
      </c>
      <c r="L982">
        <v>0</v>
      </c>
      <c r="M982" t="s">
        <v>42</v>
      </c>
    </row>
    <row r="983" spans="1:13" x14ac:dyDescent="0.25">
      <c r="A983" t="s">
        <v>44</v>
      </c>
      <c r="B983">
        <v>28422.400000000001</v>
      </c>
      <c r="C983">
        <v>28422</v>
      </c>
      <c r="D983">
        <v>28421.3</v>
      </c>
      <c r="E983">
        <v>28408.2</v>
      </c>
      <c r="F983">
        <v>1682.62</v>
      </c>
      <c r="G983">
        <v>0</v>
      </c>
      <c r="H983">
        <v>842.18299999999999</v>
      </c>
      <c r="I983">
        <v>0</v>
      </c>
      <c r="J983">
        <v>5.4097699999999999E-2</v>
      </c>
      <c r="K983">
        <v>0.93083700000000003</v>
      </c>
      <c r="L983">
        <v>0</v>
      </c>
      <c r="M983" t="s">
        <v>42</v>
      </c>
    </row>
    <row r="984" spans="1:13" x14ac:dyDescent="0.25">
      <c r="A984" t="s">
        <v>44</v>
      </c>
      <c r="B984">
        <v>28228.6</v>
      </c>
      <c r="C984">
        <v>28228.1</v>
      </c>
      <c r="D984">
        <v>28227.4</v>
      </c>
      <c r="E984">
        <v>28214.400000000001</v>
      </c>
      <c r="F984">
        <v>1662.07</v>
      </c>
      <c r="G984">
        <v>0</v>
      </c>
      <c r="H984">
        <v>836.101</v>
      </c>
      <c r="I984">
        <v>0</v>
      </c>
      <c r="J984">
        <v>5.4831299999999999E-2</v>
      </c>
      <c r="K984">
        <v>0.93179299999999998</v>
      </c>
      <c r="L984">
        <v>0</v>
      </c>
      <c r="M984" t="s">
        <v>42</v>
      </c>
    </row>
    <row r="985" spans="1:13" x14ac:dyDescent="0.25">
      <c r="A985" t="s">
        <v>44</v>
      </c>
      <c r="B985">
        <v>28273.9</v>
      </c>
      <c r="C985">
        <v>28273.4</v>
      </c>
      <c r="D985">
        <v>28272.7</v>
      </c>
      <c r="E985">
        <v>28259.7</v>
      </c>
      <c r="F985">
        <v>1667.71</v>
      </c>
      <c r="G985">
        <v>0</v>
      </c>
      <c r="H985">
        <v>837.52099999999996</v>
      </c>
      <c r="I985">
        <v>0</v>
      </c>
      <c r="J985">
        <v>6.1138999999999999E-2</v>
      </c>
      <c r="K985">
        <v>0.93177699999999997</v>
      </c>
      <c r="L985">
        <v>0</v>
      </c>
      <c r="M985" t="s">
        <v>42</v>
      </c>
    </row>
    <row r="986" spans="1:13" x14ac:dyDescent="0.25">
      <c r="A986" t="s">
        <v>44</v>
      </c>
      <c r="B986">
        <v>28409.5</v>
      </c>
      <c r="C986">
        <v>28409.1</v>
      </c>
      <c r="D986">
        <v>28408.3</v>
      </c>
      <c r="E986">
        <v>28395.200000000001</v>
      </c>
      <c r="F986">
        <v>1684.09</v>
      </c>
      <c r="G986">
        <v>0</v>
      </c>
      <c r="H986">
        <v>847.18</v>
      </c>
      <c r="I986">
        <v>0</v>
      </c>
      <c r="J986">
        <v>6.5921300000000002E-2</v>
      </c>
      <c r="K986">
        <v>0.93177699999999997</v>
      </c>
      <c r="L986">
        <v>0</v>
      </c>
      <c r="M986" t="s">
        <v>42</v>
      </c>
    </row>
    <row r="987" spans="1:13" x14ac:dyDescent="0.25">
      <c r="A987" t="s">
        <v>44</v>
      </c>
      <c r="B987">
        <v>28862</v>
      </c>
      <c r="C987">
        <v>28861.599999999999</v>
      </c>
      <c r="D987">
        <v>28860.799999999999</v>
      </c>
      <c r="E987">
        <v>28847.5</v>
      </c>
      <c r="F987">
        <v>1710.06</v>
      </c>
      <c r="G987">
        <v>0</v>
      </c>
      <c r="H987">
        <v>853.95600000000002</v>
      </c>
      <c r="I987">
        <v>0</v>
      </c>
      <c r="J987">
        <v>5.3922999999999999E-2</v>
      </c>
      <c r="K987">
        <v>0.95871799999999996</v>
      </c>
      <c r="L987">
        <v>0</v>
      </c>
      <c r="M987" t="s">
        <v>42</v>
      </c>
    </row>
    <row r="988" spans="1:13" x14ac:dyDescent="0.25">
      <c r="A988" t="s">
        <v>44</v>
      </c>
      <c r="B988">
        <v>28667.4</v>
      </c>
      <c r="C988">
        <v>28666.9</v>
      </c>
      <c r="D988">
        <v>28666.2</v>
      </c>
      <c r="E988">
        <v>28653.1</v>
      </c>
      <c r="F988">
        <v>1690.27</v>
      </c>
      <c r="G988">
        <v>0</v>
      </c>
      <c r="H988">
        <v>853.78800000000001</v>
      </c>
      <c r="I988">
        <v>0</v>
      </c>
      <c r="J988">
        <v>5.6074300000000001E-2</v>
      </c>
      <c r="K988">
        <v>0.95407500000000001</v>
      </c>
      <c r="L988">
        <v>0</v>
      </c>
      <c r="M988" t="s">
        <v>42</v>
      </c>
    </row>
    <row r="989" spans="1:13" x14ac:dyDescent="0.25">
      <c r="A989" t="s">
        <v>44</v>
      </c>
      <c r="B989">
        <v>28573.8</v>
      </c>
      <c r="C989">
        <v>28573.4</v>
      </c>
      <c r="D989">
        <v>28572.7</v>
      </c>
      <c r="E989">
        <v>28559.599999999999</v>
      </c>
      <c r="F989">
        <v>1683.36</v>
      </c>
      <c r="G989">
        <v>0</v>
      </c>
      <c r="H989">
        <v>851.42600000000004</v>
      </c>
      <c r="I989">
        <v>0</v>
      </c>
      <c r="J989">
        <v>5.50118E-2</v>
      </c>
      <c r="K989">
        <v>0.93164800000000003</v>
      </c>
      <c r="L989">
        <v>0</v>
      </c>
      <c r="M989" t="s">
        <v>42</v>
      </c>
    </row>
    <row r="990" spans="1:13" x14ac:dyDescent="0.25">
      <c r="A990" t="s">
        <v>44</v>
      </c>
      <c r="B990">
        <v>28343.1</v>
      </c>
      <c r="C990">
        <v>28342.7</v>
      </c>
      <c r="D990">
        <v>28342</v>
      </c>
      <c r="E990">
        <v>28328.9</v>
      </c>
      <c r="F990">
        <v>1669.67</v>
      </c>
      <c r="G990">
        <v>0</v>
      </c>
      <c r="H990">
        <v>839.34299999999996</v>
      </c>
      <c r="I990">
        <v>0</v>
      </c>
      <c r="J990">
        <v>5.9666700000000003E-2</v>
      </c>
      <c r="K990">
        <v>0.95335199999999998</v>
      </c>
      <c r="L990">
        <v>0</v>
      </c>
      <c r="M990" t="s">
        <v>42</v>
      </c>
    </row>
    <row r="991" spans="1:13" x14ac:dyDescent="0.25">
      <c r="A991" t="s">
        <v>44</v>
      </c>
      <c r="B991">
        <v>28393.7</v>
      </c>
      <c r="C991">
        <v>28393.200000000001</v>
      </c>
      <c r="D991">
        <v>28392.5</v>
      </c>
      <c r="E991">
        <v>28379.4</v>
      </c>
      <c r="F991">
        <v>1675.47</v>
      </c>
      <c r="G991">
        <v>0</v>
      </c>
      <c r="H991">
        <v>841.40800000000002</v>
      </c>
      <c r="I991">
        <v>0</v>
      </c>
      <c r="J991">
        <v>5.4775999999999998E-2</v>
      </c>
      <c r="K991">
        <v>0.95252599999999998</v>
      </c>
      <c r="L991">
        <v>0</v>
      </c>
      <c r="M991" t="s">
        <v>42</v>
      </c>
    </row>
    <row r="992" spans="1:13" x14ac:dyDescent="0.25">
      <c r="A992" t="s">
        <v>44</v>
      </c>
      <c r="B992">
        <v>28409.4</v>
      </c>
      <c r="C992">
        <v>28408.9</v>
      </c>
      <c r="D992">
        <v>28408.2</v>
      </c>
      <c r="E992">
        <v>28395.200000000001</v>
      </c>
      <c r="F992">
        <v>1673.54</v>
      </c>
      <c r="G992">
        <v>0</v>
      </c>
      <c r="H992">
        <v>841.81600000000003</v>
      </c>
      <c r="I992">
        <v>0</v>
      </c>
      <c r="J992">
        <v>5.4108900000000001E-2</v>
      </c>
      <c r="K992">
        <v>0.93183499999999997</v>
      </c>
      <c r="L992">
        <v>0</v>
      </c>
      <c r="M992" t="s">
        <v>42</v>
      </c>
    </row>
    <row r="993" spans="1:25" x14ac:dyDescent="0.25">
      <c r="A993" t="s">
        <v>44</v>
      </c>
      <c r="B993">
        <v>28785</v>
      </c>
      <c r="C993">
        <v>28784.5</v>
      </c>
      <c r="D993">
        <v>28783.8</v>
      </c>
      <c r="E993">
        <v>28770.6</v>
      </c>
      <c r="F993">
        <v>1696.04</v>
      </c>
      <c r="G993">
        <v>0</v>
      </c>
      <c r="H993">
        <v>851.40200000000004</v>
      </c>
      <c r="I993">
        <v>0</v>
      </c>
      <c r="J993">
        <v>5.7208500000000002E-2</v>
      </c>
      <c r="K993">
        <v>0.93179400000000001</v>
      </c>
      <c r="L993">
        <v>0</v>
      </c>
      <c r="M993" t="s">
        <v>42</v>
      </c>
    </row>
    <row r="994" spans="1:25" x14ac:dyDescent="0.25">
      <c r="A994" t="s">
        <v>44</v>
      </c>
      <c r="B994">
        <v>28535</v>
      </c>
      <c r="C994">
        <v>28534.6</v>
      </c>
      <c r="D994">
        <v>28533.8</v>
      </c>
      <c r="E994">
        <v>28520.7</v>
      </c>
      <c r="F994">
        <v>1694.07</v>
      </c>
      <c r="G994">
        <v>0</v>
      </c>
      <c r="H994">
        <v>844.99599999999998</v>
      </c>
      <c r="I994">
        <v>0</v>
      </c>
      <c r="J994">
        <v>5.6467000000000003E-2</v>
      </c>
      <c r="K994">
        <v>0.93182399999999999</v>
      </c>
      <c r="L994">
        <v>0</v>
      </c>
      <c r="M994" t="s">
        <v>42</v>
      </c>
    </row>
    <row r="995" spans="1:25" x14ac:dyDescent="0.25">
      <c r="A995" t="s">
        <v>44</v>
      </c>
      <c r="B995">
        <v>28478.6</v>
      </c>
      <c r="C995">
        <v>28478.1</v>
      </c>
      <c r="D995">
        <v>28477.4</v>
      </c>
      <c r="E995">
        <v>28464.3</v>
      </c>
      <c r="F995">
        <v>1693.58</v>
      </c>
      <c r="G995">
        <v>0</v>
      </c>
      <c r="H995">
        <v>842.875</v>
      </c>
      <c r="I995">
        <v>0</v>
      </c>
      <c r="J995">
        <v>8.3256200000000002E-2</v>
      </c>
      <c r="K995">
        <v>0.93183000000000005</v>
      </c>
      <c r="L995">
        <v>0</v>
      </c>
      <c r="M995" t="s">
        <v>42</v>
      </c>
    </row>
    <row r="996" spans="1:25" x14ac:dyDescent="0.25">
      <c r="A996" t="s">
        <v>44</v>
      </c>
      <c r="B996">
        <v>28536.400000000001</v>
      </c>
      <c r="C996">
        <v>28535.9</v>
      </c>
      <c r="D996">
        <v>28535.200000000001</v>
      </c>
      <c r="E996">
        <v>28522</v>
      </c>
      <c r="F996">
        <v>1693.9</v>
      </c>
      <c r="G996">
        <v>0</v>
      </c>
      <c r="H996">
        <v>844.64599999999996</v>
      </c>
      <c r="I996">
        <v>0</v>
      </c>
      <c r="J996">
        <v>5.4077100000000003E-2</v>
      </c>
      <c r="K996">
        <v>0.931813</v>
      </c>
      <c r="L996">
        <v>0</v>
      </c>
      <c r="M996" t="s">
        <v>42</v>
      </c>
    </row>
    <row r="997" spans="1:25" x14ac:dyDescent="0.25">
      <c r="A997" t="s">
        <v>44</v>
      </c>
      <c r="B997">
        <v>28517.1</v>
      </c>
      <c r="C997">
        <v>28516.7</v>
      </c>
      <c r="D997">
        <v>28516</v>
      </c>
      <c r="E997">
        <v>28502.799999999999</v>
      </c>
      <c r="F997">
        <v>1679.94</v>
      </c>
      <c r="G997">
        <v>0</v>
      </c>
      <c r="H997">
        <v>844.42</v>
      </c>
      <c r="I997">
        <v>0</v>
      </c>
      <c r="J997">
        <v>8.3255800000000005E-2</v>
      </c>
      <c r="K997">
        <v>0.94733400000000001</v>
      </c>
      <c r="L997">
        <v>0</v>
      </c>
      <c r="M997" t="s">
        <v>42</v>
      </c>
    </row>
    <row r="998" spans="1:25" x14ac:dyDescent="0.25">
      <c r="A998" t="s">
        <v>44</v>
      </c>
      <c r="B998">
        <v>28499.4</v>
      </c>
      <c r="C998">
        <v>28498.9</v>
      </c>
      <c r="D998">
        <v>28498.2</v>
      </c>
      <c r="E998">
        <v>28485</v>
      </c>
      <c r="F998">
        <v>1685.23</v>
      </c>
      <c r="G998">
        <v>0</v>
      </c>
      <c r="H998">
        <v>843.49400000000003</v>
      </c>
      <c r="I998">
        <v>0</v>
      </c>
      <c r="J998">
        <v>5.3948299999999998E-2</v>
      </c>
      <c r="K998">
        <v>0.95432499999999998</v>
      </c>
      <c r="L998">
        <v>0</v>
      </c>
      <c r="M998" t="s">
        <v>42</v>
      </c>
    </row>
    <row r="999" spans="1:25" x14ac:dyDescent="0.25">
      <c r="A999" t="s">
        <v>44</v>
      </c>
      <c r="B999">
        <v>28486.1</v>
      </c>
      <c r="C999">
        <v>28485.599999999999</v>
      </c>
      <c r="D999">
        <v>28484.9</v>
      </c>
      <c r="E999">
        <v>28471.8</v>
      </c>
      <c r="F999">
        <v>1678.62</v>
      </c>
      <c r="G999">
        <v>0</v>
      </c>
      <c r="H999">
        <v>843.47</v>
      </c>
      <c r="I999">
        <v>0</v>
      </c>
      <c r="J999">
        <v>5.4279500000000001E-2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28503.1</v>
      </c>
      <c r="C1000">
        <v>28502.7</v>
      </c>
      <c r="D1000">
        <v>28501.9</v>
      </c>
      <c r="E1000">
        <v>28488.799999999999</v>
      </c>
      <c r="F1000">
        <v>1687.34</v>
      </c>
      <c r="G1000">
        <v>0</v>
      </c>
      <c r="H1000">
        <v>844.91200000000003</v>
      </c>
      <c r="I1000">
        <v>0</v>
      </c>
      <c r="J1000">
        <v>6.4227400000000004E-2</v>
      </c>
      <c r="K1000">
        <v>0.94169899999999995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28502.6</v>
      </c>
      <c r="C1001">
        <v>28502.2</v>
      </c>
      <c r="D1001">
        <v>28501.4</v>
      </c>
      <c r="E1001">
        <v>28488.3</v>
      </c>
      <c r="F1001">
        <v>1687.09</v>
      </c>
      <c r="G1001">
        <v>0</v>
      </c>
      <c r="H1001">
        <v>844.11800000000005</v>
      </c>
      <c r="I1001">
        <v>0</v>
      </c>
      <c r="J1001">
        <v>5.4064399999999999E-2</v>
      </c>
      <c r="K1001">
        <v>0.93150699999999997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28555.4</v>
      </c>
      <c r="C1002">
        <v>28555</v>
      </c>
      <c r="D1002">
        <v>28554.3</v>
      </c>
      <c r="E1002">
        <v>28541.200000000001</v>
      </c>
      <c r="F1002">
        <v>1689.22</v>
      </c>
      <c r="G1002">
        <v>0</v>
      </c>
      <c r="H1002">
        <v>850.57500000000005</v>
      </c>
      <c r="I1002">
        <v>0</v>
      </c>
      <c r="J1002">
        <v>5.39134E-2</v>
      </c>
      <c r="K1002">
        <v>0.931751</v>
      </c>
      <c r="L1002">
        <v>0</v>
      </c>
      <c r="M1002" t="s">
        <v>42</v>
      </c>
    </row>
    <row r="1003" spans="1:25" x14ac:dyDescent="0.25">
      <c r="A1003" t="s">
        <v>44</v>
      </c>
      <c r="B1003">
        <v>28462.9</v>
      </c>
      <c r="C1003">
        <v>28462.5</v>
      </c>
      <c r="D1003">
        <v>28461.7</v>
      </c>
      <c r="E1003">
        <v>28448.6</v>
      </c>
      <c r="F1003">
        <v>1679.88</v>
      </c>
      <c r="G1003">
        <v>0</v>
      </c>
      <c r="H1003">
        <v>842.86900000000003</v>
      </c>
      <c r="I1003">
        <v>0</v>
      </c>
      <c r="J1003">
        <v>5.4462299999999998E-2</v>
      </c>
      <c r="K1003">
        <v>0.95636900000000002</v>
      </c>
      <c r="L1003">
        <v>0</v>
      </c>
      <c r="M1003" t="s">
        <v>42</v>
      </c>
    </row>
    <row r="1004" spans="1:25" x14ac:dyDescent="0.25">
      <c r="A1004" t="s">
        <v>44</v>
      </c>
      <c r="B1004">
        <v>28464.3</v>
      </c>
      <c r="C1004">
        <v>28463.9</v>
      </c>
      <c r="D1004">
        <v>28463.1</v>
      </c>
      <c r="E1004">
        <v>28450</v>
      </c>
      <c r="F1004">
        <v>1679.04</v>
      </c>
      <c r="G1004">
        <v>0</v>
      </c>
      <c r="H1004">
        <v>848.78099999999995</v>
      </c>
      <c r="I1004">
        <v>0</v>
      </c>
      <c r="J1004">
        <v>5.4092300000000003E-2</v>
      </c>
      <c r="K1004">
        <v>0.95811199999999996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28487.8</v>
      </c>
      <c r="C1005">
        <v>28487.3</v>
      </c>
      <c r="D1005">
        <v>28486.6</v>
      </c>
      <c r="E1005">
        <v>28473.5</v>
      </c>
      <c r="F1005">
        <v>1684.45</v>
      </c>
      <c r="G1005">
        <v>0</v>
      </c>
      <c r="H1005">
        <v>843.50099999999998</v>
      </c>
      <c r="I1005">
        <v>0</v>
      </c>
      <c r="J1005">
        <v>8.3274200000000007E-2</v>
      </c>
      <c r="K1005">
        <v>0.931836</v>
      </c>
      <c r="L1005">
        <v>0</v>
      </c>
      <c r="M1005" t="s">
        <v>42</v>
      </c>
    </row>
    <row r="1006" spans="1:25" x14ac:dyDescent="0.25">
      <c r="A1006" t="s">
        <v>44</v>
      </c>
      <c r="B1006">
        <v>28672.7</v>
      </c>
      <c r="C1006">
        <v>28672.3</v>
      </c>
      <c r="D1006">
        <v>28671.5</v>
      </c>
      <c r="E1006">
        <v>28658.400000000001</v>
      </c>
      <c r="F1006">
        <v>1692.27</v>
      </c>
      <c r="G1006">
        <v>0</v>
      </c>
      <c r="H1006">
        <v>848.11699999999996</v>
      </c>
      <c r="I1006">
        <v>0</v>
      </c>
      <c r="J1006">
        <v>5.9989199999999999E-2</v>
      </c>
      <c r="K1006">
        <v>0.93183199999999999</v>
      </c>
      <c r="L1006">
        <v>0</v>
      </c>
      <c r="M1006" t="s">
        <v>42</v>
      </c>
    </row>
    <row r="1007" spans="1:25" x14ac:dyDescent="0.25">
      <c r="A1007" t="s">
        <v>44</v>
      </c>
      <c r="B1007">
        <v>28558.1</v>
      </c>
      <c r="C1007">
        <v>28557.7</v>
      </c>
      <c r="D1007">
        <v>28556.9</v>
      </c>
      <c r="E1007">
        <v>28543.8</v>
      </c>
      <c r="F1007">
        <v>1683.17</v>
      </c>
      <c r="G1007">
        <v>0</v>
      </c>
      <c r="H1007">
        <v>845.23199999999997</v>
      </c>
      <c r="I1007">
        <v>0</v>
      </c>
      <c r="J1007">
        <v>5.4983700000000003E-2</v>
      </c>
      <c r="K1007">
        <v>0.93173399999999995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28611.1</v>
      </c>
      <c r="C1008">
        <v>28610.7</v>
      </c>
      <c r="D1008">
        <v>28610</v>
      </c>
      <c r="E1008">
        <v>28596.799999999999</v>
      </c>
      <c r="F1008">
        <v>1687.67</v>
      </c>
      <c r="G1008">
        <v>0</v>
      </c>
      <c r="H1008">
        <v>852.69399999999996</v>
      </c>
      <c r="I1008">
        <v>0</v>
      </c>
      <c r="J1008">
        <v>5.5493000000000001E-2</v>
      </c>
      <c r="K1008">
        <v>0.95676799999999995</v>
      </c>
      <c r="L1008">
        <v>0</v>
      </c>
      <c r="M1008" t="s">
        <v>42</v>
      </c>
      <c r="R1008">
        <f>AVERAGE(B959:B1008)</f>
        <v>28451.648000000008</v>
      </c>
      <c r="S1008">
        <f>AVERAGE(C959:C1008)</f>
        <v>28451.197999999997</v>
      </c>
      <c r="U1008">
        <f>_xlfn.VAR.P(B959:B1008)</f>
        <v>21548.514895999953</v>
      </c>
      <c r="V1008">
        <f>_xlfn.VAR.P(C959:C1008)</f>
        <v>21552.380195999998</v>
      </c>
      <c r="X1008">
        <f>1.96*SQRT(U1008)/50</f>
        <v>5.754329668153308</v>
      </c>
      <c r="Y1008">
        <f>1.96*SQRT(V1008)/50</f>
        <v>5.7548457411455818</v>
      </c>
    </row>
    <row r="1009" spans="1:12" x14ac:dyDescent="0.25">
      <c r="A1009" t="s">
        <v>44</v>
      </c>
      <c r="B1009">
        <v>1422586.7384490001</v>
      </c>
      <c r="C1009" t="s">
        <v>36</v>
      </c>
    </row>
    <row r="1010" spans="1:12" x14ac:dyDescent="0.25">
      <c r="A1010" t="s">
        <v>45</v>
      </c>
      <c r="B1010">
        <v>61999.5</v>
      </c>
      <c r="C1010">
        <v>59227.8</v>
      </c>
      <c r="D1010">
        <v>59146.6</v>
      </c>
      <c r="E1010">
        <v>59125.8</v>
      </c>
      <c r="F1010">
        <v>2643.66</v>
      </c>
      <c r="G1010">
        <v>6917.76</v>
      </c>
      <c r="H1010">
        <v>2321.5700000000002</v>
      </c>
      <c r="I1010">
        <v>5.45408E-2</v>
      </c>
      <c r="J1010">
        <v>0.93183099999999996</v>
      </c>
      <c r="K1010">
        <v>0</v>
      </c>
      <c r="L1010" t="s">
        <v>42</v>
      </c>
    </row>
    <row r="1011" spans="1:12" x14ac:dyDescent="0.25">
      <c r="A1011" t="s">
        <v>45</v>
      </c>
      <c r="B1011">
        <v>61917.1</v>
      </c>
      <c r="C1011">
        <v>59134.3</v>
      </c>
      <c r="D1011">
        <v>59053</v>
      </c>
      <c r="E1011">
        <v>59031.9</v>
      </c>
      <c r="F1011">
        <v>2645.42</v>
      </c>
      <c r="G1011">
        <v>6918.88</v>
      </c>
      <c r="H1011">
        <v>2316.69</v>
      </c>
      <c r="I1011">
        <v>5.3909499999999999E-2</v>
      </c>
      <c r="J1011">
        <v>0.95839099999999999</v>
      </c>
      <c r="K1011">
        <v>0</v>
      </c>
      <c r="L1011" t="s">
        <v>42</v>
      </c>
    </row>
    <row r="1012" spans="1:12" x14ac:dyDescent="0.25">
      <c r="A1012" t="s">
        <v>45</v>
      </c>
      <c r="B1012">
        <v>61577.3</v>
      </c>
      <c r="C1012">
        <v>58731.3</v>
      </c>
      <c r="D1012">
        <v>58650.7</v>
      </c>
      <c r="E1012">
        <v>58629.5</v>
      </c>
      <c r="F1012">
        <v>2621.2600000000002</v>
      </c>
      <c r="G1012">
        <v>6860.83</v>
      </c>
      <c r="H1012">
        <v>2302.84</v>
      </c>
      <c r="I1012">
        <v>5.8738100000000001E-2</v>
      </c>
      <c r="J1012">
        <v>0.93183000000000005</v>
      </c>
      <c r="K1012">
        <v>0</v>
      </c>
      <c r="L1012" t="s">
        <v>42</v>
      </c>
    </row>
    <row r="1013" spans="1:12" x14ac:dyDescent="0.25">
      <c r="A1013" t="s">
        <v>45</v>
      </c>
      <c r="B1013">
        <v>61968.3</v>
      </c>
      <c r="C1013">
        <v>59105</v>
      </c>
      <c r="D1013">
        <v>59024.6</v>
      </c>
      <c r="E1013">
        <v>59003.3</v>
      </c>
      <c r="F1013">
        <v>2637.8</v>
      </c>
      <c r="G1013">
        <v>6908.18</v>
      </c>
      <c r="H1013">
        <v>2332.2600000000002</v>
      </c>
      <c r="I1013">
        <v>5.4075999999999999E-2</v>
      </c>
      <c r="J1013">
        <v>0.93182500000000001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62022.9</v>
      </c>
      <c r="C1014">
        <v>59201.5</v>
      </c>
      <c r="D1014">
        <v>59120.9</v>
      </c>
      <c r="E1014">
        <v>59099.7</v>
      </c>
      <c r="F1014">
        <v>2640.44</v>
      </c>
      <c r="G1014">
        <v>6917.73</v>
      </c>
      <c r="H1014">
        <v>2322.5300000000002</v>
      </c>
      <c r="I1014">
        <v>5.4979899999999998E-2</v>
      </c>
      <c r="J1014">
        <v>0.931836</v>
      </c>
      <c r="K1014">
        <v>0</v>
      </c>
      <c r="L1014" t="s">
        <v>42</v>
      </c>
    </row>
    <row r="1015" spans="1:12" x14ac:dyDescent="0.25">
      <c r="A1015" t="s">
        <v>45</v>
      </c>
      <c r="B1015">
        <v>62132.3</v>
      </c>
      <c r="C1015">
        <v>59368.9</v>
      </c>
      <c r="D1015">
        <v>59288.1</v>
      </c>
      <c r="E1015">
        <v>59267</v>
      </c>
      <c r="F1015">
        <v>2658.33</v>
      </c>
      <c r="G1015">
        <v>6930.2</v>
      </c>
      <c r="H1015">
        <v>2337.04</v>
      </c>
      <c r="I1015">
        <v>5.4030300000000003E-2</v>
      </c>
      <c r="J1015">
        <v>0.93181099999999994</v>
      </c>
      <c r="K1015">
        <v>0</v>
      </c>
      <c r="L1015" t="s">
        <v>42</v>
      </c>
    </row>
    <row r="1016" spans="1:12" x14ac:dyDescent="0.25">
      <c r="A1016" t="s">
        <v>45</v>
      </c>
      <c r="B1016">
        <v>61849.7</v>
      </c>
      <c r="C1016">
        <v>59067.4</v>
      </c>
      <c r="D1016">
        <v>58987.1</v>
      </c>
      <c r="E1016">
        <v>58965.8</v>
      </c>
      <c r="F1016">
        <v>2648.23</v>
      </c>
      <c r="G1016">
        <v>6869.42</v>
      </c>
      <c r="H1016">
        <v>2318.9899999999998</v>
      </c>
      <c r="I1016">
        <v>5.3910399999999997E-2</v>
      </c>
      <c r="J1016">
        <v>0.93183499999999997</v>
      </c>
      <c r="K1016">
        <v>0</v>
      </c>
      <c r="L1016" t="s">
        <v>42</v>
      </c>
    </row>
    <row r="1017" spans="1:12" x14ac:dyDescent="0.25">
      <c r="A1017" t="s">
        <v>45</v>
      </c>
      <c r="B1017">
        <v>61552.4</v>
      </c>
      <c r="C1017">
        <v>58679.5</v>
      </c>
      <c r="D1017">
        <v>58599.199999999997</v>
      </c>
      <c r="E1017">
        <v>58578.7</v>
      </c>
      <c r="F1017">
        <v>2628.15</v>
      </c>
      <c r="G1017">
        <v>6833.38</v>
      </c>
      <c r="H1017">
        <v>2304.84</v>
      </c>
      <c r="I1017">
        <v>5.3977400000000002E-2</v>
      </c>
      <c r="J1017">
        <v>0.95916500000000005</v>
      </c>
      <c r="K1017">
        <v>0</v>
      </c>
      <c r="L1017" t="s">
        <v>42</v>
      </c>
    </row>
    <row r="1018" spans="1:12" x14ac:dyDescent="0.25">
      <c r="A1018" t="s">
        <v>45</v>
      </c>
      <c r="B1018">
        <v>61557.599999999999</v>
      </c>
      <c r="C1018">
        <v>58728.5</v>
      </c>
      <c r="D1018">
        <v>58647.3</v>
      </c>
      <c r="E1018">
        <v>58626.5</v>
      </c>
      <c r="F1018">
        <v>2618.75</v>
      </c>
      <c r="G1018">
        <v>6861.4</v>
      </c>
      <c r="H1018">
        <v>2303.61</v>
      </c>
      <c r="I1018">
        <v>5.8318399999999999E-2</v>
      </c>
      <c r="J1018">
        <v>0.95574899999999996</v>
      </c>
      <c r="K1018">
        <v>0</v>
      </c>
      <c r="L1018" t="s">
        <v>42</v>
      </c>
    </row>
    <row r="1019" spans="1:12" x14ac:dyDescent="0.25">
      <c r="A1019" t="s">
        <v>45</v>
      </c>
      <c r="B1019">
        <v>61586.6</v>
      </c>
      <c r="C1019">
        <v>58737.2</v>
      </c>
      <c r="D1019">
        <v>58657.2</v>
      </c>
      <c r="E1019">
        <v>58636.2</v>
      </c>
      <c r="F1019">
        <v>2620.41</v>
      </c>
      <c r="G1019">
        <v>6857.91</v>
      </c>
      <c r="H1019">
        <v>2317.4299999999998</v>
      </c>
      <c r="I1019">
        <v>5.4258399999999998E-2</v>
      </c>
      <c r="J1019">
        <v>0.95899599999999996</v>
      </c>
      <c r="K1019">
        <v>0</v>
      </c>
      <c r="L1019" t="s">
        <v>42</v>
      </c>
    </row>
    <row r="1020" spans="1:12" x14ac:dyDescent="0.25">
      <c r="A1020" t="s">
        <v>45</v>
      </c>
      <c r="B1020">
        <v>61360.7</v>
      </c>
      <c r="C1020">
        <v>58634.1</v>
      </c>
      <c r="D1020">
        <v>58554.5</v>
      </c>
      <c r="E1020">
        <v>58533.5</v>
      </c>
      <c r="F1020">
        <v>2628.35</v>
      </c>
      <c r="G1020">
        <v>6821.2</v>
      </c>
      <c r="H1020">
        <v>2298.96</v>
      </c>
      <c r="I1020">
        <v>5.9740399999999999E-2</v>
      </c>
      <c r="J1020">
        <v>0.93183499999999997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61718.2</v>
      </c>
      <c r="C1021">
        <v>58961.599999999999</v>
      </c>
      <c r="D1021">
        <v>58880.800000000003</v>
      </c>
      <c r="E1021">
        <v>58859.9</v>
      </c>
      <c r="F1021">
        <v>2647.11</v>
      </c>
      <c r="G1021">
        <v>6835.36</v>
      </c>
      <c r="H1021">
        <v>2320.17</v>
      </c>
      <c r="I1021">
        <v>5.4687100000000002E-2</v>
      </c>
      <c r="J1021">
        <v>0.93182200000000004</v>
      </c>
      <c r="K1021">
        <v>0</v>
      </c>
      <c r="L1021" t="s">
        <v>42</v>
      </c>
    </row>
    <row r="1022" spans="1:12" x14ac:dyDescent="0.25">
      <c r="A1022" t="s">
        <v>45</v>
      </c>
      <c r="B1022">
        <v>62078.5</v>
      </c>
      <c r="C1022">
        <v>59305.9</v>
      </c>
      <c r="D1022">
        <v>59225.599999999999</v>
      </c>
      <c r="E1022">
        <v>59204.5</v>
      </c>
      <c r="F1022">
        <v>2653.39</v>
      </c>
      <c r="G1022">
        <v>6874.58</v>
      </c>
      <c r="H1022">
        <v>2328.15</v>
      </c>
      <c r="I1022">
        <v>5.4575499999999999E-2</v>
      </c>
      <c r="J1022">
        <v>0.931836</v>
      </c>
      <c r="K1022">
        <v>0</v>
      </c>
      <c r="L1022" t="s">
        <v>42</v>
      </c>
    </row>
    <row r="1023" spans="1:12" x14ac:dyDescent="0.25">
      <c r="A1023" t="s">
        <v>45</v>
      </c>
      <c r="B1023">
        <v>62068.4</v>
      </c>
      <c r="C1023">
        <v>59254.2</v>
      </c>
      <c r="D1023">
        <v>59173.7</v>
      </c>
      <c r="E1023">
        <v>59152.7</v>
      </c>
      <c r="F1023">
        <v>2653.19</v>
      </c>
      <c r="G1023">
        <v>6868.71</v>
      </c>
      <c r="H1023">
        <v>2336.9699999999998</v>
      </c>
      <c r="I1023">
        <v>6.2335399999999999E-2</v>
      </c>
      <c r="J1023">
        <v>0.931755</v>
      </c>
      <c r="K1023">
        <v>0</v>
      </c>
      <c r="L1023" t="s">
        <v>42</v>
      </c>
    </row>
    <row r="1024" spans="1:12" x14ac:dyDescent="0.25">
      <c r="A1024" t="s">
        <v>45</v>
      </c>
      <c r="B1024">
        <v>62109.4</v>
      </c>
      <c r="C1024">
        <v>59269.2</v>
      </c>
      <c r="D1024">
        <v>59191.199999999997</v>
      </c>
      <c r="E1024">
        <v>59170.1</v>
      </c>
      <c r="F1024">
        <v>2643.86</v>
      </c>
      <c r="G1024">
        <v>6942.94</v>
      </c>
      <c r="H1024">
        <v>2321.66</v>
      </c>
      <c r="I1024">
        <v>5.3987599999999997E-2</v>
      </c>
      <c r="J1024">
        <v>0.93170699999999995</v>
      </c>
      <c r="K1024">
        <v>0</v>
      </c>
      <c r="L1024" t="s">
        <v>42</v>
      </c>
    </row>
    <row r="1025" spans="1:12" x14ac:dyDescent="0.25">
      <c r="A1025" t="s">
        <v>45</v>
      </c>
      <c r="B1025">
        <v>61203.5</v>
      </c>
      <c r="C1025">
        <v>58444.800000000003</v>
      </c>
      <c r="D1025">
        <v>58361.4</v>
      </c>
      <c r="E1025">
        <v>58340.5</v>
      </c>
      <c r="F1025">
        <v>2613</v>
      </c>
      <c r="G1025">
        <v>6825.95</v>
      </c>
      <c r="H1025">
        <v>2306.71</v>
      </c>
      <c r="I1025">
        <v>5.4371299999999997E-2</v>
      </c>
      <c r="J1025">
        <v>0.95841399999999999</v>
      </c>
      <c r="K1025">
        <v>0</v>
      </c>
      <c r="L1025" t="s">
        <v>42</v>
      </c>
    </row>
    <row r="1026" spans="1:12" x14ac:dyDescent="0.25">
      <c r="A1026" t="s">
        <v>45</v>
      </c>
      <c r="B1026">
        <v>61625.8</v>
      </c>
      <c r="C1026">
        <v>58915.7</v>
      </c>
      <c r="D1026">
        <v>58836.800000000003</v>
      </c>
      <c r="E1026">
        <v>58816</v>
      </c>
      <c r="F1026">
        <v>2627.44</v>
      </c>
      <c r="G1026">
        <v>6870.02</v>
      </c>
      <c r="H1026">
        <v>2307.33</v>
      </c>
      <c r="I1026">
        <v>5.7255500000000001E-2</v>
      </c>
      <c r="J1026">
        <v>0.95921699999999999</v>
      </c>
      <c r="K1026">
        <v>0</v>
      </c>
      <c r="L1026" t="s">
        <v>42</v>
      </c>
    </row>
    <row r="1027" spans="1:12" x14ac:dyDescent="0.25">
      <c r="A1027" t="s">
        <v>45</v>
      </c>
      <c r="B1027">
        <v>61890.5</v>
      </c>
      <c r="C1027">
        <v>59132.7</v>
      </c>
      <c r="D1027">
        <v>59076.3</v>
      </c>
      <c r="E1027">
        <v>59055.5</v>
      </c>
      <c r="F1027">
        <v>2637.93</v>
      </c>
      <c r="G1027">
        <v>6838.18</v>
      </c>
      <c r="H1027">
        <v>2323.2199999999998</v>
      </c>
      <c r="I1027">
        <v>6.7618800000000007E-2</v>
      </c>
      <c r="J1027">
        <v>0.93182799999999999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61904.7</v>
      </c>
      <c r="C1028">
        <v>59126.6</v>
      </c>
      <c r="D1028">
        <v>59077.4</v>
      </c>
      <c r="E1028">
        <v>59056.6</v>
      </c>
      <c r="F1028">
        <v>2637.06</v>
      </c>
      <c r="G1028">
        <v>6825.93</v>
      </c>
      <c r="H1028">
        <v>2329.1</v>
      </c>
      <c r="I1028">
        <v>6.14491E-2</v>
      </c>
      <c r="J1028">
        <v>0.938693</v>
      </c>
      <c r="K1028">
        <v>0</v>
      </c>
      <c r="L1028" t="s">
        <v>42</v>
      </c>
    </row>
    <row r="1029" spans="1:12" x14ac:dyDescent="0.25">
      <c r="A1029" t="s">
        <v>45</v>
      </c>
      <c r="B1029">
        <v>62091.8</v>
      </c>
      <c r="C1029">
        <v>59290.3</v>
      </c>
      <c r="D1029">
        <v>59241.4</v>
      </c>
      <c r="E1029">
        <v>59220.6</v>
      </c>
      <c r="F1029">
        <v>2636.32</v>
      </c>
      <c r="G1029">
        <v>6856.27</v>
      </c>
      <c r="H1029">
        <v>2334.7600000000002</v>
      </c>
      <c r="I1029">
        <v>5.47447E-2</v>
      </c>
      <c r="J1029">
        <v>0.93179199999999995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62118.5</v>
      </c>
      <c r="C1030">
        <v>59360</v>
      </c>
      <c r="D1030">
        <v>59310.6</v>
      </c>
      <c r="E1030">
        <v>59289</v>
      </c>
      <c r="F1030">
        <v>2641.79</v>
      </c>
      <c r="G1030">
        <v>6863.43</v>
      </c>
      <c r="H1030">
        <v>2331.14</v>
      </c>
      <c r="I1030">
        <v>5.8112400000000002E-2</v>
      </c>
      <c r="J1030">
        <v>0.93183700000000003</v>
      </c>
      <c r="K1030">
        <v>0</v>
      </c>
      <c r="L1030" t="s">
        <v>42</v>
      </c>
    </row>
    <row r="1031" spans="1:12" x14ac:dyDescent="0.25">
      <c r="A1031" t="s">
        <v>45</v>
      </c>
      <c r="B1031">
        <v>61671.199999999997</v>
      </c>
      <c r="C1031">
        <v>58880.1</v>
      </c>
      <c r="D1031">
        <v>58832.800000000003</v>
      </c>
      <c r="E1031">
        <v>58812</v>
      </c>
      <c r="F1031">
        <v>2621.97</v>
      </c>
      <c r="G1031">
        <v>6813.92</v>
      </c>
      <c r="H1031">
        <v>2318.6</v>
      </c>
      <c r="I1031">
        <v>5.42452E-2</v>
      </c>
      <c r="J1031">
        <v>0.93175799999999998</v>
      </c>
      <c r="K1031">
        <v>0</v>
      </c>
      <c r="L1031" t="s">
        <v>42</v>
      </c>
    </row>
    <row r="1032" spans="1:12" x14ac:dyDescent="0.25">
      <c r="A1032" t="s">
        <v>45</v>
      </c>
      <c r="B1032">
        <v>61207.5</v>
      </c>
      <c r="C1032">
        <v>58519.9</v>
      </c>
      <c r="D1032">
        <v>58475</v>
      </c>
      <c r="E1032">
        <v>58454.3</v>
      </c>
      <c r="F1032">
        <v>2610.85</v>
      </c>
      <c r="G1032">
        <v>6800.12</v>
      </c>
      <c r="H1032">
        <v>2299.8000000000002</v>
      </c>
      <c r="I1032">
        <v>5.3994500000000001E-2</v>
      </c>
      <c r="J1032">
        <v>0.95705499999999999</v>
      </c>
      <c r="K1032">
        <v>0</v>
      </c>
      <c r="L1032" t="s">
        <v>42</v>
      </c>
    </row>
    <row r="1033" spans="1:12" x14ac:dyDescent="0.25">
      <c r="A1033" t="s">
        <v>45</v>
      </c>
      <c r="B1033">
        <v>61413.3</v>
      </c>
      <c r="C1033">
        <v>58599.9</v>
      </c>
      <c r="D1033">
        <v>58554.8</v>
      </c>
      <c r="E1033">
        <v>58533.8</v>
      </c>
      <c r="F1033">
        <v>2610.1</v>
      </c>
      <c r="G1033">
        <v>6766</v>
      </c>
      <c r="H1033">
        <v>2304.54</v>
      </c>
      <c r="I1033">
        <v>5.4545000000000003E-2</v>
      </c>
      <c r="J1033">
        <v>0.93180600000000002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61424.9</v>
      </c>
      <c r="C1034">
        <v>58717.599999999999</v>
      </c>
      <c r="D1034">
        <v>58672.4</v>
      </c>
      <c r="E1034">
        <v>58651.9</v>
      </c>
      <c r="F1034">
        <v>2610.75</v>
      </c>
      <c r="G1034">
        <v>6801.93</v>
      </c>
      <c r="H1034">
        <v>2305.5300000000002</v>
      </c>
      <c r="I1034">
        <v>6.1010500000000002E-2</v>
      </c>
      <c r="J1034">
        <v>0.937419</v>
      </c>
      <c r="K1034">
        <v>0</v>
      </c>
      <c r="L1034" t="s">
        <v>42</v>
      </c>
    </row>
    <row r="1035" spans="1:12" x14ac:dyDescent="0.25">
      <c r="A1035" t="s">
        <v>45</v>
      </c>
      <c r="B1035">
        <v>61173.599999999999</v>
      </c>
      <c r="C1035">
        <v>58465.1</v>
      </c>
      <c r="D1035">
        <v>58420.2</v>
      </c>
      <c r="E1035">
        <v>58399.4</v>
      </c>
      <c r="F1035">
        <v>2602.5300000000002</v>
      </c>
      <c r="G1035">
        <v>6787.04</v>
      </c>
      <c r="H1035">
        <v>2293.9499999999998</v>
      </c>
      <c r="I1035">
        <v>5.4185200000000003E-2</v>
      </c>
      <c r="J1035">
        <v>0.93182600000000004</v>
      </c>
      <c r="K1035">
        <v>0</v>
      </c>
      <c r="L1035" t="s">
        <v>42</v>
      </c>
    </row>
    <row r="1036" spans="1:12" x14ac:dyDescent="0.25">
      <c r="A1036" t="s">
        <v>45</v>
      </c>
      <c r="B1036">
        <v>61754.3</v>
      </c>
      <c r="C1036">
        <v>58936.1</v>
      </c>
      <c r="D1036">
        <v>58890.8</v>
      </c>
      <c r="E1036">
        <v>58869.8</v>
      </c>
      <c r="F1036">
        <v>2624.24</v>
      </c>
      <c r="G1036">
        <v>6803.03</v>
      </c>
      <c r="H1036">
        <v>2313.34</v>
      </c>
      <c r="I1036">
        <v>5.4634299999999997E-2</v>
      </c>
      <c r="J1036">
        <v>0.93183400000000005</v>
      </c>
      <c r="K1036">
        <v>0</v>
      </c>
      <c r="L1036" t="s">
        <v>42</v>
      </c>
    </row>
    <row r="1037" spans="1:12" x14ac:dyDescent="0.25">
      <c r="A1037" t="s">
        <v>45</v>
      </c>
      <c r="B1037">
        <v>61702.1</v>
      </c>
      <c r="C1037">
        <v>58876.4</v>
      </c>
      <c r="D1037">
        <v>58831.6</v>
      </c>
      <c r="E1037">
        <v>58810.7</v>
      </c>
      <c r="F1037">
        <v>2629.02</v>
      </c>
      <c r="G1037">
        <v>6835.29</v>
      </c>
      <c r="H1037">
        <v>2319.0500000000002</v>
      </c>
      <c r="I1037">
        <v>5.4001300000000002E-2</v>
      </c>
      <c r="J1037">
        <v>0.95121500000000003</v>
      </c>
      <c r="K1037">
        <v>0</v>
      </c>
      <c r="L1037" t="s">
        <v>42</v>
      </c>
    </row>
    <row r="1038" spans="1:12" x14ac:dyDescent="0.25">
      <c r="A1038" t="s">
        <v>45</v>
      </c>
      <c r="B1038">
        <v>61207</v>
      </c>
      <c r="C1038">
        <v>58420.7</v>
      </c>
      <c r="D1038">
        <v>58375.9</v>
      </c>
      <c r="E1038">
        <v>58355.6</v>
      </c>
      <c r="F1038">
        <v>2596.9699999999998</v>
      </c>
      <c r="G1038">
        <v>6729.88</v>
      </c>
      <c r="H1038">
        <v>2300.67</v>
      </c>
      <c r="I1038">
        <v>5.41004E-2</v>
      </c>
      <c r="J1038">
        <v>0.931836</v>
      </c>
      <c r="K1038">
        <v>0</v>
      </c>
      <c r="L1038" t="s">
        <v>42</v>
      </c>
    </row>
    <row r="1039" spans="1:12" x14ac:dyDescent="0.25">
      <c r="A1039" t="s">
        <v>45</v>
      </c>
      <c r="B1039">
        <v>61103.9</v>
      </c>
      <c r="C1039">
        <v>58396.9</v>
      </c>
      <c r="D1039">
        <v>58352.9</v>
      </c>
      <c r="E1039">
        <v>58332.3</v>
      </c>
      <c r="F1039">
        <v>2605.4299999999998</v>
      </c>
      <c r="G1039">
        <v>6772.01</v>
      </c>
      <c r="H1039">
        <v>2294.6999999999998</v>
      </c>
      <c r="I1039">
        <v>5.4206900000000002E-2</v>
      </c>
      <c r="J1039">
        <v>0.93183300000000002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61430.400000000001</v>
      </c>
      <c r="C1040">
        <v>58689.4</v>
      </c>
      <c r="D1040">
        <v>58645.8</v>
      </c>
      <c r="E1040">
        <v>58624.9</v>
      </c>
      <c r="F1040">
        <v>2614.7199999999998</v>
      </c>
      <c r="G1040">
        <v>6796.5</v>
      </c>
      <c r="H1040">
        <v>2307.69</v>
      </c>
      <c r="I1040">
        <v>5.4470600000000001E-2</v>
      </c>
      <c r="J1040">
        <v>0.93167900000000003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61033.5</v>
      </c>
      <c r="C1041">
        <v>58287.8</v>
      </c>
      <c r="D1041">
        <v>58244.2</v>
      </c>
      <c r="E1041">
        <v>58223.3</v>
      </c>
      <c r="F1041">
        <v>2597.4699999999998</v>
      </c>
      <c r="G1041">
        <v>6749.7</v>
      </c>
      <c r="H1041">
        <v>2300.5</v>
      </c>
      <c r="I1041">
        <v>5.5053400000000002E-2</v>
      </c>
      <c r="J1041">
        <v>0.93182200000000004</v>
      </c>
      <c r="K1041">
        <v>0</v>
      </c>
      <c r="L1041" t="s">
        <v>42</v>
      </c>
    </row>
    <row r="1042" spans="1:12" x14ac:dyDescent="0.25">
      <c r="A1042" t="s">
        <v>45</v>
      </c>
      <c r="B1042">
        <v>61428.9</v>
      </c>
      <c r="C1042">
        <v>58711.199999999997</v>
      </c>
      <c r="D1042">
        <v>58666.8</v>
      </c>
      <c r="E1042">
        <v>58646.6</v>
      </c>
      <c r="F1042">
        <v>2608.2399999999998</v>
      </c>
      <c r="G1042">
        <v>6817.43</v>
      </c>
      <c r="H1042">
        <v>2308.84</v>
      </c>
      <c r="I1042">
        <v>5.4226200000000002E-2</v>
      </c>
      <c r="J1042">
        <v>0.93103000000000002</v>
      </c>
      <c r="K1042">
        <v>0</v>
      </c>
      <c r="L1042" t="s">
        <v>42</v>
      </c>
    </row>
    <row r="1043" spans="1:12" x14ac:dyDescent="0.25">
      <c r="A1043" t="s">
        <v>45</v>
      </c>
      <c r="B1043">
        <v>61144.3</v>
      </c>
      <c r="C1043">
        <v>58372</v>
      </c>
      <c r="D1043">
        <v>58328.2</v>
      </c>
      <c r="E1043">
        <v>58307.5</v>
      </c>
      <c r="F1043">
        <v>2599.4899999999998</v>
      </c>
      <c r="G1043">
        <v>6748.17</v>
      </c>
      <c r="H1043">
        <v>2297.08</v>
      </c>
      <c r="I1043">
        <v>6.1552000000000003E-2</v>
      </c>
      <c r="J1043">
        <v>0.93176800000000004</v>
      </c>
      <c r="K1043">
        <v>0</v>
      </c>
      <c r="L1043" t="s">
        <v>42</v>
      </c>
    </row>
    <row r="1044" spans="1:12" x14ac:dyDescent="0.25">
      <c r="A1044" t="s">
        <v>45</v>
      </c>
      <c r="B1044">
        <v>61407.7</v>
      </c>
      <c r="C1044">
        <v>58617.8</v>
      </c>
      <c r="D1044">
        <v>58573.599999999999</v>
      </c>
      <c r="E1044">
        <v>58552.800000000003</v>
      </c>
      <c r="F1044">
        <v>2609.83</v>
      </c>
      <c r="G1044">
        <v>6798.15</v>
      </c>
      <c r="H1044">
        <v>2301.88</v>
      </c>
      <c r="I1044">
        <v>5.54727E-2</v>
      </c>
      <c r="J1044">
        <v>0.93156700000000003</v>
      </c>
      <c r="K1044">
        <v>0</v>
      </c>
      <c r="L1044" t="s">
        <v>42</v>
      </c>
    </row>
    <row r="1045" spans="1:12" x14ac:dyDescent="0.25">
      <c r="A1045" t="s">
        <v>45</v>
      </c>
      <c r="B1045">
        <v>61501.9</v>
      </c>
      <c r="C1045">
        <v>58655</v>
      </c>
      <c r="D1045">
        <v>58610.9</v>
      </c>
      <c r="E1045">
        <v>58590</v>
      </c>
      <c r="F1045">
        <v>2615</v>
      </c>
      <c r="G1045">
        <v>6759.7</v>
      </c>
      <c r="H1045">
        <v>2304.1</v>
      </c>
      <c r="I1045">
        <v>6.0946399999999998E-2</v>
      </c>
      <c r="J1045">
        <v>0.93179999999999996</v>
      </c>
      <c r="K1045">
        <v>0</v>
      </c>
      <c r="L1045" t="s">
        <v>42</v>
      </c>
    </row>
    <row r="1046" spans="1:12" x14ac:dyDescent="0.25">
      <c r="A1046" t="s">
        <v>45</v>
      </c>
      <c r="B1046">
        <v>61845.3</v>
      </c>
      <c r="C1046">
        <v>59089.8</v>
      </c>
      <c r="D1046">
        <v>59044.9</v>
      </c>
      <c r="E1046">
        <v>59024</v>
      </c>
      <c r="F1046">
        <v>2632.83</v>
      </c>
      <c r="G1046">
        <v>6838.21</v>
      </c>
      <c r="H1046">
        <v>2321.52</v>
      </c>
      <c r="I1046">
        <v>5.4361E-2</v>
      </c>
      <c r="J1046">
        <v>0.93182799999999999</v>
      </c>
      <c r="K1046">
        <v>0</v>
      </c>
      <c r="L1046" t="s">
        <v>42</v>
      </c>
    </row>
    <row r="1047" spans="1:12" x14ac:dyDescent="0.25">
      <c r="A1047" t="s">
        <v>45</v>
      </c>
      <c r="B1047">
        <v>61300.6</v>
      </c>
      <c r="C1047">
        <v>58613.599999999999</v>
      </c>
      <c r="D1047">
        <v>58569.599999999999</v>
      </c>
      <c r="E1047">
        <v>58548.9</v>
      </c>
      <c r="F1047">
        <v>2603</v>
      </c>
      <c r="G1047">
        <v>6806.79</v>
      </c>
      <c r="H1047">
        <v>2310.96</v>
      </c>
      <c r="I1047">
        <v>5.3909699999999998E-2</v>
      </c>
      <c r="J1047">
        <v>0.93156000000000005</v>
      </c>
      <c r="K1047">
        <v>0</v>
      </c>
      <c r="L1047" t="s">
        <v>42</v>
      </c>
    </row>
    <row r="1048" spans="1:12" x14ac:dyDescent="0.25">
      <c r="A1048" t="s">
        <v>45</v>
      </c>
      <c r="B1048">
        <v>62033.2</v>
      </c>
      <c r="C1048">
        <v>59283.6</v>
      </c>
      <c r="D1048">
        <v>59239.1</v>
      </c>
      <c r="E1048">
        <v>59218.2</v>
      </c>
      <c r="F1048">
        <v>2640.03</v>
      </c>
      <c r="G1048">
        <v>6847.08</v>
      </c>
      <c r="H1048">
        <v>2334.1999999999998</v>
      </c>
      <c r="I1048">
        <v>5.4597800000000002E-2</v>
      </c>
      <c r="J1048">
        <v>0.931809</v>
      </c>
      <c r="K1048">
        <v>0</v>
      </c>
      <c r="L1048" t="s">
        <v>42</v>
      </c>
    </row>
    <row r="1049" spans="1:12" x14ac:dyDescent="0.25">
      <c r="A1049" t="s">
        <v>45</v>
      </c>
      <c r="B1049">
        <v>61520.2</v>
      </c>
      <c r="C1049">
        <v>58681.4</v>
      </c>
      <c r="D1049">
        <v>58637.4</v>
      </c>
      <c r="E1049">
        <v>58616.6</v>
      </c>
      <c r="F1049">
        <v>2620.6799999999998</v>
      </c>
      <c r="G1049">
        <v>6787.65</v>
      </c>
      <c r="H1049">
        <v>2314.3200000000002</v>
      </c>
      <c r="I1049">
        <v>5.4868100000000003E-2</v>
      </c>
      <c r="J1049">
        <v>0.93176800000000004</v>
      </c>
      <c r="K1049">
        <v>0</v>
      </c>
      <c r="L1049" t="s">
        <v>42</v>
      </c>
    </row>
    <row r="1050" spans="1:12" x14ac:dyDescent="0.25">
      <c r="A1050" t="s">
        <v>45</v>
      </c>
      <c r="B1050">
        <v>61829.4</v>
      </c>
      <c r="C1050">
        <v>58962.6</v>
      </c>
      <c r="D1050">
        <v>58918.2</v>
      </c>
      <c r="E1050">
        <v>58897.599999999999</v>
      </c>
      <c r="F1050">
        <v>2617.73</v>
      </c>
      <c r="G1050">
        <v>6835.82</v>
      </c>
      <c r="H1050">
        <v>2316.81</v>
      </c>
      <c r="I1050">
        <v>5.39607E-2</v>
      </c>
      <c r="J1050">
        <v>0.93183400000000005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61367.3</v>
      </c>
      <c r="C1051">
        <v>58620.9</v>
      </c>
      <c r="D1051">
        <v>58576</v>
      </c>
      <c r="E1051">
        <v>58555.3</v>
      </c>
      <c r="F1051">
        <v>2620.31</v>
      </c>
      <c r="G1051">
        <v>6809.13</v>
      </c>
      <c r="H1051">
        <v>2307.92</v>
      </c>
      <c r="I1051">
        <v>6.8921399999999994E-2</v>
      </c>
      <c r="J1051">
        <v>0.931836</v>
      </c>
      <c r="K1051">
        <v>0</v>
      </c>
      <c r="L1051" t="s">
        <v>42</v>
      </c>
    </row>
    <row r="1052" spans="1:12" x14ac:dyDescent="0.25">
      <c r="A1052" t="s">
        <v>45</v>
      </c>
      <c r="B1052">
        <v>61516.6</v>
      </c>
      <c r="C1052">
        <v>58705.599999999999</v>
      </c>
      <c r="D1052">
        <v>58660.3</v>
      </c>
      <c r="E1052">
        <v>58639.7</v>
      </c>
      <c r="F1052">
        <v>2609.9699999999998</v>
      </c>
      <c r="G1052">
        <v>6794.09</v>
      </c>
      <c r="H1052">
        <v>2309.7199999999998</v>
      </c>
      <c r="I1052">
        <v>5.48581E-2</v>
      </c>
      <c r="J1052">
        <v>0.93163899999999999</v>
      </c>
      <c r="K1052">
        <v>0</v>
      </c>
      <c r="L1052" t="s">
        <v>42</v>
      </c>
    </row>
    <row r="1053" spans="1:12" x14ac:dyDescent="0.25">
      <c r="A1053" t="s">
        <v>45</v>
      </c>
      <c r="B1053">
        <v>61367.199999999997</v>
      </c>
      <c r="C1053">
        <v>58681.599999999999</v>
      </c>
      <c r="D1053">
        <v>58635.1</v>
      </c>
      <c r="E1053">
        <v>58614.6</v>
      </c>
      <c r="F1053">
        <v>2610.52</v>
      </c>
      <c r="G1053">
        <v>6813.78</v>
      </c>
      <c r="H1053">
        <v>2305.4</v>
      </c>
      <c r="I1053">
        <v>8.3255800000000005E-2</v>
      </c>
      <c r="J1053">
        <v>0.93181400000000003</v>
      </c>
      <c r="K1053">
        <v>0</v>
      </c>
      <c r="L1053" t="s">
        <v>42</v>
      </c>
    </row>
    <row r="1054" spans="1:12" x14ac:dyDescent="0.25">
      <c r="A1054" t="s">
        <v>45</v>
      </c>
      <c r="B1054">
        <v>61091.7</v>
      </c>
      <c r="C1054">
        <v>58312.1</v>
      </c>
      <c r="D1054">
        <v>58266.8</v>
      </c>
      <c r="E1054">
        <v>58246</v>
      </c>
      <c r="F1054">
        <v>2593.17</v>
      </c>
      <c r="G1054">
        <v>6744.76</v>
      </c>
      <c r="H1054">
        <v>2299.6799999999998</v>
      </c>
      <c r="I1054">
        <v>5.41646E-2</v>
      </c>
      <c r="J1054">
        <v>0.93176599999999998</v>
      </c>
      <c r="K1054">
        <v>0</v>
      </c>
      <c r="L1054" t="s">
        <v>42</v>
      </c>
    </row>
    <row r="1055" spans="1:12" x14ac:dyDescent="0.25">
      <c r="A1055" t="s">
        <v>45</v>
      </c>
      <c r="B1055">
        <v>61352.7</v>
      </c>
      <c r="C1055">
        <v>58647.7</v>
      </c>
      <c r="D1055">
        <v>58602.5</v>
      </c>
      <c r="E1055">
        <v>58581.9</v>
      </c>
      <c r="F1055">
        <v>2627.22</v>
      </c>
      <c r="G1055">
        <v>6822.96</v>
      </c>
      <c r="H1055">
        <v>2310.66</v>
      </c>
      <c r="I1055">
        <v>5.3909600000000002E-2</v>
      </c>
      <c r="J1055">
        <v>0.95145100000000005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61341.3</v>
      </c>
      <c r="C1056">
        <v>58493.599999999999</v>
      </c>
      <c r="D1056">
        <v>58448.2</v>
      </c>
      <c r="E1056">
        <v>58427.7</v>
      </c>
      <c r="F1056">
        <v>2599.25</v>
      </c>
      <c r="G1056">
        <v>6767.1</v>
      </c>
      <c r="H1056">
        <v>2301.63</v>
      </c>
      <c r="I1056">
        <v>5.5565400000000001E-2</v>
      </c>
      <c r="J1056">
        <v>0.95563799999999999</v>
      </c>
      <c r="K1056">
        <v>0</v>
      </c>
      <c r="L1056" t="s">
        <v>42</v>
      </c>
    </row>
    <row r="1057" spans="1:25" x14ac:dyDescent="0.25">
      <c r="A1057" t="s">
        <v>45</v>
      </c>
      <c r="B1057">
        <v>61630.6</v>
      </c>
      <c r="C1057">
        <v>58917.8</v>
      </c>
      <c r="D1057">
        <v>58872.2</v>
      </c>
      <c r="E1057">
        <v>58851.199999999997</v>
      </c>
      <c r="F1057">
        <v>2646.53</v>
      </c>
      <c r="G1057">
        <v>6842.03</v>
      </c>
      <c r="H1057">
        <v>2320.0500000000002</v>
      </c>
      <c r="I1057">
        <v>5.4077699999999999E-2</v>
      </c>
      <c r="J1057">
        <v>0.931751</v>
      </c>
      <c r="K1057">
        <v>0</v>
      </c>
      <c r="L1057" t="s">
        <v>42</v>
      </c>
    </row>
    <row r="1058" spans="1:25" x14ac:dyDescent="0.25">
      <c r="A1058" t="s">
        <v>45</v>
      </c>
      <c r="B1058">
        <v>61691.6</v>
      </c>
      <c r="C1058">
        <v>58739.8</v>
      </c>
      <c r="D1058">
        <v>58694.1</v>
      </c>
      <c r="E1058">
        <v>58673.4</v>
      </c>
      <c r="F1058">
        <v>2612.71</v>
      </c>
      <c r="G1058">
        <v>6783.69</v>
      </c>
      <c r="H1058">
        <v>2308.75</v>
      </c>
      <c r="I1058">
        <v>5.44346E-2</v>
      </c>
      <c r="J1058">
        <v>0.95367400000000002</v>
      </c>
      <c r="K1058">
        <v>0</v>
      </c>
      <c r="L1058" t="s">
        <v>42</v>
      </c>
    </row>
    <row r="1059" spans="1:25" x14ac:dyDescent="0.25">
      <c r="A1059" t="s">
        <v>45</v>
      </c>
      <c r="B1059">
        <v>62287.8</v>
      </c>
      <c r="C1059">
        <v>59553.1</v>
      </c>
      <c r="D1059">
        <v>59507.199999999997</v>
      </c>
      <c r="E1059">
        <v>59486.5</v>
      </c>
      <c r="F1059">
        <v>2660.35</v>
      </c>
      <c r="G1059">
        <v>6902.57</v>
      </c>
      <c r="H1059">
        <v>2342.42</v>
      </c>
      <c r="I1059">
        <v>7.8437900000000005E-2</v>
      </c>
      <c r="J1059">
        <v>0.93182100000000001</v>
      </c>
      <c r="K1059">
        <v>0</v>
      </c>
      <c r="L1059" t="s">
        <v>42</v>
      </c>
    </row>
    <row r="1060" spans="1:25" x14ac:dyDescent="0.25">
      <c r="A1060" t="s">
        <v>45</v>
      </c>
      <c r="B1060">
        <v>62679.3</v>
      </c>
      <c r="C1060">
        <v>59971</v>
      </c>
      <c r="D1060">
        <v>59924.6</v>
      </c>
      <c r="E1060">
        <v>59903.4</v>
      </c>
      <c r="F1060">
        <v>2670.17</v>
      </c>
      <c r="G1060">
        <v>6954.15</v>
      </c>
      <c r="H1060">
        <v>2361.7800000000002</v>
      </c>
      <c r="I1060">
        <v>5.4284199999999998E-2</v>
      </c>
      <c r="J1060">
        <v>0.94006000000000001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59983.5</v>
      </c>
      <c r="C1061">
        <v>57235.1</v>
      </c>
      <c r="D1061">
        <v>57190.400000000001</v>
      </c>
      <c r="E1061">
        <v>57170.1</v>
      </c>
      <c r="F1061">
        <v>2557.4499999999998</v>
      </c>
      <c r="G1061">
        <v>6632.68</v>
      </c>
      <c r="H1061">
        <v>2250.08</v>
      </c>
      <c r="I1061">
        <v>5.4623699999999997E-2</v>
      </c>
      <c r="J1061">
        <v>0.93181599999999998</v>
      </c>
      <c r="K1061">
        <v>0</v>
      </c>
      <c r="L1061" t="s">
        <v>42</v>
      </c>
    </row>
    <row r="1062" spans="1:25" x14ac:dyDescent="0.25">
      <c r="A1062" t="s">
        <v>45</v>
      </c>
      <c r="B1062">
        <v>59294.9</v>
      </c>
      <c r="C1062">
        <v>56594.3</v>
      </c>
      <c r="D1062">
        <v>56550</v>
      </c>
      <c r="E1062">
        <v>56530.2</v>
      </c>
      <c r="F1062">
        <v>2515.64</v>
      </c>
      <c r="G1062">
        <v>6578.04</v>
      </c>
      <c r="H1062">
        <v>2223.64</v>
      </c>
      <c r="I1062">
        <v>5.3922200000000003E-2</v>
      </c>
      <c r="J1062">
        <v>0.93183400000000005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60413.4</v>
      </c>
      <c r="C1063">
        <v>57686</v>
      </c>
      <c r="D1063">
        <v>57641.3</v>
      </c>
      <c r="E1063">
        <v>57621.3</v>
      </c>
      <c r="F1063">
        <v>2570.35</v>
      </c>
      <c r="G1063">
        <v>6695.13</v>
      </c>
      <c r="H1063">
        <v>2274.66</v>
      </c>
      <c r="I1063">
        <v>5.3955299999999998E-2</v>
      </c>
      <c r="J1063">
        <v>0.95216000000000001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59714.7</v>
      </c>
      <c r="C1064">
        <v>57014.9</v>
      </c>
      <c r="D1064">
        <v>56970.3</v>
      </c>
      <c r="E1064">
        <v>56950.2</v>
      </c>
      <c r="F1064">
        <v>2534.9</v>
      </c>
      <c r="G1064">
        <v>6617.35</v>
      </c>
      <c r="H1064">
        <v>2249.4299999999998</v>
      </c>
      <c r="I1064">
        <v>5.6010200000000003E-2</v>
      </c>
      <c r="J1064">
        <v>0.93179100000000004</v>
      </c>
      <c r="K1064">
        <v>0</v>
      </c>
      <c r="L1064" t="s">
        <v>42</v>
      </c>
      <c r="R1064">
        <f>AVERAGE(B1015:B1064)</f>
        <v>61474.288</v>
      </c>
      <c r="S1064">
        <f>AVERAGE(C1015:C1064)</f>
        <v>58704.54</v>
      </c>
      <c r="U1064">
        <f>_xlfn.VAR.P(B1015:B1064)</f>
        <v>361871.74425600027</v>
      </c>
      <c r="V1064">
        <f>_xlfn.VAR.P(C1015:C1064)</f>
        <v>344104.10559999966</v>
      </c>
      <c r="X1064">
        <f>1.96*SQRT(U1064)/50</f>
        <v>23.581064375755822</v>
      </c>
      <c r="Y1064">
        <f>1.96*SQRT(V1064)/50</f>
        <v>22.994871881121309</v>
      </c>
    </row>
    <row r="1065" spans="1:25" x14ac:dyDescent="0.25">
      <c r="A1065" t="s">
        <v>46</v>
      </c>
      <c r="B1065">
        <v>3073722.0377469999</v>
      </c>
      <c r="C1065" t="s">
        <v>36</v>
      </c>
    </row>
    <row r="1066" spans="1:25" x14ac:dyDescent="0.25">
      <c r="A1066" t="s">
        <v>47</v>
      </c>
      <c r="B1066">
        <v>52679</v>
      </c>
      <c r="C1066">
        <v>52678</v>
      </c>
      <c r="D1066">
        <v>52650.3</v>
      </c>
      <c r="E1066">
        <v>52630.400000000001</v>
      </c>
      <c r="F1066">
        <v>2547.4499999999998</v>
      </c>
      <c r="G1066">
        <v>0</v>
      </c>
      <c r="H1066">
        <v>2258.58</v>
      </c>
      <c r="I1066">
        <v>5.3909499999999999E-2</v>
      </c>
      <c r="J1066">
        <v>0.93178899999999998</v>
      </c>
      <c r="K1066">
        <v>0</v>
      </c>
      <c r="L1066" t="s">
        <v>42</v>
      </c>
    </row>
    <row r="1067" spans="1:25" x14ac:dyDescent="0.25">
      <c r="A1067" t="s">
        <v>47</v>
      </c>
      <c r="B1067">
        <v>53436.2</v>
      </c>
      <c r="C1067">
        <v>53435.199999999997</v>
      </c>
      <c r="D1067">
        <v>53407.3</v>
      </c>
      <c r="E1067">
        <v>53386.9</v>
      </c>
      <c r="F1067">
        <v>2566.1799999999998</v>
      </c>
      <c r="G1067">
        <v>0</v>
      </c>
      <c r="H1067">
        <v>2292.52</v>
      </c>
      <c r="I1067">
        <v>5.4587999999999998E-2</v>
      </c>
      <c r="J1067">
        <v>0.93166000000000004</v>
      </c>
      <c r="K1067">
        <v>0</v>
      </c>
      <c r="L1067" t="s">
        <v>42</v>
      </c>
    </row>
    <row r="1068" spans="1:25" x14ac:dyDescent="0.25">
      <c r="A1068" t="s">
        <v>47</v>
      </c>
      <c r="B1068">
        <v>53998</v>
      </c>
      <c r="C1068">
        <v>53997</v>
      </c>
      <c r="D1068">
        <v>53968.800000000003</v>
      </c>
      <c r="E1068">
        <v>53948.1</v>
      </c>
      <c r="F1068">
        <v>2603.0700000000002</v>
      </c>
      <c r="G1068">
        <v>0</v>
      </c>
      <c r="H1068">
        <v>2327.6</v>
      </c>
      <c r="I1068">
        <v>3.9016299999999997E-2</v>
      </c>
      <c r="J1068">
        <v>0.93182900000000002</v>
      </c>
      <c r="K1068">
        <v>0</v>
      </c>
      <c r="L1068" t="s">
        <v>42</v>
      </c>
    </row>
    <row r="1069" spans="1:25" x14ac:dyDescent="0.25">
      <c r="A1069" t="s">
        <v>47</v>
      </c>
      <c r="B1069">
        <v>54044.7</v>
      </c>
      <c r="C1069">
        <v>54043.7</v>
      </c>
      <c r="D1069">
        <v>54015.3</v>
      </c>
      <c r="E1069">
        <v>53994.8</v>
      </c>
      <c r="F1069">
        <v>2606.85</v>
      </c>
      <c r="G1069">
        <v>0</v>
      </c>
      <c r="H1069">
        <v>2327.0300000000002</v>
      </c>
      <c r="I1069">
        <v>5.4008199999999999E-2</v>
      </c>
      <c r="J1069">
        <v>0.95768900000000001</v>
      </c>
      <c r="K1069">
        <v>0</v>
      </c>
      <c r="L1069" t="s">
        <v>42</v>
      </c>
    </row>
    <row r="1070" spans="1:25" x14ac:dyDescent="0.25">
      <c r="A1070" t="s">
        <v>47</v>
      </c>
      <c r="B1070">
        <v>54125.4</v>
      </c>
      <c r="C1070">
        <v>54124.4</v>
      </c>
      <c r="D1070">
        <v>54096</v>
      </c>
      <c r="E1070">
        <v>54075.199999999997</v>
      </c>
      <c r="F1070">
        <v>2631.86</v>
      </c>
      <c r="G1070">
        <v>0</v>
      </c>
      <c r="H1070">
        <v>2320.39</v>
      </c>
      <c r="I1070">
        <v>5.9503599999999997E-2</v>
      </c>
      <c r="J1070">
        <v>0.93177600000000005</v>
      </c>
      <c r="K1070">
        <v>0</v>
      </c>
      <c r="L1070" t="s">
        <v>42</v>
      </c>
    </row>
    <row r="1071" spans="1:25" x14ac:dyDescent="0.25">
      <c r="A1071" t="s">
        <v>47</v>
      </c>
      <c r="B1071">
        <v>53926.8</v>
      </c>
      <c r="C1071">
        <v>53925.8</v>
      </c>
      <c r="D1071">
        <v>53897.599999999999</v>
      </c>
      <c r="E1071">
        <v>53876.9</v>
      </c>
      <c r="F1071">
        <v>2612.0100000000002</v>
      </c>
      <c r="G1071">
        <v>0</v>
      </c>
      <c r="H1071">
        <v>2317.6</v>
      </c>
      <c r="I1071">
        <v>5.74128E-2</v>
      </c>
      <c r="J1071">
        <v>0.93183499999999997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54182.7</v>
      </c>
      <c r="C1072">
        <v>54181.7</v>
      </c>
      <c r="D1072">
        <v>54153.4</v>
      </c>
      <c r="E1072">
        <v>54132.6</v>
      </c>
      <c r="F1072">
        <v>2600.89</v>
      </c>
      <c r="G1072">
        <v>0</v>
      </c>
      <c r="H1072">
        <v>2320.08</v>
      </c>
      <c r="I1072">
        <v>5.43311E-2</v>
      </c>
      <c r="J1072">
        <v>0.93183300000000002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53573.1</v>
      </c>
      <c r="C1073">
        <v>53572.1</v>
      </c>
      <c r="D1073">
        <v>53543.8</v>
      </c>
      <c r="E1073">
        <v>53523.6</v>
      </c>
      <c r="F1073">
        <v>2589.6799999999998</v>
      </c>
      <c r="G1073">
        <v>0</v>
      </c>
      <c r="H1073">
        <v>2300.29</v>
      </c>
      <c r="I1073">
        <v>5.4413799999999998E-2</v>
      </c>
      <c r="J1073">
        <v>0.93174000000000001</v>
      </c>
      <c r="K1073">
        <v>0</v>
      </c>
      <c r="L1073" t="s">
        <v>42</v>
      </c>
    </row>
    <row r="1074" spans="1:12" x14ac:dyDescent="0.25">
      <c r="A1074" t="s">
        <v>47</v>
      </c>
      <c r="B1074">
        <v>53827.4</v>
      </c>
      <c r="C1074">
        <v>53826.400000000001</v>
      </c>
      <c r="D1074">
        <v>53798.400000000001</v>
      </c>
      <c r="E1074">
        <v>53777.9</v>
      </c>
      <c r="F1074">
        <v>2593.5700000000002</v>
      </c>
      <c r="G1074">
        <v>0</v>
      </c>
      <c r="H1074">
        <v>2302.7399999999998</v>
      </c>
      <c r="I1074">
        <v>5.4427299999999998E-2</v>
      </c>
      <c r="J1074">
        <v>0.93180499999999999</v>
      </c>
      <c r="K1074">
        <v>0</v>
      </c>
      <c r="L1074" t="s">
        <v>42</v>
      </c>
    </row>
    <row r="1075" spans="1:12" x14ac:dyDescent="0.25">
      <c r="A1075" t="s">
        <v>47</v>
      </c>
      <c r="B1075">
        <v>53533.7</v>
      </c>
      <c r="C1075">
        <v>53532.6</v>
      </c>
      <c r="D1075">
        <v>53504.7</v>
      </c>
      <c r="E1075">
        <v>53484.3</v>
      </c>
      <c r="F1075">
        <v>2583.5100000000002</v>
      </c>
      <c r="G1075">
        <v>0</v>
      </c>
      <c r="H1075">
        <v>2297.46</v>
      </c>
      <c r="I1075">
        <v>5.8292900000000002E-2</v>
      </c>
      <c r="J1075">
        <v>0.931755</v>
      </c>
      <c r="K1075">
        <v>0</v>
      </c>
      <c r="L1075" t="s">
        <v>42</v>
      </c>
    </row>
    <row r="1076" spans="1:12" x14ac:dyDescent="0.25">
      <c r="A1076" t="s">
        <v>47</v>
      </c>
      <c r="B1076">
        <v>53514.8</v>
      </c>
      <c r="C1076">
        <v>53513.8</v>
      </c>
      <c r="D1076">
        <v>53486</v>
      </c>
      <c r="E1076">
        <v>53465.2</v>
      </c>
      <c r="F1076">
        <v>2578.62</v>
      </c>
      <c r="G1076">
        <v>0</v>
      </c>
      <c r="H1076">
        <v>2295.4299999999998</v>
      </c>
      <c r="I1076">
        <v>5.42833E-2</v>
      </c>
      <c r="J1076">
        <v>0.931813</v>
      </c>
      <c r="K1076">
        <v>0</v>
      </c>
      <c r="L1076" t="s">
        <v>42</v>
      </c>
    </row>
    <row r="1077" spans="1:12" x14ac:dyDescent="0.25">
      <c r="A1077" t="s">
        <v>47</v>
      </c>
      <c r="B1077">
        <v>53735</v>
      </c>
      <c r="C1077">
        <v>53733.9</v>
      </c>
      <c r="D1077">
        <v>53706</v>
      </c>
      <c r="E1077">
        <v>53685.5</v>
      </c>
      <c r="F1077">
        <v>2578.4699999999998</v>
      </c>
      <c r="G1077">
        <v>0</v>
      </c>
      <c r="H1077">
        <v>2301.66</v>
      </c>
      <c r="I1077">
        <v>5.4386700000000003E-2</v>
      </c>
      <c r="J1077">
        <v>0.93179400000000001</v>
      </c>
      <c r="K1077">
        <v>0</v>
      </c>
      <c r="L1077" t="s">
        <v>42</v>
      </c>
    </row>
    <row r="1078" spans="1:12" x14ac:dyDescent="0.25">
      <c r="A1078" t="s">
        <v>47</v>
      </c>
      <c r="B1078">
        <v>53642.1</v>
      </c>
      <c r="C1078">
        <v>53641.1</v>
      </c>
      <c r="D1078">
        <v>53613.2</v>
      </c>
      <c r="E1078">
        <v>53592.800000000003</v>
      </c>
      <c r="F1078">
        <v>2597.1999999999998</v>
      </c>
      <c r="G1078">
        <v>0</v>
      </c>
      <c r="H1078">
        <v>2306.98</v>
      </c>
      <c r="I1078">
        <v>6.3006599999999996E-2</v>
      </c>
      <c r="J1078">
        <v>0.95918300000000001</v>
      </c>
      <c r="K1078">
        <v>0</v>
      </c>
      <c r="L1078" t="s">
        <v>42</v>
      </c>
    </row>
    <row r="1079" spans="1:12" x14ac:dyDescent="0.25">
      <c r="A1079" t="s">
        <v>47</v>
      </c>
      <c r="B1079">
        <v>53819.7</v>
      </c>
      <c r="C1079">
        <v>53818.7</v>
      </c>
      <c r="D1079">
        <v>53790.7</v>
      </c>
      <c r="E1079">
        <v>53770.3</v>
      </c>
      <c r="F1079">
        <v>2602.3200000000002</v>
      </c>
      <c r="G1079">
        <v>0</v>
      </c>
      <c r="H1079">
        <v>2307.36</v>
      </c>
      <c r="I1079">
        <v>5.3919799999999997E-2</v>
      </c>
      <c r="J1079">
        <v>0.93155299999999996</v>
      </c>
      <c r="K1079">
        <v>0</v>
      </c>
      <c r="L1079" t="s">
        <v>42</v>
      </c>
    </row>
    <row r="1080" spans="1:12" x14ac:dyDescent="0.25">
      <c r="A1080" t="s">
        <v>47</v>
      </c>
      <c r="B1080">
        <v>53907.4</v>
      </c>
      <c r="C1080">
        <v>53906.400000000001</v>
      </c>
      <c r="D1080">
        <v>53878.3</v>
      </c>
      <c r="E1080">
        <v>53858</v>
      </c>
      <c r="F1080">
        <v>2599.29</v>
      </c>
      <c r="G1080">
        <v>0</v>
      </c>
      <c r="H1080">
        <v>2312.8000000000002</v>
      </c>
      <c r="I1080">
        <v>5.8912199999999998E-2</v>
      </c>
      <c r="J1080">
        <v>0.931836</v>
      </c>
      <c r="K1080">
        <v>0</v>
      </c>
      <c r="L1080" t="s">
        <v>42</v>
      </c>
    </row>
    <row r="1081" spans="1:12" x14ac:dyDescent="0.25">
      <c r="A1081" t="s">
        <v>47</v>
      </c>
      <c r="B1081">
        <v>53823.9</v>
      </c>
      <c r="C1081">
        <v>53822.9</v>
      </c>
      <c r="D1081">
        <v>53795</v>
      </c>
      <c r="E1081">
        <v>53774.3</v>
      </c>
      <c r="F1081">
        <v>2594.3200000000002</v>
      </c>
      <c r="G1081">
        <v>0</v>
      </c>
      <c r="H1081">
        <v>2303.83</v>
      </c>
      <c r="I1081">
        <v>5.6306599999999998E-2</v>
      </c>
      <c r="J1081">
        <v>0.95869800000000005</v>
      </c>
      <c r="K1081">
        <v>0</v>
      </c>
      <c r="L1081" t="s">
        <v>42</v>
      </c>
    </row>
    <row r="1082" spans="1:12" x14ac:dyDescent="0.25">
      <c r="A1082" t="s">
        <v>47</v>
      </c>
      <c r="B1082">
        <v>53986.5</v>
      </c>
      <c r="C1082">
        <v>53985.5</v>
      </c>
      <c r="D1082">
        <v>53957.5</v>
      </c>
      <c r="E1082">
        <v>53937</v>
      </c>
      <c r="F1082">
        <v>2606.34</v>
      </c>
      <c r="G1082">
        <v>0</v>
      </c>
      <c r="H1082">
        <v>2311.58</v>
      </c>
      <c r="I1082">
        <v>5.5143900000000003E-2</v>
      </c>
      <c r="J1082">
        <v>0.931809</v>
      </c>
      <c r="K1082">
        <v>0</v>
      </c>
      <c r="L1082" t="s">
        <v>42</v>
      </c>
    </row>
    <row r="1083" spans="1:12" x14ac:dyDescent="0.25">
      <c r="A1083" t="s">
        <v>47</v>
      </c>
      <c r="B1083">
        <v>54289.8</v>
      </c>
      <c r="C1083">
        <v>54288.7</v>
      </c>
      <c r="D1083">
        <v>54260.5</v>
      </c>
      <c r="E1083">
        <v>54239.8</v>
      </c>
      <c r="F1083">
        <v>2629.36</v>
      </c>
      <c r="G1083">
        <v>0</v>
      </c>
      <c r="H1083">
        <v>2338.33</v>
      </c>
      <c r="I1083">
        <v>5.4080099999999999E-2</v>
      </c>
      <c r="J1083">
        <v>0.931836</v>
      </c>
      <c r="K1083">
        <v>0</v>
      </c>
      <c r="L1083" t="s">
        <v>42</v>
      </c>
    </row>
    <row r="1084" spans="1:12" x14ac:dyDescent="0.25">
      <c r="A1084" t="s">
        <v>47</v>
      </c>
      <c r="B1084">
        <v>54019.199999999997</v>
      </c>
      <c r="C1084">
        <v>54018.2</v>
      </c>
      <c r="D1084">
        <v>53990.2</v>
      </c>
      <c r="E1084">
        <v>53969.4</v>
      </c>
      <c r="F1084">
        <v>2612.4899999999998</v>
      </c>
      <c r="G1084">
        <v>0</v>
      </c>
      <c r="H1084">
        <v>2310.63</v>
      </c>
      <c r="I1084">
        <v>5.4295099999999999E-2</v>
      </c>
      <c r="J1084">
        <v>0.93182500000000001</v>
      </c>
      <c r="K1084">
        <v>0</v>
      </c>
      <c r="L1084" t="s">
        <v>42</v>
      </c>
    </row>
    <row r="1085" spans="1:12" x14ac:dyDescent="0.25">
      <c r="A1085" t="s">
        <v>47</v>
      </c>
      <c r="B1085">
        <v>54392.7</v>
      </c>
      <c r="C1085">
        <v>54391.7</v>
      </c>
      <c r="D1085">
        <v>54362.7</v>
      </c>
      <c r="E1085">
        <v>54342</v>
      </c>
      <c r="F1085">
        <v>2639.41</v>
      </c>
      <c r="G1085">
        <v>0</v>
      </c>
      <c r="H1085">
        <v>2327.1</v>
      </c>
      <c r="I1085">
        <v>7.0264099999999996E-2</v>
      </c>
      <c r="J1085">
        <v>0.93183700000000003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53907.5</v>
      </c>
      <c r="C1086">
        <v>53906.5</v>
      </c>
      <c r="D1086">
        <v>53878.5</v>
      </c>
      <c r="E1086">
        <v>53858</v>
      </c>
      <c r="F1086">
        <v>2611.1</v>
      </c>
      <c r="G1086">
        <v>0</v>
      </c>
      <c r="H1086">
        <v>2307.35</v>
      </c>
      <c r="I1086">
        <v>2.9297299999999998E-2</v>
      </c>
      <c r="J1086">
        <v>0.93180399999999997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53795.5</v>
      </c>
      <c r="C1087">
        <v>53794.5</v>
      </c>
      <c r="D1087">
        <v>53766.6</v>
      </c>
      <c r="E1087">
        <v>53745.9</v>
      </c>
      <c r="F1087">
        <v>2582.3000000000002</v>
      </c>
      <c r="G1087">
        <v>0</v>
      </c>
      <c r="H1087">
        <v>2311.0100000000002</v>
      </c>
      <c r="I1087">
        <v>5.4008399999999998E-2</v>
      </c>
      <c r="J1087">
        <v>0.93183400000000005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53781.1</v>
      </c>
      <c r="C1088">
        <v>53779.9</v>
      </c>
      <c r="D1088">
        <v>53751.9</v>
      </c>
      <c r="E1088">
        <v>53731.1</v>
      </c>
      <c r="F1088">
        <v>2613.15</v>
      </c>
      <c r="G1088">
        <v>0</v>
      </c>
      <c r="H1088">
        <v>2313.64</v>
      </c>
      <c r="I1088">
        <v>8.3263199999999996E-2</v>
      </c>
      <c r="J1088">
        <v>0.95179899999999995</v>
      </c>
      <c r="K1088">
        <v>0</v>
      </c>
      <c r="L1088" t="s">
        <v>42</v>
      </c>
    </row>
    <row r="1089" spans="1:12" x14ac:dyDescent="0.25">
      <c r="A1089" t="s">
        <v>47</v>
      </c>
      <c r="B1089">
        <v>53621.2</v>
      </c>
      <c r="C1089">
        <v>53620.2</v>
      </c>
      <c r="D1089">
        <v>53586.9</v>
      </c>
      <c r="E1089">
        <v>53566.5</v>
      </c>
      <c r="F1089">
        <v>2584.73</v>
      </c>
      <c r="G1089">
        <v>0</v>
      </c>
      <c r="H1089">
        <v>2292.83</v>
      </c>
      <c r="I1089">
        <v>5.40823E-2</v>
      </c>
      <c r="J1089">
        <v>0.93183400000000005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54021.8</v>
      </c>
      <c r="C1090">
        <v>54020.800000000003</v>
      </c>
      <c r="D1090">
        <v>53992.7</v>
      </c>
      <c r="E1090">
        <v>53972</v>
      </c>
      <c r="F1090">
        <v>2611.4499999999998</v>
      </c>
      <c r="G1090">
        <v>0</v>
      </c>
      <c r="H1090">
        <v>2310.88</v>
      </c>
      <c r="I1090">
        <v>5.6286900000000001E-2</v>
      </c>
      <c r="J1090">
        <v>0.93183099999999996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53630.6</v>
      </c>
      <c r="C1091">
        <v>53629.599999999999</v>
      </c>
      <c r="D1091">
        <v>53601.599999999999</v>
      </c>
      <c r="E1091">
        <v>53581.1</v>
      </c>
      <c r="F1091">
        <v>2592.73</v>
      </c>
      <c r="G1091">
        <v>0</v>
      </c>
      <c r="H1091">
        <v>2295.58</v>
      </c>
      <c r="I1091">
        <v>5.46776E-2</v>
      </c>
      <c r="J1091">
        <v>0.931836</v>
      </c>
      <c r="K1091">
        <v>0</v>
      </c>
      <c r="L1091" t="s">
        <v>42</v>
      </c>
    </row>
    <row r="1092" spans="1:12" x14ac:dyDescent="0.25">
      <c r="A1092" t="s">
        <v>47</v>
      </c>
      <c r="B1092">
        <v>54221.8</v>
      </c>
      <c r="C1092">
        <v>54220.800000000003</v>
      </c>
      <c r="D1092">
        <v>54192.7</v>
      </c>
      <c r="E1092">
        <v>54172.1</v>
      </c>
      <c r="F1092">
        <v>2621.0700000000002</v>
      </c>
      <c r="G1092">
        <v>0</v>
      </c>
      <c r="H1092">
        <v>2321.11</v>
      </c>
      <c r="I1092">
        <v>5.4413999999999997E-2</v>
      </c>
      <c r="J1092">
        <v>0.93179599999999996</v>
      </c>
      <c r="K1092">
        <v>0</v>
      </c>
      <c r="L1092" t="s">
        <v>42</v>
      </c>
    </row>
    <row r="1093" spans="1:12" x14ac:dyDescent="0.25">
      <c r="A1093" t="s">
        <v>47</v>
      </c>
      <c r="B1093">
        <v>54139.4</v>
      </c>
      <c r="C1093">
        <v>54138.400000000001</v>
      </c>
      <c r="D1093">
        <v>54110.2</v>
      </c>
      <c r="E1093">
        <v>54089.3</v>
      </c>
      <c r="F1093">
        <v>2630.47</v>
      </c>
      <c r="G1093">
        <v>0</v>
      </c>
      <c r="H1093">
        <v>2328.8200000000002</v>
      </c>
      <c r="I1093">
        <v>5.7234300000000002E-2</v>
      </c>
      <c r="J1093">
        <v>0.95351200000000003</v>
      </c>
      <c r="K1093">
        <v>0</v>
      </c>
      <c r="L1093" t="s">
        <v>42</v>
      </c>
    </row>
    <row r="1094" spans="1:12" x14ac:dyDescent="0.25">
      <c r="A1094" t="s">
        <v>47</v>
      </c>
      <c r="B1094">
        <v>53970.6</v>
      </c>
      <c r="C1094">
        <v>53969.599999999999</v>
      </c>
      <c r="D1094">
        <v>53941.5</v>
      </c>
      <c r="E1094">
        <v>53920.9</v>
      </c>
      <c r="F1094">
        <v>2601.31</v>
      </c>
      <c r="G1094">
        <v>0</v>
      </c>
      <c r="H1094">
        <v>2306.79</v>
      </c>
      <c r="I1094">
        <v>5.6973000000000003E-2</v>
      </c>
      <c r="J1094">
        <v>0.93182200000000004</v>
      </c>
      <c r="K1094">
        <v>0</v>
      </c>
      <c r="L1094" t="s">
        <v>42</v>
      </c>
    </row>
    <row r="1095" spans="1:12" x14ac:dyDescent="0.25">
      <c r="A1095" t="s">
        <v>47</v>
      </c>
      <c r="B1095">
        <v>54160.9</v>
      </c>
      <c r="C1095">
        <v>54159.9</v>
      </c>
      <c r="D1095">
        <v>54131.1</v>
      </c>
      <c r="E1095">
        <v>54110.6</v>
      </c>
      <c r="F1095">
        <v>2624.38</v>
      </c>
      <c r="G1095">
        <v>0</v>
      </c>
      <c r="H1095">
        <v>2318.3000000000002</v>
      </c>
      <c r="I1095">
        <v>6.2876600000000005E-2</v>
      </c>
      <c r="J1095">
        <v>0.931836</v>
      </c>
      <c r="K1095">
        <v>0</v>
      </c>
      <c r="L1095" t="s">
        <v>42</v>
      </c>
    </row>
    <row r="1096" spans="1:12" x14ac:dyDescent="0.25">
      <c r="A1096" t="s">
        <v>47</v>
      </c>
      <c r="B1096">
        <v>53869.599999999999</v>
      </c>
      <c r="C1096">
        <v>53868.6</v>
      </c>
      <c r="D1096">
        <v>53840.6</v>
      </c>
      <c r="E1096">
        <v>53820.3</v>
      </c>
      <c r="F1096">
        <v>2606.7600000000002</v>
      </c>
      <c r="G1096">
        <v>0</v>
      </c>
      <c r="H1096">
        <v>2311.2199999999998</v>
      </c>
      <c r="I1096">
        <v>5.3909499999999999E-2</v>
      </c>
      <c r="J1096">
        <v>0.93990300000000004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54165.7</v>
      </c>
      <c r="C1097">
        <v>54164.7</v>
      </c>
      <c r="D1097">
        <v>54136.6</v>
      </c>
      <c r="E1097">
        <v>54115.6</v>
      </c>
      <c r="F1097">
        <v>2601.65</v>
      </c>
      <c r="G1097">
        <v>0</v>
      </c>
      <c r="H1097">
        <v>2319.08</v>
      </c>
      <c r="I1097">
        <v>6.3045500000000004E-2</v>
      </c>
      <c r="J1097">
        <v>0.95783499999999999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53620</v>
      </c>
      <c r="C1098">
        <v>53618.9</v>
      </c>
      <c r="D1098">
        <v>53591.1</v>
      </c>
      <c r="E1098">
        <v>53570.8</v>
      </c>
      <c r="F1098">
        <v>2598.0300000000002</v>
      </c>
      <c r="G1098">
        <v>0</v>
      </c>
      <c r="H1098">
        <v>2307.04</v>
      </c>
      <c r="I1098">
        <v>7.5888600000000001E-2</v>
      </c>
      <c r="J1098">
        <v>0.93174699999999999</v>
      </c>
      <c r="K1098">
        <v>0</v>
      </c>
      <c r="L1098" t="s">
        <v>42</v>
      </c>
    </row>
    <row r="1099" spans="1:12" x14ac:dyDescent="0.25">
      <c r="A1099" t="s">
        <v>47</v>
      </c>
      <c r="B1099">
        <v>53567.8</v>
      </c>
      <c r="C1099">
        <v>53566.8</v>
      </c>
      <c r="D1099">
        <v>53539</v>
      </c>
      <c r="E1099">
        <v>53518.8</v>
      </c>
      <c r="F1099">
        <v>2598.2399999999998</v>
      </c>
      <c r="G1099">
        <v>0</v>
      </c>
      <c r="H1099">
        <v>2297.5500000000002</v>
      </c>
      <c r="I1099">
        <v>5.4720499999999998E-2</v>
      </c>
      <c r="J1099">
        <v>0.931643</v>
      </c>
      <c r="K1099">
        <v>0</v>
      </c>
      <c r="L1099" t="s">
        <v>42</v>
      </c>
    </row>
    <row r="1100" spans="1:12" x14ac:dyDescent="0.25">
      <c r="A1100" t="s">
        <v>47</v>
      </c>
      <c r="B1100">
        <v>53847</v>
      </c>
      <c r="C1100">
        <v>53846</v>
      </c>
      <c r="D1100">
        <v>53818</v>
      </c>
      <c r="E1100">
        <v>53797.5</v>
      </c>
      <c r="F1100">
        <v>2595.9499999999998</v>
      </c>
      <c r="G1100">
        <v>0</v>
      </c>
      <c r="H1100">
        <v>2304.91</v>
      </c>
      <c r="I1100">
        <v>6.0204100000000003E-2</v>
      </c>
      <c r="J1100">
        <v>0.93183000000000005</v>
      </c>
      <c r="K1100">
        <v>0</v>
      </c>
      <c r="L1100" t="s">
        <v>42</v>
      </c>
    </row>
    <row r="1101" spans="1:12" x14ac:dyDescent="0.25">
      <c r="A1101" t="s">
        <v>47</v>
      </c>
      <c r="B1101">
        <v>53727.5</v>
      </c>
      <c r="C1101">
        <v>53726.5</v>
      </c>
      <c r="D1101">
        <v>53698.7</v>
      </c>
      <c r="E1101">
        <v>53677.9</v>
      </c>
      <c r="F1101">
        <v>2593.06</v>
      </c>
      <c r="G1101">
        <v>0</v>
      </c>
      <c r="H1101">
        <v>2299.5700000000002</v>
      </c>
      <c r="I1101">
        <v>5.4133300000000002E-2</v>
      </c>
      <c r="J1101">
        <v>0.93183199999999999</v>
      </c>
      <c r="K1101">
        <v>0</v>
      </c>
      <c r="L1101" t="s">
        <v>42</v>
      </c>
    </row>
    <row r="1102" spans="1:12" x14ac:dyDescent="0.25">
      <c r="A1102" t="s">
        <v>47</v>
      </c>
      <c r="B1102">
        <v>53801.4</v>
      </c>
      <c r="C1102">
        <v>53800.4</v>
      </c>
      <c r="D1102">
        <v>53772.5</v>
      </c>
      <c r="E1102">
        <v>53752.3</v>
      </c>
      <c r="F1102">
        <v>2590.65</v>
      </c>
      <c r="G1102">
        <v>0</v>
      </c>
      <c r="H1102">
        <v>2299.44</v>
      </c>
      <c r="I1102">
        <v>5.8298000000000003E-2</v>
      </c>
      <c r="J1102">
        <v>0.95136699999999996</v>
      </c>
      <c r="K1102">
        <v>0</v>
      </c>
      <c r="L1102" t="s">
        <v>42</v>
      </c>
    </row>
    <row r="1103" spans="1:12" x14ac:dyDescent="0.25">
      <c r="A1103" t="s">
        <v>47</v>
      </c>
      <c r="B1103">
        <v>53736.5</v>
      </c>
      <c r="C1103">
        <v>53735.5</v>
      </c>
      <c r="D1103">
        <v>53707.6</v>
      </c>
      <c r="E1103">
        <v>53686.7</v>
      </c>
      <c r="F1103">
        <v>2602.36</v>
      </c>
      <c r="G1103">
        <v>0</v>
      </c>
      <c r="H1103">
        <v>2312.7399999999998</v>
      </c>
      <c r="I1103">
        <v>7.0510900000000001E-2</v>
      </c>
      <c r="J1103">
        <v>0.93183499999999997</v>
      </c>
      <c r="K1103">
        <v>0</v>
      </c>
      <c r="L1103" t="s">
        <v>42</v>
      </c>
    </row>
    <row r="1104" spans="1:12" x14ac:dyDescent="0.25">
      <c r="A1104" t="s">
        <v>47</v>
      </c>
      <c r="B1104">
        <v>53793.7</v>
      </c>
      <c r="C1104">
        <v>53792.7</v>
      </c>
      <c r="D1104">
        <v>53764.7</v>
      </c>
      <c r="E1104">
        <v>53744.4</v>
      </c>
      <c r="F1104">
        <v>2591.8200000000002</v>
      </c>
      <c r="G1104">
        <v>0</v>
      </c>
      <c r="H1104">
        <v>2300.71</v>
      </c>
      <c r="I1104">
        <v>5.4024900000000001E-2</v>
      </c>
      <c r="J1104">
        <v>0.93183300000000002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53957</v>
      </c>
      <c r="C1105">
        <v>53956</v>
      </c>
      <c r="D1105">
        <v>53928</v>
      </c>
      <c r="E1105">
        <v>53907.1</v>
      </c>
      <c r="F1105">
        <v>2609.1799999999998</v>
      </c>
      <c r="G1105">
        <v>0</v>
      </c>
      <c r="H1105">
        <v>2316.13</v>
      </c>
      <c r="I1105">
        <v>5.7652700000000001E-2</v>
      </c>
      <c r="J1105">
        <v>0.95780900000000002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54272.3</v>
      </c>
      <c r="C1106">
        <v>54271.3</v>
      </c>
      <c r="D1106">
        <v>54243.3</v>
      </c>
      <c r="E1106">
        <v>54222.5</v>
      </c>
      <c r="F1106">
        <v>2627.98</v>
      </c>
      <c r="G1106">
        <v>0</v>
      </c>
      <c r="H1106">
        <v>2323.4899999999998</v>
      </c>
      <c r="I1106">
        <v>5.4119300000000002E-2</v>
      </c>
      <c r="J1106">
        <v>0.93180700000000005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54066.8</v>
      </c>
      <c r="C1107">
        <v>54065.8</v>
      </c>
      <c r="D1107">
        <v>54037.3</v>
      </c>
      <c r="E1107">
        <v>54016.7</v>
      </c>
      <c r="F1107">
        <v>2608.17</v>
      </c>
      <c r="G1107">
        <v>0</v>
      </c>
      <c r="H1107">
        <v>2320.66</v>
      </c>
      <c r="I1107">
        <v>5.8965299999999998E-2</v>
      </c>
      <c r="J1107">
        <v>0.93176499999999995</v>
      </c>
      <c r="K1107">
        <v>0</v>
      </c>
      <c r="L1107" t="s">
        <v>42</v>
      </c>
    </row>
    <row r="1108" spans="1:25" x14ac:dyDescent="0.25">
      <c r="A1108" t="s">
        <v>47</v>
      </c>
      <c r="B1108">
        <v>54021</v>
      </c>
      <c r="C1108">
        <v>54020</v>
      </c>
      <c r="D1108">
        <v>53992</v>
      </c>
      <c r="E1108">
        <v>53971.199999999997</v>
      </c>
      <c r="F1108">
        <v>2618.13</v>
      </c>
      <c r="G1108">
        <v>0</v>
      </c>
      <c r="H1108">
        <v>2319.67</v>
      </c>
      <c r="I1108">
        <v>5.4382899999999998E-2</v>
      </c>
      <c r="J1108">
        <v>0.93183499999999997</v>
      </c>
      <c r="K1108">
        <v>0</v>
      </c>
      <c r="L1108" t="s">
        <v>42</v>
      </c>
    </row>
    <row r="1109" spans="1:25" x14ac:dyDescent="0.25">
      <c r="A1109" t="s">
        <v>47</v>
      </c>
      <c r="B1109">
        <v>53710.7</v>
      </c>
      <c r="C1109">
        <v>53709.7</v>
      </c>
      <c r="D1109">
        <v>53681.8</v>
      </c>
      <c r="E1109">
        <v>53661.3</v>
      </c>
      <c r="F1109">
        <v>2587.34</v>
      </c>
      <c r="G1109">
        <v>0</v>
      </c>
      <c r="H1109">
        <v>2302.0100000000002</v>
      </c>
      <c r="I1109">
        <v>3.4709700000000003E-2</v>
      </c>
      <c r="J1109">
        <v>0.93180700000000005</v>
      </c>
      <c r="K1109">
        <v>0</v>
      </c>
      <c r="L1109" t="s">
        <v>42</v>
      </c>
    </row>
    <row r="1110" spans="1:25" x14ac:dyDescent="0.25">
      <c r="A1110" t="s">
        <v>47</v>
      </c>
      <c r="B1110">
        <v>53718.6</v>
      </c>
      <c r="C1110">
        <v>53717.599999999999</v>
      </c>
      <c r="D1110">
        <v>53689.599999999999</v>
      </c>
      <c r="E1110">
        <v>53668.9</v>
      </c>
      <c r="F1110">
        <v>2597.4499999999998</v>
      </c>
      <c r="G1110">
        <v>0</v>
      </c>
      <c r="H1110">
        <v>2298.37</v>
      </c>
      <c r="I1110">
        <v>6.3063599999999997E-2</v>
      </c>
      <c r="J1110">
        <v>0.93181899999999995</v>
      </c>
      <c r="K1110">
        <v>0</v>
      </c>
      <c r="L1110" t="s">
        <v>42</v>
      </c>
    </row>
    <row r="1111" spans="1:25" x14ac:dyDescent="0.25">
      <c r="A1111" t="s">
        <v>47</v>
      </c>
      <c r="B1111">
        <v>54173.599999999999</v>
      </c>
      <c r="C1111">
        <v>54172.6</v>
      </c>
      <c r="D1111">
        <v>54144.4</v>
      </c>
      <c r="E1111">
        <v>54123.6</v>
      </c>
      <c r="F1111">
        <v>2623.99</v>
      </c>
      <c r="G1111">
        <v>0</v>
      </c>
      <c r="H1111">
        <v>2324.41</v>
      </c>
      <c r="I1111">
        <v>6.7285600000000001E-2</v>
      </c>
      <c r="J1111">
        <v>0.931643</v>
      </c>
      <c r="K1111">
        <v>0</v>
      </c>
      <c r="L1111" t="s">
        <v>42</v>
      </c>
    </row>
    <row r="1112" spans="1:25" x14ac:dyDescent="0.25">
      <c r="A1112" t="s">
        <v>47</v>
      </c>
      <c r="B1112">
        <v>53970.400000000001</v>
      </c>
      <c r="C1112">
        <v>53969.4</v>
      </c>
      <c r="D1112">
        <v>53941.4</v>
      </c>
      <c r="E1112">
        <v>53920.800000000003</v>
      </c>
      <c r="F1112">
        <v>2596.08</v>
      </c>
      <c r="G1112">
        <v>0</v>
      </c>
      <c r="H1112">
        <v>2311.14</v>
      </c>
      <c r="I1112">
        <v>5.4845400000000002E-2</v>
      </c>
      <c r="J1112">
        <v>0.931593</v>
      </c>
      <c r="K1112">
        <v>0</v>
      </c>
      <c r="L1112" t="s">
        <v>42</v>
      </c>
    </row>
    <row r="1113" spans="1:25" x14ac:dyDescent="0.25">
      <c r="A1113" t="s">
        <v>47</v>
      </c>
      <c r="B1113">
        <v>54187.3</v>
      </c>
      <c r="C1113">
        <v>54186.2</v>
      </c>
      <c r="D1113">
        <v>54158.1</v>
      </c>
      <c r="E1113">
        <v>54137.3</v>
      </c>
      <c r="F1113">
        <v>2613.0300000000002</v>
      </c>
      <c r="G1113">
        <v>0</v>
      </c>
      <c r="H1113">
        <v>2327.02</v>
      </c>
      <c r="I1113">
        <v>4.55167E-2</v>
      </c>
      <c r="J1113">
        <v>0.93173700000000004</v>
      </c>
      <c r="K1113">
        <v>0</v>
      </c>
      <c r="L1113" t="s">
        <v>42</v>
      </c>
    </row>
    <row r="1114" spans="1:25" x14ac:dyDescent="0.25">
      <c r="A1114" t="s">
        <v>47</v>
      </c>
      <c r="B1114">
        <v>53512.4</v>
      </c>
      <c r="C1114">
        <v>53511.4</v>
      </c>
      <c r="D1114">
        <v>53483.5</v>
      </c>
      <c r="E1114">
        <v>53463.199999999997</v>
      </c>
      <c r="F1114">
        <v>2578.38</v>
      </c>
      <c r="G1114">
        <v>0</v>
      </c>
      <c r="H1114">
        <v>2296.2199999999998</v>
      </c>
      <c r="I1114">
        <v>5.4021600000000003E-2</v>
      </c>
      <c r="J1114">
        <v>0.93180300000000005</v>
      </c>
      <c r="K1114">
        <v>0</v>
      </c>
      <c r="L1114" t="s">
        <v>42</v>
      </c>
    </row>
    <row r="1115" spans="1:25" x14ac:dyDescent="0.25">
      <c r="A1115" t="s">
        <v>47</v>
      </c>
      <c r="B1115">
        <v>53540.1</v>
      </c>
      <c r="C1115">
        <v>53539</v>
      </c>
      <c r="D1115">
        <v>53511.199999999997</v>
      </c>
      <c r="E1115">
        <v>53490.8</v>
      </c>
      <c r="F1115">
        <v>2592.2600000000002</v>
      </c>
      <c r="G1115">
        <v>0</v>
      </c>
      <c r="H1115">
        <v>2294.81</v>
      </c>
      <c r="I1115">
        <v>5.4575800000000001E-2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54356.4</v>
      </c>
      <c r="C1116">
        <v>54355.4</v>
      </c>
      <c r="D1116">
        <v>54327.199999999997</v>
      </c>
      <c r="E1116">
        <v>54306.1</v>
      </c>
      <c r="F1116">
        <v>2625.37</v>
      </c>
      <c r="G1116">
        <v>0</v>
      </c>
      <c r="H1116">
        <v>2328.5300000000002</v>
      </c>
      <c r="I1116">
        <v>6.4299200000000001E-2</v>
      </c>
      <c r="J1116">
        <v>0.93170500000000001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54257.2</v>
      </c>
      <c r="C1117">
        <v>54256.1</v>
      </c>
      <c r="D1117">
        <v>54228</v>
      </c>
      <c r="E1117">
        <v>54207.3</v>
      </c>
      <c r="F1117">
        <v>2613.62</v>
      </c>
      <c r="G1117">
        <v>0</v>
      </c>
      <c r="H1117">
        <v>2324.77</v>
      </c>
      <c r="I1117">
        <v>5.391E-2</v>
      </c>
      <c r="J1117">
        <v>0.93153600000000003</v>
      </c>
      <c r="K1117">
        <v>0</v>
      </c>
      <c r="L1117" t="s">
        <v>42</v>
      </c>
    </row>
    <row r="1118" spans="1:25" x14ac:dyDescent="0.25">
      <c r="A1118" t="s">
        <v>47</v>
      </c>
      <c r="B1118">
        <v>53844.7</v>
      </c>
      <c r="C1118">
        <v>53843.6</v>
      </c>
      <c r="D1118">
        <v>53815.6</v>
      </c>
      <c r="E1118">
        <v>53794.9</v>
      </c>
      <c r="F1118">
        <v>2612.5</v>
      </c>
      <c r="G1118">
        <v>0</v>
      </c>
      <c r="H1118">
        <v>2312.9899999999998</v>
      </c>
      <c r="I1118">
        <v>5.8291099999999998E-2</v>
      </c>
      <c r="J1118">
        <v>0.93118699999999999</v>
      </c>
      <c r="K1118">
        <v>0</v>
      </c>
      <c r="L1118" t="s">
        <v>42</v>
      </c>
    </row>
    <row r="1119" spans="1:25" x14ac:dyDescent="0.25">
      <c r="A1119" t="s">
        <v>47</v>
      </c>
      <c r="B1119">
        <v>53913.599999999999</v>
      </c>
      <c r="C1119">
        <v>53912.6</v>
      </c>
      <c r="D1119">
        <v>53884.4</v>
      </c>
      <c r="E1119">
        <v>53863.6</v>
      </c>
      <c r="F1119">
        <v>2597.5700000000002</v>
      </c>
      <c r="G1119">
        <v>0</v>
      </c>
      <c r="H1119">
        <v>2314.0300000000002</v>
      </c>
      <c r="I1119">
        <v>5.4417199999999999E-2</v>
      </c>
      <c r="J1119">
        <v>0.95218700000000001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53882.400000000001</v>
      </c>
      <c r="C1120">
        <v>53881.4</v>
      </c>
      <c r="D1120">
        <v>53853.4</v>
      </c>
      <c r="E1120">
        <v>53832.9</v>
      </c>
      <c r="F1120">
        <v>2600.7800000000002</v>
      </c>
      <c r="G1120">
        <v>0</v>
      </c>
      <c r="H1120">
        <v>2307.04</v>
      </c>
      <c r="I1120">
        <v>5.4312699999999998E-2</v>
      </c>
      <c r="J1120">
        <v>0.931813</v>
      </c>
      <c r="K1120">
        <v>0</v>
      </c>
      <c r="L1120" t="s">
        <v>42</v>
      </c>
      <c r="R1120">
        <f>AVERAGE(B1071:B1120)</f>
        <v>53898.778000000006</v>
      </c>
      <c r="S1120">
        <f>AVERAGE(C1071:C1120)</f>
        <v>53897.758000000009</v>
      </c>
      <c r="U1120">
        <f>_xlfn.VAR.P(B1071:B1120)</f>
        <v>55941.311716000149</v>
      </c>
      <c r="V1120">
        <f>_xlfn.VAR.P(C1071:C1120)</f>
        <v>55942.984835999945</v>
      </c>
      <c r="X1120">
        <f>1.96*SQRT(U1120)/50</f>
        <v>9.2715509616932188</v>
      </c>
      <c r="Y1120">
        <f>1.96*SQRT(V1120)/50</f>
        <v>9.2716896096877051</v>
      </c>
    </row>
    <row r="1121" spans="1:12" x14ac:dyDescent="0.25">
      <c r="A1121" t="s">
        <v>48</v>
      </c>
      <c r="B1121">
        <v>2694944.6991289998</v>
      </c>
      <c r="C1121" t="s">
        <v>36</v>
      </c>
    </row>
    <row r="1122" spans="1:12" x14ac:dyDescent="0.25">
      <c r="A1122" t="s">
        <v>49</v>
      </c>
      <c r="B1122">
        <v>30036.1</v>
      </c>
      <c r="C1122">
        <v>29922.5</v>
      </c>
      <c r="D1122">
        <v>29921.9</v>
      </c>
      <c r="E1122">
        <v>29909.1</v>
      </c>
      <c r="F1122">
        <v>1400.39</v>
      </c>
      <c r="G1122">
        <v>2654.25</v>
      </c>
      <c r="H1122">
        <v>821.60500000000002</v>
      </c>
      <c r="I1122">
        <v>3.0081799999999999E-2</v>
      </c>
      <c r="J1122">
        <v>0.93182500000000001</v>
      </c>
      <c r="K1122">
        <v>0</v>
      </c>
      <c r="L1122" t="s">
        <v>42</v>
      </c>
    </row>
    <row r="1123" spans="1:12" x14ac:dyDescent="0.25">
      <c r="A1123" t="s">
        <v>49</v>
      </c>
      <c r="B1123">
        <v>29873</v>
      </c>
      <c r="C1123">
        <v>29757.1</v>
      </c>
      <c r="D1123">
        <v>29756.6</v>
      </c>
      <c r="E1123">
        <v>29743.8</v>
      </c>
      <c r="F1123">
        <v>1389.72</v>
      </c>
      <c r="G1123">
        <v>2678.86</v>
      </c>
      <c r="H1123">
        <v>822.31700000000001</v>
      </c>
      <c r="I1123">
        <v>5.4136099999999999E-2</v>
      </c>
      <c r="J1123">
        <v>0.95264700000000002</v>
      </c>
      <c r="K1123">
        <v>0</v>
      </c>
      <c r="L1123" t="s">
        <v>42</v>
      </c>
    </row>
    <row r="1124" spans="1:12" x14ac:dyDescent="0.25">
      <c r="A1124" t="s">
        <v>49</v>
      </c>
      <c r="B1124">
        <v>30394.1</v>
      </c>
      <c r="C1124">
        <v>30277.7</v>
      </c>
      <c r="D1124">
        <v>30277.200000000001</v>
      </c>
      <c r="E1124">
        <v>30264.2</v>
      </c>
      <c r="F1124">
        <v>1410.23</v>
      </c>
      <c r="G1124">
        <v>2702.17</v>
      </c>
      <c r="H1124">
        <v>829.76800000000003</v>
      </c>
      <c r="I1124">
        <v>8.3255700000000002E-2</v>
      </c>
      <c r="J1124">
        <v>0.931836</v>
      </c>
      <c r="K1124">
        <v>0</v>
      </c>
      <c r="L1124" t="s">
        <v>42</v>
      </c>
    </row>
    <row r="1125" spans="1:12" x14ac:dyDescent="0.25">
      <c r="A1125" t="s">
        <v>49</v>
      </c>
      <c r="B1125">
        <v>29927.9</v>
      </c>
      <c r="C1125">
        <v>29812</v>
      </c>
      <c r="D1125">
        <v>29811.4</v>
      </c>
      <c r="E1125">
        <v>29798.6</v>
      </c>
      <c r="F1125">
        <v>1418.89</v>
      </c>
      <c r="G1125">
        <v>2637.98</v>
      </c>
      <c r="H1125">
        <v>819.90300000000002</v>
      </c>
      <c r="I1125">
        <v>6.3762600000000003E-2</v>
      </c>
      <c r="J1125">
        <v>0.94293800000000005</v>
      </c>
      <c r="K1125">
        <v>0</v>
      </c>
      <c r="L1125" t="s">
        <v>42</v>
      </c>
    </row>
    <row r="1126" spans="1:12" x14ac:dyDescent="0.25">
      <c r="A1126" t="s">
        <v>49</v>
      </c>
      <c r="B1126">
        <v>30263.1</v>
      </c>
      <c r="C1126">
        <v>30146.3</v>
      </c>
      <c r="D1126">
        <v>30145.7</v>
      </c>
      <c r="E1126">
        <v>30132.799999999999</v>
      </c>
      <c r="F1126">
        <v>1430.23</v>
      </c>
      <c r="G1126">
        <v>2764.96</v>
      </c>
      <c r="H1126">
        <v>821.82500000000005</v>
      </c>
      <c r="I1126">
        <v>5.6479099999999997E-2</v>
      </c>
      <c r="J1126">
        <v>0.93180799999999997</v>
      </c>
      <c r="K1126">
        <v>0</v>
      </c>
      <c r="L1126" t="s">
        <v>42</v>
      </c>
    </row>
    <row r="1127" spans="1:12" x14ac:dyDescent="0.25">
      <c r="A1127" t="s">
        <v>49</v>
      </c>
      <c r="B1127">
        <v>30116.2</v>
      </c>
      <c r="C1127">
        <v>29994.5</v>
      </c>
      <c r="D1127">
        <v>29993.9</v>
      </c>
      <c r="E1127">
        <v>29981</v>
      </c>
      <c r="F1127">
        <v>1406.49</v>
      </c>
      <c r="G1127">
        <v>2697.22</v>
      </c>
      <c r="H1127">
        <v>821.42899999999997</v>
      </c>
      <c r="I1127">
        <v>5.3998699999999997E-2</v>
      </c>
      <c r="J1127">
        <v>0.93453799999999998</v>
      </c>
      <c r="K1127">
        <v>46</v>
      </c>
      <c r="L1127" t="s">
        <v>42</v>
      </c>
    </row>
    <row r="1128" spans="1:12" x14ac:dyDescent="0.25">
      <c r="A1128" t="s">
        <v>49</v>
      </c>
      <c r="B1128">
        <v>29964.1</v>
      </c>
      <c r="C1128">
        <v>29848.6</v>
      </c>
      <c r="D1128">
        <v>29848</v>
      </c>
      <c r="E1128">
        <v>29835.1</v>
      </c>
      <c r="F1128">
        <v>1410.43</v>
      </c>
      <c r="G1128">
        <v>2750.58</v>
      </c>
      <c r="H1128">
        <v>814.6</v>
      </c>
      <c r="I1128">
        <v>5.3924899999999998E-2</v>
      </c>
      <c r="J1128">
        <v>0.93183000000000005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29513.599999999999</v>
      </c>
      <c r="C1129">
        <v>29397</v>
      </c>
      <c r="D1129">
        <v>29396.5</v>
      </c>
      <c r="E1129">
        <v>29383.8</v>
      </c>
      <c r="F1129">
        <v>1376.8</v>
      </c>
      <c r="G1129">
        <v>2642.91</v>
      </c>
      <c r="H1129">
        <v>805.53099999999995</v>
      </c>
      <c r="I1129">
        <v>5.3921700000000003E-2</v>
      </c>
      <c r="J1129">
        <v>0.93295099999999997</v>
      </c>
      <c r="K1129">
        <v>348</v>
      </c>
      <c r="L1129" t="s">
        <v>42</v>
      </c>
    </row>
    <row r="1130" spans="1:12" x14ac:dyDescent="0.25">
      <c r="A1130" t="s">
        <v>49</v>
      </c>
      <c r="B1130">
        <v>29538.7</v>
      </c>
      <c r="C1130">
        <v>29422.3</v>
      </c>
      <c r="D1130">
        <v>29421.7</v>
      </c>
      <c r="E1130">
        <v>29409</v>
      </c>
      <c r="F1130">
        <v>1391.64</v>
      </c>
      <c r="G1130">
        <v>2605.61</v>
      </c>
      <c r="H1130">
        <v>807.178</v>
      </c>
      <c r="I1130">
        <v>5.3910899999999998E-2</v>
      </c>
      <c r="J1130">
        <v>0.93181999999999998</v>
      </c>
      <c r="K1130">
        <v>0</v>
      </c>
      <c r="L1130" t="s">
        <v>42</v>
      </c>
    </row>
    <row r="1131" spans="1:12" x14ac:dyDescent="0.25">
      <c r="A1131" t="s">
        <v>49</v>
      </c>
      <c r="B1131">
        <v>29734.799999999999</v>
      </c>
      <c r="C1131">
        <v>29619.3</v>
      </c>
      <c r="D1131">
        <v>29618.7</v>
      </c>
      <c r="E1131">
        <v>29606</v>
      </c>
      <c r="F1131">
        <v>1400.58</v>
      </c>
      <c r="G1131">
        <v>2663.9</v>
      </c>
      <c r="H1131">
        <v>817.36199999999997</v>
      </c>
      <c r="I1131">
        <v>5.4622299999999999E-2</v>
      </c>
      <c r="J1131">
        <v>0.93506900000000004</v>
      </c>
      <c r="K1131">
        <v>0</v>
      </c>
      <c r="L1131" t="s">
        <v>42</v>
      </c>
    </row>
    <row r="1132" spans="1:12" x14ac:dyDescent="0.25">
      <c r="A1132" t="s">
        <v>49</v>
      </c>
      <c r="B1132">
        <v>30200.5</v>
      </c>
      <c r="C1132">
        <v>30083.9</v>
      </c>
      <c r="D1132">
        <v>30083.3</v>
      </c>
      <c r="E1132">
        <v>30070.400000000001</v>
      </c>
      <c r="F1132">
        <v>1416.94</v>
      </c>
      <c r="G1132">
        <v>2694.73</v>
      </c>
      <c r="H1132">
        <v>824.88</v>
      </c>
      <c r="I1132">
        <v>5.4047600000000001E-2</v>
      </c>
      <c r="J1132">
        <v>0.93180799999999997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30126.2</v>
      </c>
      <c r="C1133">
        <v>30009.8</v>
      </c>
      <c r="D1133">
        <v>30009.3</v>
      </c>
      <c r="E1133">
        <v>29996.3</v>
      </c>
      <c r="F1133">
        <v>1400.55</v>
      </c>
      <c r="G1133">
        <v>2674.64</v>
      </c>
      <c r="H1133">
        <v>828.88</v>
      </c>
      <c r="I1133">
        <v>6.1873699999999997E-2</v>
      </c>
      <c r="J1133">
        <v>0.93183000000000005</v>
      </c>
      <c r="K1133">
        <v>0</v>
      </c>
      <c r="L1133" t="s">
        <v>42</v>
      </c>
    </row>
    <row r="1134" spans="1:12" x14ac:dyDescent="0.25">
      <c r="A1134" t="s">
        <v>49</v>
      </c>
      <c r="B1134">
        <v>30067.4</v>
      </c>
      <c r="C1134">
        <v>29950.6</v>
      </c>
      <c r="D1134">
        <v>29950.1</v>
      </c>
      <c r="E1134">
        <v>29937.1</v>
      </c>
      <c r="F1134">
        <v>1404.16</v>
      </c>
      <c r="G1134">
        <v>2652.82</v>
      </c>
      <c r="H1134">
        <v>822.42200000000003</v>
      </c>
      <c r="I1134">
        <v>6.2601100000000007E-2</v>
      </c>
      <c r="J1134">
        <v>0.94413499999999995</v>
      </c>
      <c r="K1134">
        <v>0</v>
      </c>
      <c r="L1134" t="s">
        <v>42</v>
      </c>
    </row>
    <row r="1135" spans="1:12" x14ac:dyDescent="0.25">
      <c r="A1135" t="s">
        <v>49</v>
      </c>
      <c r="B1135">
        <v>29892.400000000001</v>
      </c>
      <c r="C1135">
        <v>29775.599999999999</v>
      </c>
      <c r="D1135">
        <v>29775</v>
      </c>
      <c r="E1135">
        <v>29762.2</v>
      </c>
      <c r="F1135">
        <v>1388.82</v>
      </c>
      <c r="G1135">
        <v>2670.56</v>
      </c>
      <c r="H1135">
        <v>816.20399999999995</v>
      </c>
      <c r="I1135">
        <v>5.4139800000000002E-2</v>
      </c>
      <c r="J1135">
        <v>0.931836</v>
      </c>
      <c r="K1135">
        <v>0</v>
      </c>
      <c r="L1135" t="s">
        <v>42</v>
      </c>
    </row>
    <row r="1136" spans="1:12" x14ac:dyDescent="0.25">
      <c r="A1136" t="s">
        <v>49</v>
      </c>
      <c r="B1136">
        <v>30171</v>
      </c>
      <c r="C1136">
        <v>30054.799999999999</v>
      </c>
      <c r="D1136">
        <v>30054.2</v>
      </c>
      <c r="E1136">
        <v>30041.3</v>
      </c>
      <c r="F1136">
        <v>1402.83</v>
      </c>
      <c r="G1136">
        <v>2684.07</v>
      </c>
      <c r="H1136">
        <v>823.57799999999997</v>
      </c>
      <c r="I1136">
        <v>5.9017699999999999E-2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30434.5</v>
      </c>
      <c r="C1137">
        <v>30318.1</v>
      </c>
      <c r="D1137">
        <v>30317.599999999999</v>
      </c>
      <c r="E1137">
        <v>30304.400000000001</v>
      </c>
      <c r="F1137">
        <v>1422.09</v>
      </c>
      <c r="G1137">
        <v>2689.5</v>
      </c>
      <c r="H1137">
        <v>832.42</v>
      </c>
      <c r="I1137">
        <v>5.5742199999999999E-2</v>
      </c>
      <c r="J1137">
        <v>0.93183199999999999</v>
      </c>
      <c r="K1137">
        <v>0</v>
      </c>
      <c r="L1137" t="s">
        <v>42</v>
      </c>
    </row>
    <row r="1138" spans="1:12" x14ac:dyDescent="0.25">
      <c r="A1138" t="s">
        <v>49</v>
      </c>
      <c r="B1138">
        <v>30140.400000000001</v>
      </c>
      <c r="C1138">
        <v>30022.799999999999</v>
      </c>
      <c r="D1138">
        <v>30022.2</v>
      </c>
      <c r="E1138">
        <v>30009.3</v>
      </c>
      <c r="F1138">
        <v>1413.08</v>
      </c>
      <c r="G1138">
        <v>2655.12</v>
      </c>
      <c r="H1138">
        <v>826.11500000000001</v>
      </c>
      <c r="I1138">
        <v>6.35241E-2</v>
      </c>
      <c r="J1138">
        <v>0.93159899999999995</v>
      </c>
      <c r="K1138">
        <v>0</v>
      </c>
      <c r="L1138" t="s">
        <v>42</v>
      </c>
    </row>
    <row r="1139" spans="1:12" x14ac:dyDescent="0.25">
      <c r="A1139" t="s">
        <v>49</v>
      </c>
      <c r="B1139">
        <v>30060</v>
      </c>
      <c r="C1139">
        <v>29942.2</v>
      </c>
      <c r="D1139">
        <v>29941.7</v>
      </c>
      <c r="E1139">
        <v>29928.9</v>
      </c>
      <c r="F1139">
        <v>1398.21</v>
      </c>
      <c r="G1139">
        <v>2681.15</v>
      </c>
      <c r="H1139">
        <v>820.41</v>
      </c>
      <c r="I1139">
        <v>5.40321E-2</v>
      </c>
      <c r="J1139">
        <v>0.93139000000000005</v>
      </c>
      <c r="K1139">
        <v>0</v>
      </c>
      <c r="L1139" t="s">
        <v>42</v>
      </c>
    </row>
    <row r="1140" spans="1:12" x14ac:dyDescent="0.25">
      <c r="A1140" t="s">
        <v>49</v>
      </c>
      <c r="B1140">
        <v>30238.6</v>
      </c>
      <c r="C1140">
        <v>30120.1</v>
      </c>
      <c r="D1140">
        <v>30119.5</v>
      </c>
      <c r="E1140">
        <v>30106.6</v>
      </c>
      <c r="F1140">
        <v>1411.23</v>
      </c>
      <c r="G1140">
        <v>2702.49</v>
      </c>
      <c r="H1140">
        <v>824.96900000000005</v>
      </c>
      <c r="I1140">
        <v>5.4644100000000001E-2</v>
      </c>
      <c r="J1140">
        <v>0.94305099999999997</v>
      </c>
      <c r="K1140">
        <v>0</v>
      </c>
      <c r="L1140" t="s">
        <v>42</v>
      </c>
    </row>
    <row r="1141" spans="1:12" x14ac:dyDescent="0.25">
      <c r="A1141" t="s">
        <v>49</v>
      </c>
      <c r="B1141">
        <v>29793.4</v>
      </c>
      <c r="C1141">
        <v>29667.9</v>
      </c>
      <c r="D1141">
        <v>29667.4</v>
      </c>
      <c r="E1141">
        <v>29654.6</v>
      </c>
      <c r="F1141">
        <v>1388.34</v>
      </c>
      <c r="G1141">
        <v>2627.37</v>
      </c>
      <c r="H1141">
        <v>815.10500000000002</v>
      </c>
      <c r="I1141">
        <v>5.7558499999999999E-2</v>
      </c>
      <c r="J1141">
        <v>0.93183499999999997</v>
      </c>
      <c r="K1141">
        <v>0</v>
      </c>
      <c r="L1141" t="s">
        <v>42</v>
      </c>
    </row>
    <row r="1142" spans="1:12" x14ac:dyDescent="0.25">
      <c r="A1142" t="s">
        <v>49</v>
      </c>
      <c r="B1142">
        <v>30528.5</v>
      </c>
      <c r="C1142">
        <v>30410.400000000001</v>
      </c>
      <c r="D1142">
        <v>30409.9</v>
      </c>
      <c r="E1142">
        <v>30396.799999999999</v>
      </c>
      <c r="F1142">
        <v>1424.76</v>
      </c>
      <c r="G1142">
        <v>2735.73</v>
      </c>
      <c r="H1142">
        <v>835.053</v>
      </c>
      <c r="I1142">
        <v>5.4274200000000002E-2</v>
      </c>
      <c r="J1142">
        <v>0.93183499999999997</v>
      </c>
      <c r="K1142">
        <v>0</v>
      </c>
      <c r="L1142" t="s">
        <v>42</v>
      </c>
    </row>
    <row r="1143" spans="1:12" x14ac:dyDescent="0.25">
      <c r="A1143" t="s">
        <v>49</v>
      </c>
      <c r="B1143">
        <v>30326</v>
      </c>
      <c r="C1143">
        <v>30208.5</v>
      </c>
      <c r="D1143">
        <v>30207.9</v>
      </c>
      <c r="E1143">
        <v>30194.9</v>
      </c>
      <c r="F1143">
        <v>1418.68</v>
      </c>
      <c r="G1143">
        <v>2707.11</v>
      </c>
      <c r="H1143">
        <v>828.39599999999996</v>
      </c>
      <c r="I1143">
        <v>5.3910399999999997E-2</v>
      </c>
      <c r="J1143">
        <v>0.95776899999999998</v>
      </c>
      <c r="K1143">
        <v>0</v>
      </c>
      <c r="L1143" t="s">
        <v>42</v>
      </c>
    </row>
    <row r="1144" spans="1:12" x14ac:dyDescent="0.25">
      <c r="A1144" t="s">
        <v>49</v>
      </c>
      <c r="B1144">
        <v>30078.9</v>
      </c>
      <c r="C1144">
        <v>29955.9</v>
      </c>
      <c r="D1144">
        <v>29955.3</v>
      </c>
      <c r="E1144">
        <v>29942.400000000001</v>
      </c>
      <c r="F1144">
        <v>1399</v>
      </c>
      <c r="G1144">
        <v>2672.02</v>
      </c>
      <c r="H1144">
        <v>820.44600000000003</v>
      </c>
      <c r="I1144">
        <v>5.5154399999999999E-2</v>
      </c>
      <c r="J1144">
        <v>0.95922700000000005</v>
      </c>
      <c r="K1144">
        <v>0</v>
      </c>
      <c r="L1144" t="s">
        <v>42</v>
      </c>
    </row>
    <row r="1145" spans="1:12" x14ac:dyDescent="0.25">
      <c r="A1145" t="s">
        <v>49</v>
      </c>
      <c r="B1145">
        <v>30124.7</v>
      </c>
      <c r="C1145">
        <v>30008.2</v>
      </c>
      <c r="D1145">
        <v>30007.7</v>
      </c>
      <c r="E1145">
        <v>29994.799999999999</v>
      </c>
      <c r="F1145">
        <v>1407.28</v>
      </c>
      <c r="G1145">
        <v>2664.42</v>
      </c>
      <c r="H1145">
        <v>829.80100000000004</v>
      </c>
      <c r="I1145">
        <v>5.4230500000000001E-2</v>
      </c>
      <c r="J1145">
        <v>0.93181400000000003</v>
      </c>
      <c r="K1145">
        <v>0</v>
      </c>
      <c r="L1145" t="s">
        <v>42</v>
      </c>
    </row>
    <row r="1146" spans="1:12" x14ac:dyDescent="0.25">
      <c r="A1146" t="s">
        <v>49</v>
      </c>
      <c r="B1146">
        <v>30043.599999999999</v>
      </c>
      <c r="C1146">
        <v>29926.400000000001</v>
      </c>
      <c r="D1146">
        <v>29925.9</v>
      </c>
      <c r="E1146">
        <v>29913</v>
      </c>
      <c r="F1146">
        <v>1413.96</v>
      </c>
      <c r="G1146">
        <v>2693.6</v>
      </c>
      <c r="H1146">
        <v>819.33799999999997</v>
      </c>
      <c r="I1146">
        <v>5.4790600000000002E-2</v>
      </c>
      <c r="J1146">
        <v>0.93391599999999997</v>
      </c>
      <c r="K1146">
        <v>0</v>
      </c>
      <c r="L1146" t="s">
        <v>42</v>
      </c>
    </row>
    <row r="1147" spans="1:12" x14ac:dyDescent="0.25">
      <c r="A1147" t="s">
        <v>49</v>
      </c>
      <c r="B1147">
        <v>30237.4</v>
      </c>
      <c r="C1147">
        <v>30119.8</v>
      </c>
      <c r="D1147">
        <v>30119.200000000001</v>
      </c>
      <c r="E1147">
        <v>30106.2</v>
      </c>
      <c r="F1147">
        <v>1446.08</v>
      </c>
      <c r="G1147">
        <v>2702.84</v>
      </c>
      <c r="H1147">
        <v>825.49800000000005</v>
      </c>
      <c r="I1147">
        <v>5.4310799999999999E-2</v>
      </c>
      <c r="J1147">
        <v>0.93183300000000002</v>
      </c>
      <c r="K1147">
        <v>0</v>
      </c>
      <c r="L1147" t="s">
        <v>42</v>
      </c>
    </row>
    <row r="1148" spans="1:12" x14ac:dyDescent="0.25">
      <c r="A1148" t="s">
        <v>49</v>
      </c>
      <c r="B1148">
        <v>30144.400000000001</v>
      </c>
      <c r="C1148">
        <v>30026.6</v>
      </c>
      <c r="D1148">
        <v>30026.1</v>
      </c>
      <c r="E1148">
        <v>30013.200000000001</v>
      </c>
      <c r="F1148">
        <v>1419.54</v>
      </c>
      <c r="G1148">
        <v>2682.65</v>
      </c>
      <c r="H1148">
        <v>823.02300000000002</v>
      </c>
      <c r="I1148">
        <v>5.5553999999999999E-2</v>
      </c>
      <c r="J1148">
        <v>0.931836</v>
      </c>
      <c r="K1148">
        <v>27</v>
      </c>
      <c r="L1148" t="s">
        <v>42</v>
      </c>
    </row>
    <row r="1149" spans="1:12" x14ac:dyDescent="0.25">
      <c r="A1149" t="s">
        <v>49</v>
      </c>
      <c r="B1149">
        <v>30053.8</v>
      </c>
      <c r="C1149">
        <v>29936.6</v>
      </c>
      <c r="D1149">
        <v>29936</v>
      </c>
      <c r="E1149">
        <v>29923.1</v>
      </c>
      <c r="F1149">
        <v>1422.38</v>
      </c>
      <c r="G1149">
        <v>2659.94</v>
      </c>
      <c r="H1149">
        <v>822.91700000000003</v>
      </c>
      <c r="I1149">
        <v>6.1074900000000001E-2</v>
      </c>
      <c r="J1149">
        <v>0.95735000000000003</v>
      </c>
      <c r="K1149">
        <v>0</v>
      </c>
      <c r="L1149" t="s">
        <v>42</v>
      </c>
    </row>
    <row r="1150" spans="1:12" x14ac:dyDescent="0.25">
      <c r="A1150" t="s">
        <v>49</v>
      </c>
      <c r="B1150">
        <v>30062.799999999999</v>
      </c>
      <c r="C1150">
        <v>29946.2</v>
      </c>
      <c r="D1150">
        <v>29945.7</v>
      </c>
      <c r="E1150">
        <v>29932.7</v>
      </c>
      <c r="F1150">
        <v>1415.26</v>
      </c>
      <c r="G1150">
        <v>2691.09</v>
      </c>
      <c r="H1150">
        <v>820.10500000000002</v>
      </c>
      <c r="I1150">
        <v>5.3928700000000003E-2</v>
      </c>
      <c r="J1150">
        <v>0.931836</v>
      </c>
      <c r="K1150">
        <v>0</v>
      </c>
      <c r="L1150" t="s">
        <v>42</v>
      </c>
    </row>
    <row r="1151" spans="1:12" x14ac:dyDescent="0.25">
      <c r="A1151" t="s">
        <v>49</v>
      </c>
      <c r="B1151">
        <v>30298.400000000001</v>
      </c>
      <c r="C1151">
        <v>30176.1</v>
      </c>
      <c r="D1151">
        <v>30175.599999999999</v>
      </c>
      <c r="E1151">
        <v>30162.6</v>
      </c>
      <c r="F1151">
        <v>1417.82</v>
      </c>
      <c r="G1151">
        <v>2705.25</v>
      </c>
      <c r="H1151">
        <v>828.27599999999995</v>
      </c>
      <c r="I1151">
        <v>5.5017799999999999E-2</v>
      </c>
      <c r="J1151">
        <v>0.93182699999999996</v>
      </c>
      <c r="K1151">
        <v>0</v>
      </c>
      <c r="L1151" t="s">
        <v>42</v>
      </c>
    </row>
    <row r="1152" spans="1:12" x14ac:dyDescent="0.25">
      <c r="A1152" t="s">
        <v>49</v>
      </c>
      <c r="B1152">
        <v>30193.4</v>
      </c>
      <c r="C1152">
        <v>30075.9</v>
      </c>
      <c r="D1152">
        <v>30075.3</v>
      </c>
      <c r="E1152">
        <v>30062.400000000001</v>
      </c>
      <c r="F1152">
        <v>1407.63</v>
      </c>
      <c r="G1152">
        <v>2699.29</v>
      </c>
      <c r="H1152">
        <v>831.91499999999996</v>
      </c>
      <c r="I1152">
        <v>5.4303400000000002E-2</v>
      </c>
      <c r="J1152">
        <v>0.93181199999999997</v>
      </c>
      <c r="K1152">
        <v>0</v>
      </c>
      <c r="L1152" t="s">
        <v>42</v>
      </c>
    </row>
    <row r="1153" spans="1:12" x14ac:dyDescent="0.25">
      <c r="A1153" t="s">
        <v>49</v>
      </c>
      <c r="B1153">
        <v>30043.200000000001</v>
      </c>
      <c r="C1153">
        <v>29925.8</v>
      </c>
      <c r="D1153">
        <v>29925.200000000001</v>
      </c>
      <c r="E1153">
        <v>29912.3</v>
      </c>
      <c r="F1153">
        <v>1405.14</v>
      </c>
      <c r="G1153">
        <v>2650.52</v>
      </c>
      <c r="H1153">
        <v>821.697</v>
      </c>
      <c r="I1153">
        <v>5.84878E-2</v>
      </c>
      <c r="J1153">
        <v>0.95682400000000001</v>
      </c>
      <c r="K1153">
        <v>0</v>
      </c>
      <c r="L1153" t="s">
        <v>42</v>
      </c>
    </row>
    <row r="1154" spans="1:12" x14ac:dyDescent="0.25">
      <c r="A1154" t="s">
        <v>49</v>
      </c>
      <c r="B1154">
        <v>30263.599999999999</v>
      </c>
      <c r="C1154">
        <v>30146.7</v>
      </c>
      <c r="D1154">
        <v>30146.1</v>
      </c>
      <c r="E1154">
        <v>30133.200000000001</v>
      </c>
      <c r="F1154">
        <v>1417.31</v>
      </c>
      <c r="G1154">
        <v>2707.35</v>
      </c>
      <c r="H1154">
        <v>825.66899999999998</v>
      </c>
      <c r="I1154">
        <v>4.2070400000000001E-2</v>
      </c>
      <c r="J1154">
        <v>0.95884000000000003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30160.1</v>
      </c>
      <c r="C1155">
        <v>30042.6</v>
      </c>
      <c r="D1155">
        <v>30042</v>
      </c>
      <c r="E1155">
        <v>30029.1</v>
      </c>
      <c r="F1155">
        <v>1415.2</v>
      </c>
      <c r="G1155">
        <v>2692.72</v>
      </c>
      <c r="H1155">
        <v>823.79300000000001</v>
      </c>
      <c r="I1155">
        <v>5.6403000000000002E-2</v>
      </c>
      <c r="J1155">
        <v>0.940917</v>
      </c>
      <c r="K1155">
        <v>0</v>
      </c>
      <c r="L1155" t="s">
        <v>42</v>
      </c>
    </row>
    <row r="1156" spans="1:12" x14ac:dyDescent="0.25">
      <c r="A1156" t="s">
        <v>49</v>
      </c>
      <c r="B1156">
        <v>29926.400000000001</v>
      </c>
      <c r="C1156">
        <v>29809.9</v>
      </c>
      <c r="D1156">
        <v>29809.4</v>
      </c>
      <c r="E1156">
        <v>29796.6</v>
      </c>
      <c r="F1156">
        <v>1402.76</v>
      </c>
      <c r="G1156">
        <v>2659.81</v>
      </c>
      <c r="H1156">
        <v>823.04600000000005</v>
      </c>
      <c r="I1156">
        <v>5.4598000000000001E-2</v>
      </c>
      <c r="J1156">
        <v>0.93181499999999995</v>
      </c>
      <c r="K1156">
        <v>0</v>
      </c>
      <c r="L1156" t="s">
        <v>42</v>
      </c>
    </row>
    <row r="1157" spans="1:12" x14ac:dyDescent="0.25">
      <c r="A1157" t="s">
        <v>49</v>
      </c>
      <c r="B1157">
        <v>29978.799999999999</v>
      </c>
      <c r="C1157">
        <v>29860.7</v>
      </c>
      <c r="D1157">
        <v>29860.2</v>
      </c>
      <c r="E1157">
        <v>29847.3</v>
      </c>
      <c r="F1157">
        <v>1410.57</v>
      </c>
      <c r="G1157">
        <v>2651.07</v>
      </c>
      <c r="H1157">
        <v>825.39599999999996</v>
      </c>
      <c r="I1157">
        <v>5.5681599999999998E-2</v>
      </c>
      <c r="J1157">
        <v>0.93183400000000005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30144.9</v>
      </c>
      <c r="C1158">
        <v>30026.799999999999</v>
      </c>
      <c r="D1158">
        <v>30026.3</v>
      </c>
      <c r="E1158">
        <v>30013.3</v>
      </c>
      <c r="F1158">
        <v>1413.33</v>
      </c>
      <c r="G1158">
        <v>2698.02</v>
      </c>
      <c r="H1158">
        <v>823.84699999999998</v>
      </c>
      <c r="I1158">
        <v>5.4689700000000001E-2</v>
      </c>
      <c r="J1158">
        <v>0.95364199999999999</v>
      </c>
      <c r="K1158">
        <v>0</v>
      </c>
      <c r="L1158" t="s">
        <v>42</v>
      </c>
    </row>
    <row r="1159" spans="1:12" x14ac:dyDescent="0.25">
      <c r="A1159" t="s">
        <v>49</v>
      </c>
      <c r="B1159">
        <v>30152.799999999999</v>
      </c>
      <c r="C1159">
        <v>30035.4</v>
      </c>
      <c r="D1159">
        <v>30034.799999999999</v>
      </c>
      <c r="E1159">
        <v>30021.9</v>
      </c>
      <c r="F1159">
        <v>1413.95</v>
      </c>
      <c r="G1159">
        <v>2692.02</v>
      </c>
      <c r="H1159">
        <v>825.13800000000003</v>
      </c>
      <c r="I1159">
        <v>6.9302100000000005E-2</v>
      </c>
      <c r="J1159">
        <v>0.94067699999999999</v>
      </c>
      <c r="K1159">
        <v>0</v>
      </c>
      <c r="L1159" t="s">
        <v>42</v>
      </c>
    </row>
    <row r="1160" spans="1:12" x14ac:dyDescent="0.25">
      <c r="A1160" t="s">
        <v>49</v>
      </c>
      <c r="B1160">
        <v>30293.8</v>
      </c>
      <c r="C1160">
        <v>30176.3</v>
      </c>
      <c r="D1160">
        <v>30175.7</v>
      </c>
      <c r="E1160">
        <v>30162.6</v>
      </c>
      <c r="F1160">
        <v>1402.5</v>
      </c>
      <c r="G1160">
        <v>2685.36</v>
      </c>
      <c r="H1160">
        <v>829.67600000000004</v>
      </c>
      <c r="I1160">
        <v>6.0966699999999999E-2</v>
      </c>
      <c r="J1160">
        <v>0.957206</v>
      </c>
      <c r="K1160">
        <v>0</v>
      </c>
      <c r="L1160" t="s">
        <v>42</v>
      </c>
    </row>
    <row r="1161" spans="1:12" x14ac:dyDescent="0.25">
      <c r="A1161" t="s">
        <v>49</v>
      </c>
      <c r="B1161">
        <v>29917.3</v>
      </c>
      <c r="C1161">
        <v>29800</v>
      </c>
      <c r="D1161">
        <v>29799.5</v>
      </c>
      <c r="E1161">
        <v>29786.7</v>
      </c>
      <c r="F1161">
        <v>1380.43</v>
      </c>
      <c r="G1161">
        <v>2646.98</v>
      </c>
      <c r="H1161">
        <v>820.38400000000001</v>
      </c>
      <c r="I1161">
        <v>5.39858E-2</v>
      </c>
      <c r="J1161">
        <v>0.931836</v>
      </c>
      <c r="K1161">
        <v>0</v>
      </c>
      <c r="L1161" t="s">
        <v>42</v>
      </c>
    </row>
    <row r="1162" spans="1:12" x14ac:dyDescent="0.25">
      <c r="A1162" t="s">
        <v>49</v>
      </c>
      <c r="B1162">
        <v>29911.599999999999</v>
      </c>
      <c r="C1162">
        <v>29795</v>
      </c>
      <c r="D1162">
        <v>29794.5</v>
      </c>
      <c r="E1162">
        <v>29781.599999999999</v>
      </c>
      <c r="F1162">
        <v>1382.35</v>
      </c>
      <c r="G1162">
        <v>2689.66</v>
      </c>
      <c r="H1162">
        <v>829.57899999999995</v>
      </c>
      <c r="I1162">
        <v>5.4020400000000003E-2</v>
      </c>
      <c r="J1162">
        <v>0.95032899999999998</v>
      </c>
      <c r="K1162">
        <v>0</v>
      </c>
      <c r="L1162" t="s">
        <v>42</v>
      </c>
    </row>
    <row r="1163" spans="1:12" x14ac:dyDescent="0.25">
      <c r="A1163" t="s">
        <v>49</v>
      </c>
      <c r="B1163">
        <v>29824.400000000001</v>
      </c>
      <c r="C1163">
        <v>29708.400000000001</v>
      </c>
      <c r="D1163">
        <v>29707.8</v>
      </c>
      <c r="E1163">
        <v>29695.1</v>
      </c>
      <c r="F1163">
        <v>1385.13</v>
      </c>
      <c r="G1163">
        <v>2667.32</v>
      </c>
      <c r="H1163">
        <v>818.55200000000002</v>
      </c>
      <c r="I1163">
        <v>5.3909699999999998E-2</v>
      </c>
      <c r="J1163">
        <v>0.93181800000000004</v>
      </c>
      <c r="K1163">
        <v>0</v>
      </c>
      <c r="L1163" t="s">
        <v>42</v>
      </c>
    </row>
    <row r="1164" spans="1:12" x14ac:dyDescent="0.25">
      <c r="A1164" t="s">
        <v>49</v>
      </c>
      <c r="B1164">
        <v>29831.8</v>
      </c>
      <c r="C1164">
        <v>29715.1</v>
      </c>
      <c r="D1164">
        <v>29714.6</v>
      </c>
      <c r="E1164">
        <v>29701.8</v>
      </c>
      <c r="F1164">
        <v>1390.35</v>
      </c>
      <c r="G1164">
        <v>2638.07</v>
      </c>
      <c r="H1164">
        <v>818.84500000000003</v>
      </c>
      <c r="I1164">
        <v>4.82053E-2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49</v>
      </c>
      <c r="B1165">
        <v>29916.9</v>
      </c>
      <c r="C1165">
        <v>29801.7</v>
      </c>
      <c r="D1165">
        <v>29801.1</v>
      </c>
      <c r="E1165">
        <v>29788.3</v>
      </c>
      <c r="F1165">
        <v>1394.77</v>
      </c>
      <c r="G1165">
        <v>2678.12</v>
      </c>
      <c r="H1165">
        <v>818.21699999999998</v>
      </c>
      <c r="I1165">
        <v>5.4026400000000002E-2</v>
      </c>
      <c r="J1165">
        <v>0.931836</v>
      </c>
      <c r="K1165">
        <v>0</v>
      </c>
      <c r="L1165" t="s">
        <v>42</v>
      </c>
    </row>
    <row r="1166" spans="1:12" x14ac:dyDescent="0.25">
      <c r="A1166" t="s">
        <v>49</v>
      </c>
      <c r="B1166">
        <v>29794</v>
      </c>
      <c r="C1166">
        <v>29679.3</v>
      </c>
      <c r="D1166">
        <v>29678.799999999999</v>
      </c>
      <c r="E1166">
        <v>29666</v>
      </c>
      <c r="F1166">
        <v>1384.31</v>
      </c>
      <c r="G1166">
        <v>2671.76</v>
      </c>
      <c r="H1166">
        <v>814.61599999999999</v>
      </c>
      <c r="I1166">
        <v>5.4458600000000003E-2</v>
      </c>
      <c r="J1166">
        <v>0.93183199999999999</v>
      </c>
      <c r="K1166">
        <v>0</v>
      </c>
      <c r="L1166" t="s">
        <v>42</v>
      </c>
    </row>
    <row r="1167" spans="1:12" x14ac:dyDescent="0.25">
      <c r="A1167" t="s">
        <v>49</v>
      </c>
      <c r="B1167">
        <v>29859.599999999999</v>
      </c>
      <c r="C1167">
        <v>29744.6</v>
      </c>
      <c r="D1167">
        <v>29744</v>
      </c>
      <c r="E1167">
        <v>29731.200000000001</v>
      </c>
      <c r="F1167">
        <v>1388.7</v>
      </c>
      <c r="G1167">
        <v>2656.06</v>
      </c>
      <c r="H1167">
        <v>818.51</v>
      </c>
      <c r="I1167">
        <v>5.3978100000000001E-2</v>
      </c>
      <c r="J1167">
        <v>0.93182699999999996</v>
      </c>
      <c r="K1167">
        <v>0</v>
      </c>
      <c r="L1167" t="s">
        <v>42</v>
      </c>
    </row>
    <row r="1168" spans="1:12" x14ac:dyDescent="0.25">
      <c r="A1168" t="s">
        <v>49</v>
      </c>
      <c r="B1168">
        <v>30048.400000000001</v>
      </c>
      <c r="C1168">
        <v>29933</v>
      </c>
      <c r="D1168">
        <v>29932.400000000001</v>
      </c>
      <c r="E1168">
        <v>29919.5</v>
      </c>
      <c r="F1168">
        <v>1406.35</v>
      </c>
      <c r="G1168">
        <v>2659.4</v>
      </c>
      <c r="H1168">
        <v>823.68899999999996</v>
      </c>
      <c r="I1168">
        <v>6.2817600000000001E-2</v>
      </c>
      <c r="J1168">
        <v>0.93182600000000004</v>
      </c>
      <c r="K1168">
        <v>0</v>
      </c>
      <c r="L1168" t="s">
        <v>42</v>
      </c>
    </row>
    <row r="1169" spans="1:25" x14ac:dyDescent="0.25">
      <c r="A1169" t="s">
        <v>49</v>
      </c>
      <c r="B1169">
        <v>30073.5</v>
      </c>
      <c r="C1169">
        <v>29957.599999999999</v>
      </c>
      <c r="D1169">
        <v>29957</v>
      </c>
      <c r="E1169">
        <v>29944.2</v>
      </c>
      <c r="F1169">
        <v>1397.02</v>
      </c>
      <c r="G1169">
        <v>2699.83</v>
      </c>
      <c r="H1169">
        <v>822.58799999999997</v>
      </c>
      <c r="I1169">
        <v>5.3926099999999998E-2</v>
      </c>
      <c r="J1169">
        <v>0.93183300000000002</v>
      </c>
      <c r="K1169">
        <v>0</v>
      </c>
      <c r="L1169" t="s">
        <v>42</v>
      </c>
    </row>
    <row r="1170" spans="1:25" x14ac:dyDescent="0.25">
      <c r="A1170" t="s">
        <v>49</v>
      </c>
      <c r="B1170">
        <v>30032.9</v>
      </c>
      <c r="C1170">
        <v>29916.400000000001</v>
      </c>
      <c r="D1170">
        <v>29915.8</v>
      </c>
      <c r="E1170">
        <v>29902.9</v>
      </c>
      <c r="F1170">
        <v>1397.95</v>
      </c>
      <c r="G1170">
        <v>2683.29</v>
      </c>
      <c r="H1170">
        <v>822.00699999999995</v>
      </c>
      <c r="I1170">
        <v>5.5376399999999999E-2</v>
      </c>
      <c r="J1170">
        <v>0.93183300000000002</v>
      </c>
      <c r="K1170">
        <v>0</v>
      </c>
      <c r="L1170" t="s">
        <v>42</v>
      </c>
    </row>
    <row r="1171" spans="1:25" x14ac:dyDescent="0.25">
      <c r="A1171" t="s">
        <v>49</v>
      </c>
      <c r="B1171">
        <v>29905.8</v>
      </c>
      <c r="C1171">
        <v>29790</v>
      </c>
      <c r="D1171">
        <v>29789.4</v>
      </c>
      <c r="E1171">
        <v>29776.6</v>
      </c>
      <c r="F1171">
        <v>1401.54</v>
      </c>
      <c r="G1171">
        <v>2640.29</v>
      </c>
      <c r="H1171">
        <v>818.91700000000003</v>
      </c>
      <c r="I1171">
        <v>5.5984399999999997E-2</v>
      </c>
      <c r="J1171">
        <v>0.93183199999999999</v>
      </c>
      <c r="K1171">
        <v>0</v>
      </c>
      <c r="L1171" t="s">
        <v>42</v>
      </c>
    </row>
    <row r="1172" spans="1:25" x14ac:dyDescent="0.25">
      <c r="A1172" t="s">
        <v>49</v>
      </c>
      <c r="B1172">
        <v>30028.5</v>
      </c>
      <c r="C1172">
        <v>29912.5</v>
      </c>
      <c r="D1172">
        <v>29912</v>
      </c>
      <c r="E1172">
        <v>29899.1</v>
      </c>
      <c r="F1172">
        <v>1395.55</v>
      </c>
      <c r="G1172">
        <v>2693.5</v>
      </c>
      <c r="H1172">
        <v>822.53099999999995</v>
      </c>
      <c r="I1172">
        <v>5.4631399999999997E-2</v>
      </c>
      <c r="J1172">
        <v>0.931786</v>
      </c>
      <c r="K1172">
        <v>888</v>
      </c>
      <c r="L1172" t="s">
        <v>42</v>
      </c>
    </row>
    <row r="1173" spans="1:25" x14ac:dyDescent="0.25">
      <c r="A1173" t="s">
        <v>49</v>
      </c>
      <c r="B1173">
        <v>29940.2</v>
      </c>
      <c r="C1173">
        <v>29824.1</v>
      </c>
      <c r="D1173">
        <v>29823.5</v>
      </c>
      <c r="E1173">
        <v>29810.6</v>
      </c>
      <c r="F1173">
        <v>1392.22</v>
      </c>
      <c r="G1173">
        <v>2681.47</v>
      </c>
      <c r="H1173">
        <v>820.471</v>
      </c>
      <c r="I1173">
        <v>5.3987100000000003E-2</v>
      </c>
      <c r="J1173">
        <v>0.93824799999999997</v>
      </c>
      <c r="K1173">
        <v>0</v>
      </c>
      <c r="L1173" t="s">
        <v>42</v>
      </c>
    </row>
    <row r="1174" spans="1:25" x14ac:dyDescent="0.25">
      <c r="A1174" t="s">
        <v>49</v>
      </c>
      <c r="B1174">
        <v>30112.5</v>
      </c>
      <c r="C1174">
        <v>29996.9</v>
      </c>
      <c r="D1174">
        <v>29996.3</v>
      </c>
      <c r="E1174">
        <v>29983.4</v>
      </c>
      <c r="F1174">
        <v>1409.73</v>
      </c>
      <c r="G1174">
        <v>2684.32</v>
      </c>
      <c r="H1174">
        <v>823.673</v>
      </c>
      <c r="I1174">
        <v>5.4438E-2</v>
      </c>
      <c r="J1174">
        <v>0.95880900000000002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29898.799999999999</v>
      </c>
      <c r="C1175">
        <v>29782.7</v>
      </c>
      <c r="D1175">
        <v>29782.2</v>
      </c>
      <c r="E1175">
        <v>29769.4</v>
      </c>
      <c r="F1175">
        <v>1395.23</v>
      </c>
      <c r="G1175">
        <v>2644.74</v>
      </c>
      <c r="H1175">
        <v>824.63300000000004</v>
      </c>
      <c r="I1175">
        <v>5.5454000000000003E-2</v>
      </c>
      <c r="J1175">
        <v>0.93149499999999996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29948.6</v>
      </c>
      <c r="C1176">
        <v>29833</v>
      </c>
      <c r="D1176">
        <v>29832.5</v>
      </c>
      <c r="E1176">
        <v>29819.7</v>
      </c>
      <c r="F1176">
        <v>1385.58</v>
      </c>
      <c r="G1176">
        <v>2683.86</v>
      </c>
      <c r="H1176">
        <v>819.20899999999995</v>
      </c>
      <c r="I1176">
        <v>7.1504700000000004E-2</v>
      </c>
      <c r="J1176">
        <v>0.93181999999999998</v>
      </c>
      <c r="K1176">
        <v>0</v>
      </c>
      <c r="L1176" t="s">
        <v>42</v>
      </c>
      <c r="R1176">
        <f>AVERAGE(B1127:B1176)</f>
        <v>30041.842000000008</v>
      </c>
      <c r="S1176">
        <f>AVERAGE(C1127:C1176)</f>
        <v>29924.651999999998</v>
      </c>
      <c r="U1176">
        <f>_xlfn.VAR.P(B1127:B1176)</f>
        <v>38078.10763600003</v>
      </c>
      <c r="V1176">
        <f>_xlfn.VAR.P(C1127:C1176)</f>
        <v>37925.767296000013</v>
      </c>
      <c r="X1176">
        <f>1.96*SQRT(U1176)/50</f>
        <v>7.6493361357560357</v>
      </c>
      <c r="Y1176">
        <f>1.96*SQRT(V1176)/50</f>
        <v>7.6340193252129946</v>
      </c>
    </row>
    <row r="1177" spans="1:25" x14ac:dyDescent="0.25">
      <c r="A1177" t="s">
        <v>49</v>
      </c>
      <c r="B1177">
        <v>1502095.998956</v>
      </c>
      <c r="C1177" t="s">
        <v>36</v>
      </c>
    </row>
    <row r="1178" spans="1:25" x14ac:dyDescent="0.25">
      <c r="A1178" t="s">
        <v>68</v>
      </c>
      <c r="B1178">
        <v>28104.7</v>
      </c>
      <c r="C1178">
        <v>28104.3</v>
      </c>
      <c r="D1178">
        <v>28103.8</v>
      </c>
      <c r="E1178">
        <v>28090.799999999999</v>
      </c>
      <c r="F1178">
        <v>1393.35</v>
      </c>
      <c r="G1178">
        <v>0</v>
      </c>
      <c r="H1178">
        <v>833.74400000000003</v>
      </c>
      <c r="I1178">
        <v>5.8649899999999998E-2</v>
      </c>
      <c r="J1178">
        <v>0.93183400000000005</v>
      </c>
      <c r="K1178">
        <v>0</v>
      </c>
      <c r="L1178" t="s">
        <v>42</v>
      </c>
    </row>
    <row r="1179" spans="1:25" x14ac:dyDescent="0.25">
      <c r="A1179" t="s">
        <v>68</v>
      </c>
      <c r="B1179">
        <v>28171.599999999999</v>
      </c>
      <c r="C1179">
        <v>28171.200000000001</v>
      </c>
      <c r="D1179">
        <v>28170.6</v>
      </c>
      <c r="E1179">
        <v>28157.7</v>
      </c>
      <c r="F1179">
        <v>1391.35</v>
      </c>
      <c r="G1179">
        <v>0</v>
      </c>
      <c r="H1179">
        <v>828.27300000000002</v>
      </c>
      <c r="I1179">
        <v>6.1796799999999999E-2</v>
      </c>
      <c r="J1179">
        <v>0.93682799999999999</v>
      </c>
      <c r="K1179">
        <v>0</v>
      </c>
      <c r="L1179" t="s">
        <v>42</v>
      </c>
    </row>
    <row r="1180" spans="1:25" x14ac:dyDescent="0.25">
      <c r="A1180" t="s">
        <v>68</v>
      </c>
      <c r="B1180">
        <v>28096.3</v>
      </c>
      <c r="C1180">
        <v>28095.9</v>
      </c>
      <c r="D1180">
        <v>28095.4</v>
      </c>
      <c r="E1180">
        <v>28082.400000000001</v>
      </c>
      <c r="F1180">
        <v>1389.8</v>
      </c>
      <c r="G1180">
        <v>0</v>
      </c>
      <c r="H1180">
        <v>829.89800000000002</v>
      </c>
      <c r="I1180">
        <v>5.4325100000000001E-2</v>
      </c>
      <c r="J1180">
        <v>0.95918999999999999</v>
      </c>
      <c r="K1180">
        <v>0</v>
      </c>
      <c r="L1180" t="s">
        <v>42</v>
      </c>
    </row>
    <row r="1181" spans="1:25" x14ac:dyDescent="0.25">
      <c r="A1181" t="s">
        <v>68</v>
      </c>
      <c r="B1181">
        <v>29000.7</v>
      </c>
      <c r="C1181">
        <v>29000.2</v>
      </c>
      <c r="D1181">
        <v>28999.599999999999</v>
      </c>
      <c r="E1181">
        <v>28986.3</v>
      </c>
      <c r="F1181">
        <v>1489.59</v>
      </c>
      <c r="G1181">
        <v>0</v>
      </c>
      <c r="H1181">
        <v>848.91399999999999</v>
      </c>
      <c r="I1181">
        <v>5.4231300000000003E-2</v>
      </c>
      <c r="J1181">
        <v>0.93176400000000004</v>
      </c>
      <c r="K1181">
        <v>0</v>
      </c>
      <c r="L1181" t="s">
        <v>42</v>
      </c>
    </row>
    <row r="1182" spans="1:25" x14ac:dyDescent="0.25">
      <c r="A1182" t="s">
        <v>68</v>
      </c>
      <c r="B1182">
        <v>28159.200000000001</v>
      </c>
      <c r="C1182">
        <v>28158.799999999999</v>
      </c>
      <c r="D1182">
        <v>28158.2</v>
      </c>
      <c r="E1182">
        <v>28145.3</v>
      </c>
      <c r="F1182">
        <v>1391.14</v>
      </c>
      <c r="G1182">
        <v>0</v>
      </c>
      <c r="H1182">
        <v>832.38699999999994</v>
      </c>
      <c r="I1182">
        <v>6.0357399999999999E-2</v>
      </c>
      <c r="J1182">
        <v>0.931778</v>
      </c>
      <c r="K1182">
        <v>0</v>
      </c>
      <c r="L1182" t="s">
        <v>42</v>
      </c>
    </row>
    <row r="1183" spans="1:25" x14ac:dyDescent="0.25">
      <c r="A1183" t="s">
        <v>68</v>
      </c>
      <c r="B1183">
        <v>28052.400000000001</v>
      </c>
      <c r="C1183">
        <v>28051.9</v>
      </c>
      <c r="D1183">
        <v>28051.4</v>
      </c>
      <c r="E1183">
        <v>28038.5</v>
      </c>
      <c r="F1183">
        <v>1384.44</v>
      </c>
      <c r="G1183">
        <v>0</v>
      </c>
      <c r="H1183">
        <v>830.04700000000003</v>
      </c>
      <c r="I1183">
        <v>5.4001800000000003E-2</v>
      </c>
      <c r="J1183">
        <v>0.93154099999999995</v>
      </c>
      <c r="K1183">
        <v>0</v>
      </c>
      <c r="L1183" t="s">
        <v>42</v>
      </c>
    </row>
    <row r="1184" spans="1:25" x14ac:dyDescent="0.25">
      <c r="A1184" t="s">
        <v>68</v>
      </c>
      <c r="B1184">
        <v>28204.6</v>
      </c>
      <c r="C1184">
        <v>28204.2</v>
      </c>
      <c r="D1184">
        <v>28203.7</v>
      </c>
      <c r="E1184">
        <v>28190.6</v>
      </c>
      <c r="F1184">
        <v>1402.37</v>
      </c>
      <c r="G1184">
        <v>0</v>
      </c>
      <c r="H1184">
        <v>840.83100000000002</v>
      </c>
      <c r="I1184">
        <v>5.4922100000000001E-2</v>
      </c>
      <c r="J1184">
        <v>0.95082999999999995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28147.1</v>
      </c>
      <c r="C1185">
        <v>28146.6</v>
      </c>
      <c r="D1185">
        <v>28146</v>
      </c>
      <c r="E1185">
        <v>28133.1</v>
      </c>
      <c r="F1185">
        <v>1400.41</v>
      </c>
      <c r="G1185">
        <v>0</v>
      </c>
      <c r="H1185">
        <v>828.98400000000004</v>
      </c>
      <c r="I1185">
        <v>5.7407699999999999E-2</v>
      </c>
      <c r="J1185">
        <v>0.93164999999999998</v>
      </c>
      <c r="K1185">
        <v>0</v>
      </c>
      <c r="L1185" t="s">
        <v>42</v>
      </c>
    </row>
    <row r="1186" spans="1:12" x14ac:dyDescent="0.25">
      <c r="A1186" t="s">
        <v>68</v>
      </c>
      <c r="B1186">
        <v>29753</v>
      </c>
      <c r="C1186">
        <v>29752.5</v>
      </c>
      <c r="D1186">
        <v>29751.9</v>
      </c>
      <c r="E1186">
        <v>29738</v>
      </c>
      <c r="F1186">
        <v>1800.15</v>
      </c>
      <c r="G1186">
        <v>0</v>
      </c>
      <c r="H1186">
        <v>863.77700000000004</v>
      </c>
      <c r="I1186">
        <v>5.4033999999999999E-2</v>
      </c>
      <c r="J1186">
        <v>0.952349</v>
      </c>
      <c r="K1186">
        <v>0</v>
      </c>
      <c r="L1186" t="s">
        <v>42</v>
      </c>
    </row>
    <row r="1187" spans="1:12" x14ac:dyDescent="0.25">
      <c r="A1187" t="s">
        <v>68</v>
      </c>
      <c r="B1187">
        <v>28113.1</v>
      </c>
      <c r="C1187">
        <v>28112.6</v>
      </c>
      <c r="D1187">
        <v>28112.1</v>
      </c>
      <c r="E1187">
        <v>28099.200000000001</v>
      </c>
      <c r="F1187">
        <v>1409.21</v>
      </c>
      <c r="G1187">
        <v>0</v>
      </c>
      <c r="H1187">
        <v>824.59299999999996</v>
      </c>
      <c r="I1187">
        <v>5.3928400000000001E-2</v>
      </c>
      <c r="J1187">
        <v>0.942801</v>
      </c>
      <c r="K1187">
        <v>0</v>
      </c>
      <c r="L1187" t="s">
        <v>42</v>
      </c>
    </row>
    <row r="1188" spans="1:12" x14ac:dyDescent="0.25">
      <c r="A1188" t="s">
        <v>68</v>
      </c>
      <c r="B1188">
        <v>28246.799999999999</v>
      </c>
      <c r="C1188">
        <v>28246.3</v>
      </c>
      <c r="D1188">
        <v>28245.8</v>
      </c>
      <c r="E1188">
        <v>28232.7</v>
      </c>
      <c r="F1188">
        <v>1418.25</v>
      </c>
      <c r="G1188">
        <v>0</v>
      </c>
      <c r="H1188">
        <v>834.66499999999996</v>
      </c>
      <c r="I1188">
        <v>5.3912000000000002E-2</v>
      </c>
      <c r="J1188">
        <v>0.93086599999999997</v>
      </c>
      <c r="K1188">
        <v>0</v>
      </c>
      <c r="L1188" t="s">
        <v>42</v>
      </c>
    </row>
    <row r="1189" spans="1:12" x14ac:dyDescent="0.25">
      <c r="A1189" t="s">
        <v>68</v>
      </c>
      <c r="B1189">
        <v>28176.1</v>
      </c>
      <c r="C1189">
        <v>28175.7</v>
      </c>
      <c r="D1189">
        <v>28175.1</v>
      </c>
      <c r="E1189">
        <v>28162.2</v>
      </c>
      <c r="F1189">
        <v>1409.59</v>
      </c>
      <c r="G1189">
        <v>0</v>
      </c>
      <c r="H1189">
        <v>825.85599999999999</v>
      </c>
      <c r="I1189">
        <v>5.3909499999999999E-2</v>
      </c>
      <c r="J1189">
        <v>0.95302399999999998</v>
      </c>
      <c r="K1189">
        <v>0</v>
      </c>
      <c r="L1189" t="s">
        <v>42</v>
      </c>
    </row>
    <row r="1190" spans="1:12" x14ac:dyDescent="0.25">
      <c r="A1190" t="s">
        <v>68</v>
      </c>
      <c r="B1190">
        <v>28092.9</v>
      </c>
      <c r="C1190">
        <v>28092.5</v>
      </c>
      <c r="D1190">
        <v>28091.9</v>
      </c>
      <c r="E1190">
        <v>28079</v>
      </c>
      <c r="F1190">
        <v>1403.16</v>
      </c>
      <c r="G1190">
        <v>0</v>
      </c>
      <c r="H1190">
        <v>824.85299999999995</v>
      </c>
      <c r="I1190">
        <v>5.7261100000000002E-2</v>
      </c>
      <c r="J1190">
        <v>0.95341799999999999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28149.7</v>
      </c>
      <c r="C1191">
        <v>28149.200000000001</v>
      </c>
      <c r="D1191">
        <v>28148.7</v>
      </c>
      <c r="E1191">
        <v>28135.7</v>
      </c>
      <c r="F1191">
        <v>1396.05</v>
      </c>
      <c r="G1191">
        <v>0</v>
      </c>
      <c r="H1191">
        <v>833.94500000000005</v>
      </c>
      <c r="I1191">
        <v>5.4290400000000003E-2</v>
      </c>
      <c r="J1191">
        <v>0.93183300000000002</v>
      </c>
      <c r="K1191">
        <v>0</v>
      </c>
      <c r="L1191" t="s">
        <v>42</v>
      </c>
    </row>
    <row r="1192" spans="1:12" x14ac:dyDescent="0.25">
      <c r="A1192" t="s">
        <v>68</v>
      </c>
      <c r="B1192">
        <v>28115.5</v>
      </c>
      <c r="C1192">
        <v>28115.1</v>
      </c>
      <c r="D1192">
        <v>28114.6</v>
      </c>
      <c r="E1192">
        <v>28101.7</v>
      </c>
      <c r="F1192">
        <v>1390.18</v>
      </c>
      <c r="G1192">
        <v>0</v>
      </c>
      <c r="H1192">
        <v>830.55600000000004</v>
      </c>
      <c r="I1192">
        <v>5.4491600000000001E-2</v>
      </c>
      <c r="J1192">
        <v>0.93180700000000005</v>
      </c>
      <c r="K1192">
        <v>0</v>
      </c>
      <c r="L1192" t="s">
        <v>42</v>
      </c>
    </row>
    <row r="1193" spans="1:12" x14ac:dyDescent="0.25">
      <c r="A1193" t="s">
        <v>68</v>
      </c>
      <c r="B1193">
        <v>28129</v>
      </c>
      <c r="C1193">
        <v>28128.5</v>
      </c>
      <c r="D1193">
        <v>28128</v>
      </c>
      <c r="E1193">
        <v>28115.1</v>
      </c>
      <c r="F1193">
        <v>1390.36</v>
      </c>
      <c r="G1193">
        <v>0</v>
      </c>
      <c r="H1193">
        <v>826.51700000000005</v>
      </c>
      <c r="I1193">
        <v>5.5222599999999997E-2</v>
      </c>
      <c r="J1193">
        <v>0.94074800000000003</v>
      </c>
      <c r="K1193">
        <v>0</v>
      </c>
      <c r="L1193" t="s">
        <v>42</v>
      </c>
    </row>
    <row r="1194" spans="1:12" x14ac:dyDescent="0.25">
      <c r="A1194" t="s">
        <v>68</v>
      </c>
      <c r="B1194">
        <v>28082.1</v>
      </c>
      <c r="C1194">
        <v>28081.7</v>
      </c>
      <c r="D1194">
        <v>28081.1</v>
      </c>
      <c r="E1194">
        <v>28068.2</v>
      </c>
      <c r="F1194">
        <v>1398.67</v>
      </c>
      <c r="G1194">
        <v>0</v>
      </c>
      <c r="H1194">
        <v>829.51599999999996</v>
      </c>
      <c r="I1194">
        <v>5.4090800000000001E-2</v>
      </c>
      <c r="J1194">
        <v>0.93170799999999998</v>
      </c>
      <c r="K1194">
        <v>0</v>
      </c>
      <c r="L1194" t="s">
        <v>42</v>
      </c>
    </row>
    <row r="1195" spans="1:12" x14ac:dyDescent="0.25">
      <c r="A1195" t="s">
        <v>68</v>
      </c>
      <c r="B1195">
        <v>30693.4</v>
      </c>
      <c r="C1195">
        <v>30692.9</v>
      </c>
      <c r="D1195">
        <v>30692.2</v>
      </c>
      <c r="E1195">
        <v>30677.9</v>
      </c>
      <c r="F1195">
        <v>1962.05</v>
      </c>
      <c r="G1195">
        <v>0</v>
      </c>
      <c r="H1195">
        <v>904.54499999999996</v>
      </c>
      <c r="I1195">
        <v>5.4576199999999998E-2</v>
      </c>
      <c r="J1195">
        <v>0.95732600000000001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29403.9</v>
      </c>
      <c r="C1196">
        <v>29403.4</v>
      </c>
      <c r="D1196">
        <v>29402.799999999999</v>
      </c>
      <c r="E1196">
        <v>29389.200000000001</v>
      </c>
      <c r="F1196">
        <v>1621.32</v>
      </c>
      <c r="G1196">
        <v>0</v>
      </c>
      <c r="H1196">
        <v>858.35900000000004</v>
      </c>
      <c r="I1196">
        <v>5.39163E-2</v>
      </c>
      <c r="J1196">
        <v>0.93182699999999996</v>
      </c>
      <c r="K1196">
        <v>0</v>
      </c>
      <c r="L1196" t="s">
        <v>42</v>
      </c>
    </row>
    <row r="1197" spans="1:12" x14ac:dyDescent="0.25">
      <c r="A1197" t="s">
        <v>68</v>
      </c>
      <c r="B1197">
        <v>30026.2</v>
      </c>
      <c r="C1197">
        <v>30025.7</v>
      </c>
      <c r="D1197">
        <v>30025</v>
      </c>
      <c r="E1197">
        <v>30011.1</v>
      </c>
      <c r="F1197">
        <v>1886.54</v>
      </c>
      <c r="G1197">
        <v>0</v>
      </c>
      <c r="H1197">
        <v>872.82</v>
      </c>
      <c r="I1197">
        <v>5.4297900000000003E-2</v>
      </c>
      <c r="J1197">
        <v>0.93182799999999999</v>
      </c>
      <c r="K1197">
        <v>0</v>
      </c>
      <c r="L1197" t="s">
        <v>42</v>
      </c>
    </row>
    <row r="1198" spans="1:12" x14ac:dyDescent="0.25">
      <c r="A1198" t="s">
        <v>68</v>
      </c>
      <c r="B1198">
        <v>28693.3</v>
      </c>
      <c r="C1198">
        <v>28692.9</v>
      </c>
      <c r="D1198">
        <v>28692.1</v>
      </c>
      <c r="E1198">
        <v>28678.9</v>
      </c>
      <c r="F1198">
        <v>1469.72</v>
      </c>
      <c r="G1198">
        <v>0</v>
      </c>
      <c r="H1198">
        <v>844.08500000000004</v>
      </c>
      <c r="I1198">
        <v>5.4656299999999998E-2</v>
      </c>
      <c r="J1198">
        <v>0.93179699999999999</v>
      </c>
      <c r="K1198">
        <v>0</v>
      </c>
      <c r="L1198" t="s">
        <v>42</v>
      </c>
    </row>
    <row r="1199" spans="1:12" x14ac:dyDescent="0.25">
      <c r="A1199" t="s">
        <v>68</v>
      </c>
      <c r="B1199">
        <v>28204.400000000001</v>
      </c>
      <c r="C1199">
        <v>28203.9</v>
      </c>
      <c r="D1199">
        <v>28203.4</v>
      </c>
      <c r="E1199">
        <v>28190.3</v>
      </c>
      <c r="F1199">
        <v>1410.15</v>
      </c>
      <c r="G1199">
        <v>0</v>
      </c>
      <c r="H1199">
        <v>841.01099999999997</v>
      </c>
      <c r="I1199">
        <v>5.8009600000000001E-2</v>
      </c>
      <c r="J1199">
        <v>0.931836</v>
      </c>
      <c r="K1199">
        <v>0</v>
      </c>
      <c r="L1199" t="s">
        <v>42</v>
      </c>
    </row>
    <row r="1200" spans="1:12" x14ac:dyDescent="0.25">
      <c r="A1200" t="s">
        <v>68</v>
      </c>
      <c r="B1200">
        <v>28129.200000000001</v>
      </c>
      <c r="C1200">
        <v>28128.799999999999</v>
      </c>
      <c r="D1200">
        <v>28128.2</v>
      </c>
      <c r="E1200">
        <v>28115.1</v>
      </c>
      <c r="F1200">
        <v>1413.91</v>
      </c>
      <c r="G1200">
        <v>0</v>
      </c>
      <c r="H1200">
        <v>833.57100000000003</v>
      </c>
      <c r="I1200">
        <v>5.5704400000000001E-2</v>
      </c>
      <c r="J1200">
        <v>0.93182100000000001</v>
      </c>
      <c r="K1200">
        <v>0</v>
      </c>
      <c r="L1200" t="s">
        <v>42</v>
      </c>
    </row>
    <row r="1201" spans="1:12" x14ac:dyDescent="0.25">
      <c r="A1201" t="s">
        <v>68</v>
      </c>
      <c r="B1201">
        <v>28276.2</v>
      </c>
      <c r="C1201">
        <v>28275.7</v>
      </c>
      <c r="D1201">
        <v>28275.1</v>
      </c>
      <c r="E1201">
        <v>28262</v>
      </c>
      <c r="F1201">
        <v>1418.69</v>
      </c>
      <c r="G1201">
        <v>0</v>
      </c>
      <c r="H1201">
        <v>833.14700000000005</v>
      </c>
      <c r="I1201">
        <v>5.4025999999999998E-2</v>
      </c>
      <c r="J1201">
        <v>0.93183700000000003</v>
      </c>
      <c r="K1201">
        <v>0</v>
      </c>
      <c r="L1201" t="s">
        <v>42</v>
      </c>
    </row>
    <row r="1202" spans="1:12" x14ac:dyDescent="0.25">
      <c r="A1202" t="s">
        <v>68</v>
      </c>
      <c r="B1202">
        <v>28776.2</v>
      </c>
      <c r="C1202">
        <v>28775.7</v>
      </c>
      <c r="D1202">
        <v>28775.1</v>
      </c>
      <c r="E1202">
        <v>28761.8</v>
      </c>
      <c r="F1202">
        <v>1455.6</v>
      </c>
      <c r="G1202">
        <v>0</v>
      </c>
      <c r="H1202">
        <v>852.07100000000003</v>
      </c>
      <c r="I1202">
        <v>5.4550000000000001E-2</v>
      </c>
      <c r="J1202">
        <v>0.931809</v>
      </c>
      <c r="K1202">
        <v>0</v>
      </c>
      <c r="L1202" t="s">
        <v>42</v>
      </c>
    </row>
    <row r="1203" spans="1:12" x14ac:dyDescent="0.25">
      <c r="A1203" t="s">
        <v>68</v>
      </c>
      <c r="B1203">
        <v>28599.1</v>
      </c>
      <c r="C1203">
        <v>28598.6</v>
      </c>
      <c r="D1203">
        <v>28598</v>
      </c>
      <c r="E1203">
        <v>28584.7</v>
      </c>
      <c r="F1203">
        <v>1440.56</v>
      </c>
      <c r="G1203">
        <v>0</v>
      </c>
      <c r="H1203">
        <v>840.54200000000003</v>
      </c>
      <c r="I1203">
        <v>5.4112399999999998E-2</v>
      </c>
      <c r="J1203">
        <v>0.95263500000000001</v>
      </c>
      <c r="K1203">
        <v>0</v>
      </c>
      <c r="L1203" t="s">
        <v>42</v>
      </c>
    </row>
    <row r="1204" spans="1:12" x14ac:dyDescent="0.25">
      <c r="A1204" t="s">
        <v>68</v>
      </c>
      <c r="B1204">
        <v>28192.7</v>
      </c>
      <c r="C1204">
        <v>28192.2</v>
      </c>
      <c r="D1204">
        <v>28191.599999999999</v>
      </c>
      <c r="E1204">
        <v>28178.5</v>
      </c>
      <c r="F1204">
        <v>1427.94</v>
      </c>
      <c r="G1204">
        <v>0</v>
      </c>
      <c r="H1204">
        <v>828.726</v>
      </c>
      <c r="I1204">
        <v>5.4082400000000003E-2</v>
      </c>
      <c r="J1204">
        <v>0.95738900000000005</v>
      </c>
      <c r="K1204">
        <v>0</v>
      </c>
      <c r="L1204" t="s">
        <v>42</v>
      </c>
    </row>
    <row r="1205" spans="1:12" x14ac:dyDescent="0.25">
      <c r="A1205" t="s">
        <v>68</v>
      </c>
      <c r="B1205">
        <v>27990.2</v>
      </c>
      <c r="C1205">
        <v>27989.8</v>
      </c>
      <c r="D1205">
        <v>27989.200000000001</v>
      </c>
      <c r="E1205">
        <v>27976.2</v>
      </c>
      <c r="F1205">
        <v>1396.16</v>
      </c>
      <c r="G1205">
        <v>0</v>
      </c>
      <c r="H1205">
        <v>823.13400000000001</v>
      </c>
      <c r="I1205">
        <v>5.5051500000000003E-2</v>
      </c>
      <c r="J1205">
        <v>0.95888499999999999</v>
      </c>
      <c r="K1205">
        <v>0</v>
      </c>
      <c r="L1205" t="s">
        <v>42</v>
      </c>
    </row>
    <row r="1206" spans="1:12" x14ac:dyDescent="0.25">
      <c r="A1206" t="s">
        <v>68</v>
      </c>
      <c r="B1206">
        <v>27939.1</v>
      </c>
      <c r="C1206">
        <v>27938.7</v>
      </c>
      <c r="D1206">
        <v>27938.1</v>
      </c>
      <c r="E1206">
        <v>27925.1</v>
      </c>
      <c r="F1206">
        <v>1384.05</v>
      </c>
      <c r="G1206">
        <v>0</v>
      </c>
      <c r="H1206">
        <v>822.05600000000004</v>
      </c>
      <c r="I1206">
        <v>6.0181999999999999E-2</v>
      </c>
      <c r="J1206">
        <v>0.93183300000000002</v>
      </c>
      <c r="K1206">
        <v>0</v>
      </c>
      <c r="L1206" t="s">
        <v>42</v>
      </c>
    </row>
    <row r="1207" spans="1:12" x14ac:dyDescent="0.25">
      <c r="A1207" t="s">
        <v>68</v>
      </c>
      <c r="B1207">
        <v>27961.599999999999</v>
      </c>
      <c r="C1207">
        <v>27961.1</v>
      </c>
      <c r="D1207">
        <v>27960.6</v>
      </c>
      <c r="E1207">
        <v>27947.599999999999</v>
      </c>
      <c r="F1207">
        <v>1395.83</v>
      </c>
      <c r="G1207">
        <v>0</v>
      </c>
      <c r="H1207">
        <v>822.25</v>
      </c>
      <c r="I1207">
        <v>5.4135099999999998E-2</v>
      </c>
      <c r="J1207">
        <v>0.93181199999999997</v>
      </c>
      <c r="K1207">
        <v>0</v>
      </c>
      <c r="L1207" t="s">
        <v>42</v>
      </c>
    </row>
    <row r="1208" spans="1:12" x14ac:dyDescent="0.25">
      <c r="A1208" t="s">
        <v>68</v>
      </c>
      <c r="B1208">
        <v>28068.7</v>
      </c>
      <c r="C1208">
        <v>28068.3</v>
      </c>
      <c r="D1208">
        <v>28067.8</v>
      </c>
      <c r="E1208">
        <v>28054.7</v>
      </c>
      <c r="F1208">
        <v>1402.99</v>
      </c>
      <c r="G1208">
        <v>0</v>
      </c>
      <c r="H1208">
        <v>822.59400000000005</v>
      </c>
      <c r="I1208">
        <v>5.8754800000000003E-2</v>
      </c>
      <c r="J1208">
        <v>0.93068799999999996</v>
      </c>
      <c r="K1208">
        <v>0</v>
      </c>
      <c r="L1208" t="s">
        <v>42</v>
      </c>
    </row>
    <row r="1209" spans="1:12" x14ac:dyDescent="0.25">
      <c r="A1209" t="s">
        <v>68</v>
      </c>
      <c r="B1209">
        <v>28019</v>
      </c>
      <c r="C1209">
        <v>28018.6</v>
      </c>
      <c r="D1209">
        <v>28018</v>
      </c>
      <c r="E1209">
        <v>28005</v>
      </c>
      <c r="F1209">
        <v>1402.54</v>
      </c>
      <c r="G1209">
        <v>0</v>
      </c>
      <c r="H1209">
        <v>827.45</v>
      </c>
      <c r="I1209">
        <v>5.7098400000000001E-2</v>
      </c>
      <c r="J1209">
        <v>0.93183300000000002</v>
      </c>
      <c r="K1209">
        <v>0</v>
      </c>
      <c r="L1209" t="s">
        <v>42</v>
      </c>
    </row>
    <row r="1210" spans="1:12" x14ac:dyDescent="0.25">
      <c r="A1210" t="s">
        <v>68</v>
      </c>
      <c r="B1210">
        <v>27989</v>
      </c>
      <c r="C1210">
        <v>27988.5</v>
      </c>
      <c r="D1210">
        <v>27987.9</v>
      </c>
      <c r="E1210">
        <v>27974.9</v>
      </c>
      <c r="F1210">
        <v>1400.29</v>
      </c>
      <c r="G1210">
        <v>0</v>
      </c>
      <c r="H1210">
        <v>826.29</v>
      </c>
      <c r="I1210">
        <v>5.4039799999999999E-2</v>
      </c>
      <c r="J1210">
        <v>0.93173300000000003</v>
      </c>
      <c r="K1210">
        <v>0</v>
      </c>
      <c r="L1210" t="s">
        <v>42</v>
      </c>
    </row>
    <row r="1211" spans="1:12" x14ac:dyDescent="0.25">
      <c r="A1211" t="s">
        <v>68</v>
      </c>
      <c r="B1211">
        <v>28046.400000000001</v>
      </c>
      <c r="C1211">
        <v>28046</v>
      </c>
      <c r="D1211">
        <v>28045.4</v>
      </c>
      <c r="E1211">
        <v>28032.400000000001</v>
      </c>
      <c r="F1211">
        <v>1386.79</v>
      </c>
      <c r="G1211">
        <v>0</v>
      </c>
      <c r="H1211">
        <v>825.45600000000002</v>
      </c>
      <c r="I1211">
        <v>5.8223400000000002E-2</v>
      </c>
      <c r="J1211">
        <v>0.93651499999999999</v>
      </c>
      <c r="K1211">
        <v>0</v>
      </c>
      <c r="L1211" t="s">
        <v>42</v>
      </c>
    </row>
    <row r="1212" spans="1:12" x14ac:dyDescent="0.25">
      <c r="A1212" t="s">
        <v>68</v>
      </c>
      <c r="B1212">
        <v>28172.400000000001</v>
      </c>
      <c r="C1212">
        <v>28171.9</v>
      </c>
      <c r="D1212">
        <v>28171.4</v>
      </c>
      <c r="E1212">
        <v>28158.3</v>
      </c>
      <c r="F1212">
        <v>1397.61</v>
      </c>
      <c r="G1212">
        <v>0</v>
      </c>
      <c r="H1212">
        <v>828.79899999999998</v>
      </c>
      <c r="I1212">
        <v>5.3953800000000003E-2</v>
      </c>
      <c r="J1212">
        <v>0.93180700000000005</v>
      </c>
      <c r="K1212">
        <v>0</v>
      </c>
      <c r="L1212" t="s">
        <v>42</v>
      </c>
    </row>
    <row r="1213" spans="1:12" x14ac:dyDescent="0.25">
      <c r="A1213" t="s">
        <v>68</v>
      </c>
      <c r="B1213">
        <v>28227.5</v>
      </c>
      <c r="C1213">
        <v>28227.1</v>
      </c>
      <c r="D1213">
        <v>28226.5</v>
      </c>
      <c r="E1213">
        <v>28213.4</v>
      </c>
      <c r="F1213">
        <v>1397.57</v>
      </c>
      <c r="G1213">
        <v>0</v>
      </c>
      <c r="H1213">
        <v>830.19600000000003</v>
      </c>
      <c r="I1213">
        <v>5.39397E-2</v>
      </c>
      <c r="J1213">
        <v>0.93183099999999996</v>
      </c>
      <c r="K1213">
        <v>0</v>
      </c>
      <c r="L1213" t="s">
        <v>42</v>
      </c>
    </row>
    <row r="1214" spans="1:12" x14ac:dyDescent="0.25">
      <c r="A1214" t="s">
        <v>68</v>
      </c>
      <c r="B1214">
        <v>28099.8</v>
      </c>
      <c r="C1214">
        <v>28099.4</v>
      </c>
      <c r="D1214">
        <v>28098.9</v>
      </c>
      <c r="E1214">
        <v>28085.8</v>
      </c>
      <c r="F1214">
        <v>1388.66</v>
      </c>
      <c r="G1214">
        <v>0</v>
      </c>
      <c r="H1214">
        <v>831.625</v>
      </c>
      <c r="I1214">
        <v>5.5407100000000001E-2</v>
      </c>
      <c r="J1214">
        <v>0.93183000000000005</v>
      </c>
      <c r="K1214">
        <v>0</v>
      </c>
      <c r="L1214" t="s">
        <v>42</v>
      </c>
    </row>
    <row r="1215" spans="1:12" x14ac:dyDescent="0.25">
      <c r="A1215" t="s">
        <v>68</v>
      </c>
      <c r="B1215">
        <v>28293.9</v>
      </c>
      <c r="C1215">
        <v>28293.5</v>
      </c>
      <c r="D1215">
        <v>28292.9</v>
      </c>
      <c r="E1215">
        <v>28279.7</v>
      </c>
      <c r="F1215">
        <v>1404.74</v>
      </c>
      <c r="G1215">
        <v>0</v>
      </c>
      <c r="H1215">
        <v>834.58799999999997</v>
      </c>
      <c r="I1215">
        <v>5.39327E-2</v>
      </c>
      <c r="J1215">
        <v>0.931778</v>
      </c>
      <c r="K1215">
        <v>0</v>
      </c>
      <c r="L1215" t="s">
        <v>42</v>
      </c>
    </row>
    <row r="1216" spans="1:12" x14ac:dyDescent="0.25">
      <c r="A1216" t="s">
        <v>68</v>
      </c>
      <c r="B1216">
        <v>27758.9</v>
      </c>
      <c r="C1216">
        <v>27758.5</v>
      </c>
      <c r="D1216">
        <v>27757.9</v>
      </c>
      <c r="E1216">
        <v>27745.1</v>
      </c>
      <c r="F1216">
        <v>1383.14</v>
      </c>
      <c r="G1216">
        <v>0</v>
      </c>
      <c r="H1216">
        <v>818.57399999999996</v>
      </c>
      <c r="I1216">
        <v>5.40951E-2</v>
      </c>
      <c r="J1216">
        <v>0.94722899999999999</v>
      </c>
      <c r="K1216">
        <v>0</v>
      </c>
      <c r="L1216" t="s">
        <v>42</v>
      </c>
    </row>
    <row r="1217" spans="1:25" x14ac:dyDescent="0.25">
      <c r="A1217" t="s">
        <v>68</v>
      </c>
      <c r="B1217">
        <v>28080.5</v>
      </c>
      <c r="C1217">
        <v>28080.1</v>
      </c>
      <c r="D1217">
        <v>28079.5</v>
      </c>
      <c r="E1217">
        <v>28066.5</v>
      </c>
      <c r="F1217">
        <v>1401.39</v>
      </c>
      <c r="G1217">
        <v>0</v>
      </c>
      <c r="H1217">
        <v>835.19</v>
      </c>
      <c r="I1217">
        <v>5.4143299999999998E-2</v>
      </c>
      <c r="J1217">
        <v>0.93181099999999994</v>
      </c>
      <c r="K1217">
        <v>0</v>
      </c>
      <c r="L1217" t="s">
        <v>42</v>
      </c>
    </row>
    <row r="1218" spans="1:25" x14ac:dyDescent="0.25">
      <c r="A1218" t="s">
        <v>68</v>
      </c>
      <c r="B1218">
        <v>27951.1</v>
      </c>
      <c r="C1218">
        <v>27950.7</v>
      </c>
      <c r="D1218">
        <v>27950.1</v>
      </c>
      <c r="E1218">
        <v>27937.200000000001</v>
      </c>
      <c r="F1218">
        <v>1396.67</v>
      </c>
      <c r="G1218">
        <v>0</v>
      </c>
      <c r="H1218">
        <v>830.43200000000002</v>
      </c>
      <c r="I1218">
        <v>5.3992199999999997E-2</v>
      </c>
      <c r="J1218">
        <v>0.93179699999999999</v>
      </c>
      <c r="K1218">
        <v>0</v>
      </c>
      <c r="L1218" t="s">
        <v>42</v>
      </c>
    </row>
    <row r="1219" spans="1:25" x14ac:dyDescent="0.25">
      <c r="A1219" t="s">
        <v>68</v>
      </c>
      <c r="B1219">
        <v>27981.9</v>
      </c>
      <c r="C1219">
        <v>27981.5</v>
      </c>
      <c r="D1219">
        <v>27981</v>
      </c>
      <c r="E1219">
        <v>27967.9</v>
      </c>
      <c r="F1219">
        <v>1392.75</v>
      </c>
      <c r="G1219">
        <v>0</v>
      </c>
      <c r="H1219">
        <v>831.67</v>
      </c>
      <c r="I1219">
        <v>5.40128E-2</v>
      </c>
      <c r="J1219">
        <v>0.93183499999999997</v>
      </c>
      <c r="K1219">
        <v>0</v>
      </c>
      <c r="L1219" t="s">
        <v>42</v>
      </c>
    </row>
    <row r="1220" spans="1:25" x14ac:dyDescent="0.25">
      <c r="A1220" t="s">
        <v>68</v>
      </c>
      <c r="B1220">
        <v>28098.5</v>
      </c>
      <c r="C1220">
        <v>28098.1</v>
      </c>
      <c r="D1220">
        <v>28097.5</v>
      </c>
      <c r="E1220">
        <v>28084.5</v>
      </c>
      <c r="F1220">
        <v>1404.71</v>
      </c>
      <c r="G1220">
        <v>0</v>
      </c>
      <c r="H1220">
        <v>833.33</v>
      </c>
      <c r="I1220">
        <v>6.2592599999999998E-2</v>
      </c>
      <c r="J1220">
        <v>0.931836</v>
      </c>
      <c r="K1220">
        <v>0</v>
      </c>
      <c r="L1220" t="s">
        <v>42</v>
      </c>
    </row>
    <row r="1221" spans="1:25" x14ac:dyDescent="0.25">
      <c r="A1221" t="s">
        <v>68</v>
      </c>
      <c r="B1221">
        <v>28003.7</v>
      </c>
      <c r="C1221">
        <v>28003.3</v>
      </c>
      <c r="D1221">
        <v>28002.7</v>
      </c>
      <c r="E1221">
        <v>27989.8</v>
      </c>
      <c r="F1221">
        <v>1399.66</v>
      </c>
      <c r="G1221">
        <v>0</v>
      </c>
      <c r="H1221">
        <v>824.93700000000001</v>
      </c>
      <c r="I1221">
        <v>7.5856499999999993E-2</v>
      </c>
      <c r="J1221">
        <v>0.931836</v>
      </c>
      <c r="K1221">
        <v>0</v>
      </c>
      <c r="L1221" t="s">
        <v>42</v>
      </c>
    </row>
    <row r="1222" spans="1:25" x14ac:dyDescent="0.25">
      <c r="A1222" t="s">
        <v>68</v>
      </c>
      <c r="B1222">
        <v>27839.9</v>
      </c>
      <c r="C1222">
        <v>27839.5</v>
      </c>
      <c r="D1222">
        <v>27838.9</v>
      </c>
      <c r="E1222">
        <v>27826</v>
      </c>
      <c r="F1222">
        <v>1391.05</v>
      </c>
      <c r="G1222">
        <v>0</v>
      </c>
      <c r="H1222">
        <v>824.91200000000003</v>
      </c>
      <c r="I1222">
        <v>8.3255899999999994E-2</v>
      </c>
      <c r="J1222">
        <v>0.93182900000000002</v>
      </c>
      <c r="K1222">
        <v>0</v>
      </c>
      <c r="L1222" t="s">
        <v>42</v>
      </c>
    </row>
    <row r="1223" spans="1:25" x14ac:dyDescent="0.25">
      <c r="A1223" t="s">
        <v>68</v>
      </c>
      <c r="B1223">
        <v>27865.3</v>
      </c>
      <c r="C1223">
        <v>27864.799999999999</v>
      </c>
      <c r="D1223">
        <v>27864.3</v>
      </c>
      <c r="E1223">
        <v>27851.4</v>
      </c>
      <c r="F1223">
        <v>1388.38</v>
      </c>
      <c r="G1223">
        <v>0</v>
      </c>
      <c r="H1223">
        <v>825.56899999999996</v>
      </c>
      <c r="I1223">
        <v>5.4315799999999997E-2</v>
      </c>
      <c r="J1223">
        <v>0.94813000000000003</v>
      </c>
      <c r="K1223">
        <v>0</v>
      </c>
      <c r="L1223" t="s">
        <v>42</v>
      </c>
    </row>
    <row r="1224" spans="1:25" x14ac:dyDescent="0.25">
      <c r="A1224" t="s">
        <v>68</v>
      </c>
      <c r="B1224">
        <v>28117.7</v>
      </c>
      <c r="C1224">
        <v>28117.200000000001</v>
      </c>
      <c r="D1224">
        <v>28116.7</v>
      </c>
      <c r="E1224">
        <v>28103.599999999999</v>
      </c>
      <c r="F1224">
        <v>1416.34</v>
      </c>
      <c r="G1224">
        <v>0</v>
      </c>
      <c r="H1224">
        <v>833.846</v>
      </c>
      <c r="I1224">
        <v>5.4916199999999998E-2</v>
      </c>
      <c r="J1224">
        <v>0.931836</v>
      </c>
      <c r="K1224">
        <v>0</v>
      </c>
      <c r="L1224" t="s">
        <v>42</v>
      </c>
    </row>
    <row r="1225" spans="1:25" x14ac:dyDescent="0.25">
      <c r="A1225" t="s">
        <v>68</v>
      </c>
      <c r="B1225">
        <v>27861.1</v>
      </c>
      <c r="C1225">
        <v>27860.6</v>
      </c>
      <c r="D1225">
        <v>27860.1</v>
      </c>
      <c r="E1225">
        <v>27847.200000000001</v>
      </c>
      <c r="F1225">
        <v>1387.82</v>
      </c>
      <c r="G1225">
        <v>0</v>
      </c>
      <c r="H1225">
        <v>821.06</v>
      </c>
      <c r="I1225">
        <v>5.4854E-2</v>
      </c>
      <c r="J1225">
        <v>0.93182500000000001</v>
      </c>
      <c r="K1225">
        <v>0</v>
      </c>
      <c r="L1225" t="s">
        <v>42</v>
      </c>
    </row>
    <row r="1226" spans="1:25" x14ac:dyDescent="0.25">
      <c r="A1226" t="s">
        <v>68</v>
      </c>
      <c r="B1226">
        <v>28179</v>
      </c>
      <c r="C1226">
        <v>28178.6</v>
      </c>
      <c r="D1226">
        <v>28178</v>
      </c>
      <c r="E1226">
        <v>28164.9</v>
      </c>
      <c r="F1226">
        <v>1407.36</v>
      </c>
      <c r="G1226">
        <v>0</v>
      </c>
      <c r="H1226">
        <v>829.09400000000005</v>
      </c>
      <c r="I1226">
        <v>6.6006899999999993E-2</v>
      </c>
      <c r="J1226">
        <v>0.93179500000000004</v>
      </c>
      <c r="K1226">
        <v>0</v>
      </c>
      <c r="L1226" t="s">
        <v>42</v>
      </c>
    </row>
    <row r="1227" spans="1:25" x14ac:dyDescent="0.25">
      <c r="A1227" t="s">
        <v>68</v>
      </c>
      <c r="B1227">
        <v>27880.2</v>
      </c>
      <c r="C1227">
        <v>27879.8</v>
      </c>
      <c r="D1227">
        <v>27879.200000000001</v>
      </c>
      <c r="E1227">
        <v>27866.2</v>
      </c>
      <c r="F1227">
        <v>1388.54</v>
      </c>
      <c r="G1227">
        <v>0</v>
      </c>
      <c r="H1227">
        <v>827.54399999999998</v>
      </c>
      <c r="I1227">
        <v>5.5315499999999997E-2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28278.2</v>
      </c>
      <c r="C1228">
        <v>28277.8</v>
      </c>
      <c r="D1228">
        <v>28277.200000000001</v>
      </c>
      <c r="E1228">
        <v>28264.1</v>
      </c>
      <c r="F1228">
        <v>1437.3</v>
      </c>
      <c r="G1228">
        <v>0</v>
      </c>
      <c r="H1228">
        <v>831.08699999999999</v>
      </c>
      <c r="I1228">
        <v>5.3912000000000002E-2</v>
      </c>
      <c r="J1228">
        <v>0.93181899999999995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28631.7</v>
      </c>
      <c r="C1229">
        <v>28631.3</v>
      </c>
      <c r="D1229">
        <v>28630.799999999999</v>
      </c>
      <c r="E1229">
        <v>28617.5</v>
      </c>
      <c r="F1229">
        <v>1427.09</v>
      </c>
      <c r="G1229">
        <v>0</v>
      </c>
      <c r="H1229">
        <v>843.28899999999999</v>
      </c>
      <c r="I1229">
        <v>5.6033800000000002E-2</v>
      </c>
      <c r="J1229">
        <v>0.93911599999999995</v>
      </c>
      <c r="K1229">
        <v>0</v>
      </c>
      <c r="L1229" t="s">
        <v>42</v>
      </c>
    </row>
    <row r="1230" spans="1:25" x14ac:dyDescent="0.25">
      <c r="A1230" t="s">
        <v>68</v>
      </c>
      <c r="B1230">
        <v>28236</v>
      </c>
      <c r="C1230">
        <v>28235.599999999999</v>
      </c>
      <c r="D1230">
        <v>28235</v>
      </c>
      <c r="E1230">
        <v>28221.9</v>
      </c>
      <c r="F1230">
        <v>1409.78</v>
      </c>
      <c r="G1230">
        <v>0</v>
      </c>
      <c r="H1230">
        <v>832.04300000000001</v>
      </c>
      <c r="I1230">
        <v>8.3256899999999995E-2</v>
      </c>
      <c r="J1230">
        <v>0.93171599999999999</v>
      </c>
      <c r="K1230">
        <v>0</v>
      </c>
      <c r="L1230" t="s">
        <v>42</v>
      </c>
    </row>
    <row r="1231" spans="1:25" x14ac:dyDescent="0.25">
      <c r="A1231" t="s">
        <v>68</v>
      </c>
      <c r="B1231">
        <v>28276.1</v>
      </c>
      <c r="C1231">
        <v>28275.599999999999</v>
      </c>
      <c r="D1231">
        <v>28275.1</v>
      </c>
      <c r="E1231">
        <v>28261.9</v>
      </c>
      <c r="F1231">
        <v>1413.94</v>
      </c>
      <c r="G1231">
        <v>0</v>
      </c>
      <c r="H1231">
        <v>840.10500000000002</v>
      </c>
      <c r="I1231">
        <v>5.6694599999999998E-2</v>
      </c>
      <c r="J1231">
        <v>0.94923599999999997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28334.6</v>
      </c>
      <c r="C1232">
        <v>28334.2</v>
      </c>
      <c r="D1232">
        <v>28333.599999999999</v>
      </c>
      <c r="E1232">
        <v>28320.400000000001</v>
      </c>
      <c r="F1232">
        <v>1413.93</v>
      </c>
      <c r="G1232">
        <v>0</v>
      </c>
      <c r="H1232">
        <v>834.596</v>
      </c>
      <c r="I1232">
        <v>6.5054000000000001E-2</v>
      </c>
      <c r="J1232">
        <v>0.93252999999999997</v>
      </c>
      <c r="K1232">
        <v>0</v>
      </c>
      <c r="L1232" t="s">
        <v>42</v>
      </c>
      <c r="R1232">
        <f>AVERAGE(B1183:B1232)</f>
        <v>28288.777999999998</v>
      </c>
      <c r="S1232">
        <f>AVERAGE(C1183:C1232)</f>
        <v>28288.33400000001</v>
      </c>
      <c r="U1232">
        <f>_xlfn.VAR.P(B1183:B1232)</f>
        <v>303960.3129160002</v>
      </c>
      <c r="V1232">
        <f>_xlfn.VAR.P(C1183:C1232)</f>
        <v>303941.70224400039</v>
      </c>
      <c r="X1232">
        <f>1.96*SQRT(U1232)/50</f>
        <v>21.611977587422267</v>
      </c>
      <c r="Y1232">
        <f>1.96*SQRT(V1232)/50</f>
        <v>21.61131595567981</v>
      </c>
    </row>
    <row r="1233" spans="1:15" x14ac:dyDescent="0.25">
      <c r="A1233" t="s">
        <v>68</v>
      </c>
      <c r="B1233">
        <v>1414442.9353720001</v>
      </c>
      <c r="C1233" t="s">
        <v>36</v>
      </c>
    </row>
    <row r="1234" spans="1:15" x14ac:dyDescent="0.25">
      <c r="A1234" t="s">
        <v>134</v>
      </c>
      <c r="B1234">
        <v>31774.3</v>
      </c>
      <c r="C1234">
        <v>31649.599999999999</v>
      </c>
      <c r="D1234">
        <v>31649</v>
      </c>
      <c r="E1234">
        <v>31635</v>
      </c>
      <c r="F1234">
        <v>1149.3699999999999</v>
      </c>
      <c r="G1234">
        <v>3735.89</v>
      </c>
      <c r="H1234">
        <v>827.952</v>
      </c>
      <c r="I1234">
        <v>822.10599999999999</v>
      </c>
      <c r="J1234">
        <v>976.08399999999995</v>
      </c>
      <c r="K1234">
        <v>26048.7</v>
      </c>
      <c r="L1234">
        <v>5.3916100000000002E-2</v>
      </c>
      <c r="M1234">
        <v>0.93182699999999996</v>
      </c>
      <c r="N1234">
        <v>0</v>
      </c>
      <c r="O1234" t="s">
        <v>42</v>
      </c>
    </row>
    <row r="1235" spans="1:15" x14ac:dyDescent="0.25">
      <c r="A1235" t="s">
        <v>134</v>
      </c>
      <c r="B1235">
        <v>31499</v>
      </c>
      <c r="C1235">
        <v>31375.7</v>
      </c>
      <c r="D1235">
        <v>31375.1</v>
      </c>
      <c r="E1235">
        <v>31361.3</v>
      </c>
      <c r="F1235">
        <v>1138.46</v>
      </c>
      <c r="G1235">
        <v>3708.5</v>
      </c>
      <c r="H1235">
        <v>820.60299999999995</v>
      </c>
      <c r="I1235">
        <v>820.27300000000002</v>
      </c>
      <c r="J1235">
        <v>964.36</v>
      </c>
      <c r="K1235">
        <v>25798.7</v>
      </c>
      <c r="L1235">
        <v>5.5413999999999998E-2</v>
      </c>
      <c r="M1235">
        <v>0.93177299999999996</v>
      </c>
      <c r="N1235">
        <v>0</v>
      </c>
      <c r="O1235" t="s">
        <v>42</v>
      </c>
    </row>
    <row r="1236" spans="1:15" x14ac:dyDescent="0.25">
      <c r="A1236" t="s">
        <v>134</v>
      </c>
      <c r="B1236">
        <v>31540</v>
      </c>
      <c r="C1236">
        <v>31418.400000000001</v>
      </c>
      <c r="D1236">
        <v>31417.8</v>
      </c>
      <c r="E1236">
        <v>31404</v>
      </c>
      <c r="F1236">
        <v>1136.82</v>
      </c>
      <c r="G1236">
        <v>3748.97</v>
      </c>
      <c r="H1236">
        <v>825.66899999999998</v>
      </c>
      <c r="I1236">
        <v>820.06299999999999</v>
      </c>
      <c r="J1236">
        <v>1006.64</v>
      </c>
      <c r="K1236">
        <v>25830.7</v>
      </c>
      <c r="L1236">
        <v>5.9075000000000003E-2</v>
      </c>
      <c r="M1236">
        <v>0.94757499999999995</v>
      </c>
      <c r="N1236">
        <v>0</v>
      </c>
      <c r="O1236" t="s">
        <v>42</v>
      </c>
    </row>
    <row r="1237" spans="1:15" x14ac:dyDescent="0.25">
      <c r="A1237" t="s">
        <v>134</v>
      </c>
      <c r="B1237">
        <v>31262.6</v>
      </c>
      <c r="C1237">
        <v>31141.200000000001</v>
      </c>
      <c r="D1237">
        <v>31140.6</v>
      </c>
      <c r="E1237">
        <v>31126.9</v>
      </c>
      <c r="F1237">
        <v>1128.9000000000001</v>
      </c>
      <c r="G1237">
        <v>3718.25</v>
      </c>
      <c r="H1237">
        <v>818.20699999999999</v>
      </c>
      <c r="I1237">
        <v>812.90800000000002</v>
      </c>
      <c r="J1237">
        <v>997.12300000000005</v>
      </c>
      <c r="K1237">
        <v>25619.7</v>
      </c>
      <c r="L1237">
        <v>5.9073500000000001E-2</v>
      </c>
      <c r="M1237">
        <v>0.93183099999999996</v>
      </c>
      <c r="N1237">
        <v>0</v>
      </c>
      <c r="O1237" t="s">
        <v>42</v>
      </c>
    </row>
    <row r="1238" spans="1:15" x14ac:dyDescent="0.25">
      <c r="A1238" t="s">
        <v>134</v>
      </c>
      <c r="B1238">
        <v>31469.9</v>
      </c>
      <c r="C1238">
        <v>31347.200000000001</v>
      </c>
      <c r="D1238">
        <v>31346.6</v>
      </c>
      <c r="E1238">
        <v>31332.799999999999</v>
      </c>
      <c r="F1238">
        <v>1136.75</v>
      </c>
      <c r="G1238">
        <v>3751.89</v>
      </c>
      <c r="H1238">
        <v>828.93899999999996</v>
      </c>
      <c r="I1238">
        <v>826.03300000000002</v>
      </c>
      <c r="J1238">
        <v>1001.07</v>
      </c>
      <c r="K1238">
        <v>25783.7</v>
      </c>
      <c r="L1238">
        <v>6.0009899999999998E-2</v>
      </c>
      <c r="M1238">
        <v>0.93183400000000005</v>
      </c>
      <c r="N1238">
        <v>0</v>
      </c>
      <c r="O1238" t="s">
        <v>42</v>
      </c>
    </row>
    <row r="1239" spans="1:15" x14ac:dyDescent="0.25">
      <c r="A1239" t="s">
        <v>134</v>
      </c>
      <c r="B1239">
        <v>31199.4</v>
      </c>
      <c r="C1239">
        <v>31078.2</v>
      </c>
      <c r="D1239">
        <v>31077.7</v>
      </c>
      <c r="E1239">
        <v>31063.9</v>
      </c>
      <c r="F1239">
        <v>1126.96</v>
      </c>
      <c r="G1239">
        <v>3690.75</v>
      </c>
      <c r="H1239">
        <v>811.66899999999998</v>
      </c>
      <c r="I1239">
        <v>806.33299999999997</v>
      </c>
      <c r="J1239">
        <v>985.45699999999999</v>
      </c>
      <c r="K1239">
        <v>25573.7</v>
      </c>
      <c r="L1239">
        <v>5.3921400000000001E-2</v>
      </c>
      <c r="M1239">
        <v>0.931786</v>
      </c>
      <c r="N1239">
        <v>7</v>
      </c>
      <c r="O1239" t="s">
        <v>42</v>
      </c>
    </row>
    <row r="1240" spans="1:15" x14ac:dyDescent="0.25">
      <c r="A1240" t="s">
        <v>134</v>
      </c>
      <c r="B1240">
        <v>31291.7</v>
      </c>
      <c r="C1240">
        <v>31170.2</v>
      </c>
      <c r="D1240">
        <v>31169.599999999999</v>
      </c>
      <c r="E1240">
        <v>31155.9</v>
      </c>
      <c r="F1240">
        <v>1130.9100000000001</v>
      </c>
      <c r="G1240">
        <v>3697.36</v>
      </c>
      <c r="H1240">
        <v>819.86900000000003</v>
      </c>
      <c r="I1240">
        <v>809.327</v>
      </c>
      <c r="J1240">
        <v>977.43700000000001</v>
      </c>
      <c r="K1240">
        <v>25644.799999999999</v>
      </c>
      <c r="L1240">
        <v>5.4042300000000001E-2</v>
      </c>
      <c r="M1240">
        <v>0.931786</v>
      </c>
      <c r="N1240">
        <v>0</v>
      </c>
      <c r="O1240" t="s">
        <v>42</v>
      </c>
    </row>
    <row r="1241" spans="1:15" x14ac:dyDescent="0.25">
      <c r="A1241" t="s">
        <v>134</v>
      </c>
      <c r="B1241">
        <v>31246</v>
      </c>
      <c r="C1241">
        <v>31124.3</v>
      </c>
      <c r="D1241">
        <v>31123.7</v>
      </c>
      <c r="E1241">
        <v>31110</v>
      </c>
      <c r="F1241">
        <v>1133.69</v>
      </c>
      <c r="G1241">
        <v>3676.88</v>
      </c>
      <c r="H1241">
        <v>813.47900000000004</v>
      </c>
      <c r="I1241">
        <v>808.40599999999995</v>
      </c>
      <c r="J1241">
        <v>964.50199999999995</v>
      </c>
      <c r="K1241">
        <v>25629.7</v>
      </c>
      <c r="L1241">
        <v>5.4148700000000001E-2</v>
      </c>
      <c r="M1241">
        <v>0.93182900000000002</v>
      </c>
      <c r="N1241">
        <v>0</v>
      </c>
      <c r="O1241" t="s">
        <v>42</v>
      </c>
    </row>
    <row r="1242" spans="1:15" x14ac:dyDescent="0.25">
      <c r="A1242" t="s">
        <v>134</v>
      </c>
      <c r="B1242">
        <v>31322.5</v>
      </c>
      <c r="C1242">
        <v>31199.4</v>
      </c>
      <c r="D1242">
        <v>31198.9</v>
      </c>
      <c r="E1242">
        <v>31185.1</v>
      </c>
      <c r="F1242">
        <v>1130.48</v>
      </c>
      <c r="G1242">
        <v>3733.7</v>
      </c>
      <c r="H1242">
        <v>820.01700000000005</v>
      </c>
      <c r="I1242">
        <v>814.13699999999994</v>
      </c>
      <c r="J1242">
        <v>1006.18</v>
      </c>
      <c r="K1242">
        <v>25656</v>
      </c>
      <c r="L1242">
        <v>5.3940799999999997E-2</v>
      </c>
      <c r="M1242">
        <v>0.931836</v>
      </c>
      <c r="N1242">
        <v>0</v>
      </c>
      <c r="O1242" t="s">
        <v>42</v>
      </c>
    </row>
    <row r="1243" spans="1:15" x14ac:dyDescent="0.25">
      <c r="A1243" t="s">
        <v>134</v>
      </c>
      <c r="B1243">
        <v>31324.1</v>
      </c>
      <c r="C1243">
        <v>31202.2</v>
      </c>
      <c r="D1243">
        <v>31201.599999999999</v>
      </c>
      <c r="E1243">
        <v>31187.9</v>
      </c>
      <c r="F1243">
        <v>1131.05</v>
      </c>
      <c r="G1243">
        <v>3724.38</v>
      </c>
      <c r="H1243">
        <v>819.95500000000004</v>
      </c>
      <c r="I1243">
        <v>809.57</v>
      </c>
      <c r="J1243">
        <v>997.63099999999997</v>
      </c>
      <c r="K1243">
        <v>25674.7</v>
      </c>
      <c r="L1243">
        <v>5.6031299999999999E-2</v>
      </c>
      <c r="M1243">
        <v>0.93182299999999996</v>
      </c>
      <c r="N1243">
        <v>0</v>
      </c>
      <c r="O1243" t="s">
        <v>42</v>
      </c>
    </row>
    <row r="1244" spans="1:15" x14ac:dyDescent="0.25">
      <c r="A1244" t="s">
        <v>134</v>
      </c>
      <c r="B1244">
        <v>31291.3</v>
      </c>
      <c r="C1244">
        <v>31169.200000000001</v>
      </c>
      <c r="D1244">
        <v>31168.7</v>
      </c>
      <c r="E1244">
        <v>31155</v>
      </c>
      <c r="F1244">
        <v>1129.6500000000001</v>
      </c>
      <c r="G1244">
        <v>3724.68</v>
      </c>
      <c r="H1244">
        <v>813.56299999999999</v>
      </c>
      <c r="I1244">
        <v>818.96</v>
      </c>
      <c r="J1244">
        <v>1001.81</v>
      </c>
      <c r="K1244">
        <v>25629.8</v>
      </c>
      <c r="L1244">
        <v>5.4028600000000003E-2</v>
      </c>
      <c r="M1244">
        <v>0.94837400000000005</v>
      </c>
      <c r="N1244">
        <v>0</v>
      </c>
      <c r="O1244" t="s">
        <v>42</v>
      </c>
    </row>
    <row r="1245" spans="1:15" x14ac:dyDescent="0.25">
      <c r="A1245" t="s">
        <v>134</v>
      </c>
      <c r="B1245">
        <v>31517.1</v>
      </c>
      <c r="C1245">
        <v>31395.5</v>
      </c>
      <c r="D1245">
        <v>31394.9</v>
      </c>
      <c r="E1245">
        <v>31381</v>
      </c>
      <c r="F1245">
        <v>1153.74</v>
      </c>
      <c r="G1245">
        <v>3737.25</v>
      </c>
      <c r="H1245">
        <v>819.69600000000003</v>
      </c>
      <c r="I1245">
        <v>814.404</v>
      </c>
      <c r="J1245">
        <v>1000.15</v>
      </c>
      <c r="K1245">
        <v>25796.7</v>
      </c>
      <c r="L1245">
        <v>5.3926099999999998E-2</v>
      </c>
      <c r="M1245">
        <v>0.93183300000000002</v>
      </c>
      <c r="N1245">
        <v>0</v>
      </c>
      <c r="O1245" t="s">
        <v>42</v>
      </c>
    </row>
    <row r="1246" spans="1:15" x14ac:dyDescent="0.25">
      <c r="A1246" t="s">
        <v>134</v>
      </c>
      <c r="B1246">
        <v>31410.400000000001</v>
      </c>
      <c r="C1246">
        <v>31289.1</v>
      </c>
      <c r="D1246">
        <v>31288.6</v>
      </c>
      <c r="E1246">
        <v>31274.7</v>
      </c>
      <c r="F1246">
        <v>1133.54</v>
      </c>
      <c r="G1246">
        <v>3717.1</v>
      </c>
      <c r="H1246">
        <v>817.55499999999995</v>
      </c>
      <c r="I1246">
        <v>817.56899999999996</v>
      </c>
      <c r="J1246">
        <v>988.28300000000002</v>
      </c>
      <c r="K1246">
        <v>25753</v>
      </c>
      <c r="L1246">
        <v>5.4364999999999997E-2</v>
      </c>
      <c r="M1246">
        <v>0.95143200000000006</v>
      </c>
      <c r="N1246">
        <v>0</v>
      </c>
      <c r="O1246" t="s">
        <v>42</v>
      </c>
    </row>
    <row r="1247" spans="1:15" x14ac:dyDescent="0.25">
      <c r="A1247" t="s">
        <v>134</v>
      </c>
      <c r="B1247">
        <v>31345</v>
      </c>
      <c r="C1247">
        <v>31223.599999999999</v>
      </c>
      <c r="D1247">
        <v>31223</v>
      </c>
      <c r="E1247">
        <v>31209.3</v>
      </c>
      <c r="F1247">
        <v>1132.5899999999999</v>
      </c>
      <c r="G1247">
        <v>3692.14</v>
      </c>
      <c r="H1247">
        <v>815.79899999999998</v>
      </c>
      <c r="I1247">
        <v>810.27099999999996</v>
      </c>
      <c r="J1247">
        <v>974.02300000000002</v>
      </c>
      <c r="K1247">
        <v>25691.1</v>
      </c>
      <c r="L1247">
        <v>5.3933000000000002E-2</v>
      </c>
      <c r="M1247">
        <v>0.93182600000000004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31519</v>
      </c>
      <c r="C1248">
        <v>31393.200000000001</v>
      </c>
      <c r="D1248">
        <v>31392.6</v>
      </c>
      <c r="E1248">
        <v>31378.799999999999</v>
      </c>
      <c r="F1248">
        <v>1145.1199999999999</v>
      </c>
      <c r="G1248">
        <v>3728.78</v>
      </c>
      <c r="H1248">
        <v>819.76599999999996</v>
      </c>
      <c r="I1248">
        <v>816.26400000000001</v>
      </c>
      <c r="J1248">
        <v>966.93399999999997</v>
      </c>
      <c r="K1248">
        <v>25840.9</v>
      </c>
      <c r="L1248">
        <v>5.5021399999999998E-2</v>
      </c>
      <c r="M1248">
        <v>0.93183099999999996</v>
      </c>
      <c r="N1248">
        <v>525</v>
      </c>
      <c r="O1248" t="s">
        <v>42</v>
      </c>
    </row>
    <row r="1249" spans="1:15" x14ac:dyDescent="0.25">
      <c r="A1249" t="s">
        <v>134</v>
      </c>
      <c r="B1249">
        <v>31290.2</v>
      </c>
      <c r="C1249">
        <v>31168.2</v>
      </c>
      <c r="D1249">
        <v>31167.599999999999</v>
      </c>
      <c r="E1249">
        <v>31153.9</v>
      </c>
      <c r="F1249">
        <v>1129.53</v>
      </c>
      <c r="G1249">
        <v>3717.31</v>
      </c>
      <c r="H1249">
        <v>814.28499999999997</v>
      </c>
      <c r="I1249">
        <v>808.87900000000002</v>
      </c>
      <c r="J1249">
        <v>1004</v>
      </c>
      <c r="K1249">
        <v>25609.8</v>
      </c>
      <c r="L1249">
        <v>5.4043099999999997E-2</v>
      </c>
      <c r="M1249">
        <v>0.93183499999999997</v>
      </c>
      <c r="N1249">
        <v>0</v>
      </c>
      <c r="O1249" t="s">
        <v>42</v>
      </c>
    </row>
    <row r="1250" spans="1:15" x14ac:dyDescent="0.25">
      <c r="A1250" t="s">
        <v>134</v>
      </c>
      <c r="B1250">
        <v>31668.9</v>
      </c>
      <c r="C1250">
        <v>31545.7</v>
      </c>
      <c r="D1250">
        <v>31545.1</v>
      </c>
      <c r="E1250">
        <v>31531.200000000001</v>
      </c>
      <c r="F1250">
        <v>1141.3699999999999</v>
      </c>
      <c r="G1250">
        <v>3758.04</v>
      </c>
      <c r="H1250">
        <v>823.12699999999995</v>
      </c>
      <c r="I1250">
        <v>823.39499999999998</v>
      </c>
      <c r="J1250">
        <v>1007.11</v>
      </c>
      <c r="K1250">
        <v>25948.5</v>
      </c>
      <c r="L1250">
        <v>5.3910600000000003E-2</v>
      </c>
      <c r="M1250">
        <v>0.93183400000000005</v>
      </c>
      <c r="N1250">
        <v>44</v>
      </c>
      <c r="O1250" t="s">
        <v>42</v>
      </c>
    </row>
    <row r="1251" spans="1:15" x14ac:dyDescent="0.25">
      <c r="A1251" t="s">
        <v>134</v>
      </c>
      <c r="B1251">
        <v>31685.8</v>
      </c>
      <c r="C1251">
        <v>31562</v>
      </c>
      <c r="D1251">
        <v>31561.4</v>
      </c>
      <c r="E1251">
        <v>31547.5</v>
      </c>
      <c r="F1251">
        <v>1148.03</v>
      </c>
      <c r="G1251">
        <v>3786.85</v>
      </c>
      <c r="H1251">
        <v>829.39200000000005</v>
      </c>
      <c r="I1251">
        <v>835.37199999999996</v>
      </c>
      <c r="J1251">
        <v>1013.44</v>
      </c>
      <c r="K1251">
        <v>25930.5</v>
      </c>
      <c r="L1251">
        <v>6.4097000000000001E-2</v>
      </c>
      <c r="M1251">
        <v>0.93182699999999996</v>
      </c>
      <c r="N1251">
        <v>0</v>
      </c>
      <c r="O1251" t="s">
        <v>42</v>
      </c>
    </row>
    <row r="1252" spans="1:15" x14ac:dyDescent="0.25">
      <c r="A1252" t="s">
        <v>134</v>
      </c>
      <c r="B1252">
        <v>31601.8</v>
      </c>
      <c r="C1252">
        <v>31480.2</v>
      </c>
      <c r="D1252">
        <v>31479.7</v>
      </c>
      <c r="E1252">
        <v>31465.8</v>
      </c>
      <c r="F1252">
        <v>1147.5999999999999</v>
      </c>
      <c r="G1252">
        <v>3749.23</v>
      </c>
      <c r="H1252">
        <v>821.79300000000001</v>
      </c>
      <c r="I1252">
        <v>816.69200000000001</v>
      </c>
      <c r="J1252">
        <v>1010.52</v>
      </c>
      <c r="K1252">
        <v>25871.200000000001</v>
      </c>
      <c r="L1252">
        <v>5.4372400000000001E-2</v>
      </c>
      <c r="M1252">
        <v>0.95685399999999998</v>
      </c>
      <c r="N1252">
        <v>0</v>
      </c>
      <c r="O1252" t="s">
        <v>42</v>
      </c>
    </row>
    <row r="1253" spans="1:15" x14ac:dyDescent="0.25">
      <c r="A1253" t="s">
        <v>134</v>
      </c>
      <c r="B1253">
        <v>31398.6</v>
      </c>
      <c r="C1253">
        <v>31277.9</v>
      </c>
      <c r="D1253">
        <v>31277.3</v>
      </c>
      <c r="E1253">
        <v>31263.599999999999</v>
      </c>
      <c r="F1253">
        <v>1133.8900000000001</v>
      </c>
      <c r="G1253">
        <v>3725.39</v>
      </c>
      <c r="H1253">
        <v>816.52499999999998</v>
      </c>
      <c r="I1253">
        <v>811.221</v>
      </c>
      <c r="J1253">
        <v>1003.27</v>
      </c>
      <c r="K1253">
        <v>25744.3</v>
      </c>
      <c r="L1253">
        <v>6.1320100000000002E-2</v>
      </c>
      <c r="M1253">
        <v>0.94612300000000005</v>
      </c>
      <c r="N1253">
        <v>0</v>
      </c>
      <c r="O1253" t="s">
        <v>42</v>
      </c>
    </row>
    <row r="1254" spans="1:15" x14ac:dyDescent="0.25">
      <c r="A1254" t="s">
        <v>134</v>
      </c>
      <c r="B1254">
        <v>31844.400000000001</v>
      </c>
      <c r="C1254">
        <v>31722.9</v>
      </c>
      <c r="D1254">
        <v>31722.3</v>
      </c>
      <c r="E1254">
        <v>31708.3</v>
      </c>
      <c r="F1254">
        <v>1148.0999999999999</v>
      </c>
      <c r="G1254">
        <v>3754.94</v>
      </c>
      <c r="H1254">
        <v>828.45799999999997</v>
      </c>
      <c r="I1254">
        <v>822.62099999999998</v>
      </c>
      <c r="J1254">
        <v>996.76099999999997</v>
      </c>
      <c r="K1254">
        <v>26107.5</v>
      </c>
      <c r="L1254">
        <v>5.4732900000000001E-2</v>
      </c>
      <c r="M1254">
        <v>0.93179900000000004</v>
      </c>
      <c r="N1254">
        <v>0</v>
      </c>
      <c r="O1254" t="s">
        <v>42</v>
      </c>
    </row>
    <row r="1255" spans="1:15" x14ac:dyDescent="0.25">
      <c r="A1255" t="s">
        <v>134</v>
      </c>
      <c r="B1255">
        <v>31254.7</v>
      </c>
      <c r="C1255">
        <v>31132.1</v>
      </c>
      <c r="D1255">
        <v>31131.5</v>
      </c>
      <c r="E1255">
        <v>31117.8</v>
      </c>
      <c r="F1255">
        <v>1136.0899999999999</v>
      </c>
      <c r="G1255">
        <v>3683.04</v>
      </c>
      <c r="H1255">
        <v>813.66099999999994</v>
      </c>
      <c r="I1255">
        <v>808.34400000000005</v>
      </c>
      <c r="J1255">
        <v>964.59400000000005</v>
      </c>
      <c r="K1255">
        <v>25633.4</v>
      </c>
      <c r="L1255">
        <v>5.4059700000000002E-2</v>
      </c>
      <c r="M1255">
        <v>0.93177200000000004</v>
      </c>
      <c r="N1255">
        <v>0</v>
      </c>
      <c r="O1255" t="s">
        <v>42</v>
      </c>
    </row>
    <row r="1256" spans="1:15" x14ac:dyDescent="0.25">
      <c r="A1256" t="s">
        <v>134</v>
      </c>
      <c r="B1256">
        <v>31611.9</v>
      </c>
      <c r="C1256">
        <v>31489</v>
      </c>
      <c r="D1256">
        <v>31488.5</v>
      </c>
      <c r="E1256">
        <v>31474.6</v>
      </c>
      <c r="F1256">
        <v>1146.5</v>
      </c>
      <c r="G1256">
        <v>3722.88</v>
      </c>
      <c r="H1256">
        <v>827.66499999999996</v>
      </c>
      <c r="I1256">
        <v>817.51700000000005</v>
      </c>
      <c r="J1256">
        <v>969.34100000000001</v>
      </c>
      <c r="K1256">
        <v>25925.9</v>
      </c>
      <c r="L1256">
        <v>6.9687200000000005E-2</v>
      </c>
      <c r="M1256">
        <v>0.93769000000000002</v>
      </c>
      <c r="N1256">
        <v>0</v>
      </c>
      <c r="O1256" t="s">
        <v>42</v>
      </c>
    </row>
    <row r="1257" spans="1:15" x14ac:dyDescent="0.25">
      <c r="A1257" t="s">
        <v>134</v>
      </c>
      <c r="B1257">
        <v>31446.400000000001</v>
      </c>
      <c r="C1257">
        <v>31324.7</v>
      </c>
      <c r="D1257">
        <v>31324.1</v>
      </c>
      <c r="E1257">
        <v>31310.3</v>
      </c>
      <c r="F1257">
        <v>1145.43</v>
      </c>
      <c r="G1257">
        <v>3741.49</v>
      </c>
      <c r="H1257">
        <v>816.58100000000002</v>
      </c>
      <c r="I1257">
        <v>822.14099999999996</v>
      </c>
      <c r="J1257">
        <v>1006.71</v>
      </c>
      <c r="K1257">
        <v>25737</v>
      </c>
      <c r="L1257">
        <v>6.1956200000000003E-2</v>
      </c>
      <c r="M1257">
        <v>0.95794699999999999</v>
      </c>
      <c r="N1257">
        <v>0</v>
      </c>
      <c r="O1257" t="s">
        <v>42</v>
      </c>
    </row>
    <row r="1258" spans="1:15" x14ac:dyDescent="0.25">
      <c r="A1258" t="s">
        <v>134</v>
      </c>
      <c r="B1258">
        <v>31368.1</v>
      </c>
      <c r="C1258">
        <v>31246.5</v>
      </c>
      <c r="D1258">
        <v>31245.9</v>
      </c>
      <c r="E1258">
        <v>31232.1</v>
      </c>
      <c r="F1258">
        <v>1141</v>
      </c>
      <c r="G1258">
        <v>3715.62</v>
      </c>
      <c r="H1258">
        <v>814.25900000000001</v>
      </c>
      <c r="I1258">
        <v>809.58100000000002</v>
      </c>
      <c r="J1258">
        <v>999.00699999999995</v>
      </c>
      <c r="K1258">
        <v>25703.7</v>
      </c>
      <c r="L1258">
        <v>5.4058299999999997E-2</v>
      </c>
      <c r="M1258">
        <v>0.93183400000000005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31330.799999999999</v>
      </c>
      <c r="C1259">
        <v>31209.1</v>
      </c>
      <c r="D1259">
        <v>31208.5</v>
      </c>
      <c r="E1259">
        <v>31194.799999999999</v>
      </c>
      <c r="F1259">
        <v>1142.8900000000001</v>
      </c>
      <c r="G1259">
        <v>3724.49</v>
      </c>
      <c r="H1259">
        <v>818.851</v>
      </c>
      <c r="I1259">
        <v>808.26300000000003</v>
      </c>
      <c r="J1259">
        <v>1011.72</v>
      </c>
      <c r="K1259">
        <v>25662.3</v>
      </c>
      <c r="L1259">
        <v>5.39187E-2</v>
      </c>
      <c r="M1259">
        <v>0.95882100000000003</v>
      </c>
      <c r="N1259">
        <v>0</v>
      </c>
      <c r="O1259" t="s">
        <v>42</v>
      </c>
    </row>
    <row r="1260" spans="1:15" x14ac:dyDescent="0.25">
      <c r="A1260" t="s">
        <v>134</v>
      </c>
      <c r="B1260">
        <v>31373.7</v>
      </c>
      <c r="C1260">
        <v>31252.5</v>
      </c>
      <c r="D1260">
        <v>31251.9</v>
      </c>
      <c r="E1260">
        <v>31238.1</v>
      </c>
      <c r="F1260">
        <v>1133.83</v>
      </c>
      <c r="G1260">
        <v>3710.85</v>
      </c>
      <c r="H1260">
        <v>820.34799999999996</v>
      </c>
      <c r="I1260">
        <v>810.72900000000004</v>
      </c>
      <c r="J1260">
        <v>990.58</v>
      </c>
      <c r="K1260">
        <v>25717.5</v>
      </c>
      <c r="L1260">
        <v>5.6032199999999997E-2</v>
      </c>
      <c r="M1260">
        <v>0.93182900000000002</v>
      </c>
      <c r="N1260">
        <v>0</v>
      </c>
      <c r="O1260" t="s">
        <v>42</v>
      </c>
    </row>
    <row r="1261" spans="1:15" x14ac:dyDescent="0.25">
      <c r="A1261" t="s">
        <v>134</v>
      </c>
      <c r="B1261">
        <v>31499.3</v>
      </c>
      <c r="C1261">
        <v>31371.200000000001</v>
      </c>
      <c r="D1261">
        <v>31370.6</v>
      </c>
      <c r="E1261">
        <v>31356.799999999999</v>
      </c>
      <c r="F1261">
        <v>1137.9000000000001</v>
      </c>
      <c r="G1261">
        <v>3713.79</v>
      </c>
      <c r="H1261">
        <v>818.125</v>
      </c>
      <c r="I1261">
        <v>812.92899999999997</v>
      </c>
      <c r="J1261">
        <v>986.14800000000002</v>
      </c>
      <c r="K1261">
        <v>25818.2</v>
      </c>
      <c r="L1261">
        <v>5.3919000000000002E-2</v>
      </c>
      <c r="M1261">
        <v>0.95618499999999995</v>
      </c>
      <c r="N1261">
        <v>0</v>
      </c>
      <c r="O1261" t="s">
        <v>42</v>
      </c>
    </row>
    <row r="1262" spans="1:15" x14ac:dyDescent="0.25">
      <c r="A1262" t="s">
        <v>134</v>
      </c>
      <c r="B1262">
        <v>31459.7</v>
      </c>
      <c r="C1262">
        <v>31336.7</v>
      </c>
      <c r="D1262">
        <v>31336.1</v>
      </c>
      <c r="E1262">
        <v>31322.3</v>
      </c>
      <c r="F1262">
        <v>1142.03</v>
      </c>
      <c r="G1262">
        <v>3694.75</v>
      </c>
      <c r="H1262">
        <v>818.64099999999996</v>
      </c>
      <c r="I1262">
        <v>812.76199999999994</v>
      </c>
      <c r="J1262">
        <v>972.84</v>
      </c>
      <c r="K1262">
        <v>25781.599999999999</v>
      </c>
      <c r="L1262">
        <v>6.1886900000000002E-2</v>
      </c>
      <c r="M1262">
        <v>0.93180399999999997</v>
      </c>
      <c r="N1262">
        <v>0</v>
      </c>
      <c r="O1262" t="s">
        <v>42</v>
      </c>
    </row>
    <row r="1263" spans="1:15" x14ac:dyDescent="0.25">
      <c r="A1263" t="s">
        <v>134</v>
      </c>
      <c r="B1263">
        <v>31461.200000000001</v>
      </c>
      <c r="C1263">
        <v>31338.7</v>
      </c>
      <c r="D1263">
        <v>31338.1</v>
      </c>
      <c r="E1263">
        <v>31324.400000000001</v>
      </c>
      <c r="F1263">
        <v>1142.82</v>
      </c>
      <c r="G1263">
        <v>3690.19</v>
      </c>
      <c r="H1263">
        <v>823.23299999999995</v>
      </c>
      <c r="I1263">
        <v>813.01400000000001</v>
      </c>
      <c r="J1263">
        <v>962.86199999999997</v>
      </c>
      <c r="K1263">
        <v>25803.599999999999</v>
      </c>
      <c r="L1263">
        <v>5.40724E-2</v>
      </c>
      <c r="M1263">
        <v>0.93176999999999999</v>
      </c>
      <c r="N1263">
        <v>0</v>
      </c>
      <c r="O1263" t="s">
        <v>42</v>
      </c>
    </row>
    <row r="1264" spans="1:15" x14ac:dyDescent="0.25">
      <c r="A1264" t="s">
        <v>134</v>
      </c>
      <c r="B1264">
        <v>31463.1</v>
      </c>
      <c r="C1264">
        <v>31341.5</v>
      </c>
      <c r="D1264">
        <v>31340.9</v>
      </c>
      <c r="E1264">
        <v>31327.200000000001</v>
      </c>
      <c r="F1264">
        <v>1135.1500000000001</v>
      </c>
      <c r="G1264">
        <v>3758.89</v>
      </c>
      <c r="H1264">
        <v>816.36199999999997</v>
      </c>
      <c r="I1264">
        <v>821.63800000000003</v>
      </c>
      <c r="J1264">
        <v>1007.36</v>
      </c>
      <c r="K1264">
        <v>25788.2</v>
      </c>
      <c r="L1264">
        <v>5.4272300000000002E-2</v>
      </c>
      <c r="M1264">
        <v>0.93181400000000003</v>
      </c>
      <c r="N1264">
        <v>465</v>
      </c>
      <c r="O1264" t="s">
        <v>42</v>
      </c>
    </row>
    <row r="1265" spans="1:15" x14ac:dyDescent="0.25">
      <c r="A1265" t="s">
        <v>134</v>
      </c>
      <c r="B1265">
        <v>31556.7</v>
      </c>
      <c r="C1265">
        <v>31434.799999999999</v>
      </c>
      <c r="D1265">
        <v>31434.3</v>
      </c>
      <c r="E1265">
        <v>31420.400000000001</v>
      </c>
      <c r="F1265">
        <v>1139.3800000000001</v>
      </c>
      <c r="G1265">
        <v>3741.5</v>
      </c>
      <c r="H1265">
        <v>819.16399999999999</v>
      </c>
      <c r="I1265">
        <v>819.52300000000002</v>
      </c>
      <c r="J1265">
        <v>1004.52</v>
      </c>
      <c r="K1265">
        <v>25855.8</v>
      </c>
      <c r="L1265">
        <v>5.4024799999999998E-2</v>
      </c>
      <c r="M1265">
        <v>0.93182100000000001</v>
      </c>
      <c r="N1265">
        <v>0</v>
      </c>
      <c r="O1265" t="s">
        <v>42</v>
      </c>
    </row>
    <row r="1266" spans="1:15" x14ac:dyDescent="0.25">
      <c r="A1266" t="s">
        <v>134</v>
      </c>
      <c r="B1266">
        <v>31738.9</v>
      </c>
      <c r="C1266">
        <v>31617.3</v>
      </c>
      <c r="D1266">
        <v>31616.799999999999</v>
      </c>
      <c r="E1266">
        <v>31602.799999999999</v>
      </c>
      <c r="F1266">
        <v>1144.18</v>
      </c>
      <c r="G1266">
        <v>3757.96</v>
      </c>
      <c r="H1266">
        <v>823.78099999999995</v>
      </c>
      <c r="I1266">
        <v>818.45100000000002</v>
      </c>
      <c r="J1266">
        <v>1011.27</v>
      </c>
      <c r="K1266">
        <v>26024.5</v>
      </c>
      <c r="L1266">
        <v>5.4155099999999998E-2</v>
      </c>
      <c r="M1266">
        <v>0.93182399999999999</v>
      </c>
      <c r="N1266">
        <v>0</v>
      </c>
      <c r="O1266" t="s">
        <v>42</v>
      </c>
    </row>
    <row r="1267" spans="1:15" x14ac:dyDescent="0.25">
      <c r="A1267" t="s">
        <v>134</v>
      </c>
      <c r="B1267">
        <v>31464.400000000001</v>
      </c>
      <c r="C1267">
        <v>31343.4</v>
      </c>
      <c r="D1267">
        <v>31342.9</v>
      </c>
      <c r="E1267">
        <v>31329.1</v>
      </c>
      <c r="F1267">
        <v>1136.1300000000001</v>
      </c>
      <c r="G1267">
        <v>3721.42</v>
      </c>
      <c r="H1267">
        <v>822.702</v>
      </c>
      <c r="I1267">
        <v>812.10799999999995</v>
      </c>
      <c r="J1267">
        <v>995.93299999999999</v>
      </c>
      <c r="K1267">
        <v>25802.9</v>
      </c>
      <c r="L1267">
        <v>5.4219799999999999E-2</v>
      </c>
      <c r="M1267">
        <v>0.93183099999999996</v>
      </c>
      <c r="N1267">
        <v>0</v>
      </c>
      <c r="O1267" t="s">
        <v>42</v>
      </c>
    </row>
    <row r="1268" spans="1:15" x14ac:dyDescent="0.25">
      <c r="A1268" t="s">
        <v>134</v>
      </c>
      <c r="B1268">
        <v>31711.4</v>
      </c>
      <c r="C1268">
        <v>31588.2</v>
      </c>
      <c r="D1268">
        <v>31587.599999999999</v>
      </c>
      <c r="E1268">
        <v>31573.7</v>
      </c>
      <c r="F1268">
        <v>1146.2</v>
      </c>
      <c r="G1268">
        <v>3744.7</v>
      </c>
      <c r="H1268">
        <v>830.75699999999995</v>
      </c>
      <c r="I1268">
        <v>819.00599999999997</v>
      </c>
      <c r="J1268">
        <v>997.83299999999997</v>
      </c>
      <c r="K1268">
        <v>25989</v>
      </c>
      <c r="L1268">
        <v>5.4666300000000001E-2</v>
      </c>
      <c r="M1268">
        <v>0.93183400000000005</v>
      </c>
      <c r="N1268">
        <v>0</v>
      </c>
      <c r="O1268" t="s">
        <v>42</v>
      </c>
    </row>
    <row r="1269" spans="1:15" x14ac:dyDescent="0.25">
      <c r="A1269" t="s">
        <v>134</v>
      </c>
      <c r="B1269">
        <v>31501.8</v>
      </c>
      <c r="C1269">
        <v>31380</v>
      </c>
      <c r="D1269">
        <v>31379.4</v>
      </c>
      <c r="E1269">
        <v>31365.7</v>
      </c>
      <c r="F1269">
        <v>1137.22</v>
      </c>
      <c r="G1269">
        <v>3713.31</v>
      </c>
      <c r="H1269">
        <v>818.21199999999999</v>
      </c>
      <c r="I1269">
        <v>818.79399999999998</v>
      </c>
      <c r="J1269">
        <v>984.50599999999997</v>
      </c>
      <c r="K1269">
        <v>25835.1</v>
      </c>
      <c r="L1269">
        <v>5.6032699999999998E-2</v>
      </c>
      <c r="M1269">
        <v>0.93625899999999995</v>
      </c>
      <c r="N1269">
        <v>7</v>
      </c>
      <c r="O1269" t="s">
        <v>42</v>
      </c>
    </row>
    <row r="1270" spans="1:15" x14ac:dyDescent="0.25">
      <c r="A1270" t="s">
        <v>134</v>
      </c>
      <c r="B1270">
        <v>31702.7</v>
      </c>
      <c r="C1270">
        <v>31579.4</v>
      </c>
      <c r="D1270">
        <v>31578.9</v>
      </c>
      <c r="E1270">
        <v>31564.9</v>
      </c>
      <c r="F1270">
        <v>1152.68</v>
      </c>
      <c r="G1270">
        <v>3734.84</v>
      </c>
      <c r="H1270">
        <v>836.721</v>
      </c>
      <c r="I1270">
        <v>824.24199999999996</v>
      </c>
      <c r="J1270">
        <v>977.33299999999997</v>
      </c>
      <c r="K1270">
        <v>25984.2</v>
      </c>
      <c r="L1270">
        <v>5.4389899999999998E-2</v>
      </c>
      <c r="M1270">
        <v>0.93122799999999994</v>
      </c>
      <c r="N1270">
        <v>0</v>
      </c>
      <c r="O1270" t="s">
        <v>42</v>
      </c>
    </row>
    <row r="1271" spans="1:15" x14ac:dyDescent="0.25">
      <c r="A1271" t="s">
        <v>134</v>
      </c>
      <c r="B1271">
        <v>31817.1</v>
      </c>
      <c r="C1271">
        <v>31695.599999999999</v>
      </c>
      <c r="D1271">
        <v>31695.1</v>
      </c>
      <c r="E1271">
        <v>31681.200000000001</v>
      </c>
      <c r="F1271">
        <v>1148.76</v>
      </c>
      <c r="G1271">
        <v>3727.32</v>
      </c>
      <c r="H1271">
        <v>827.33100000000002</v>
      </c>
      <c r="I1271">
        <v>822.10199999999998</v>
      </c>
      <c r="J1271">
        <v>977.22699999999998</v>
      </c>
      <c r="K1271">
        <v>26110</v>
      </c>
      <c r="L1271">
        <v>5.4019400000000002E-2</v>
      </c>
      <c r="M1271">
        <v>0.94416999999999995</v>
      </c>
      <c r="N1271">
        <v>0</v>
      </c>
      <c r="O1271" t="s">
        <v>42</v>
      </c>
    </row>
    <row r="1272" spans="1:15" x14ac:dyDescent="0.25">
      <c r="A1272" t="s">
        <v>134</v>
      </c>
      <c r="B1272">
        <v>31343.4</v>
      </c>
      <c r="C1272">
        <v>31222.2</v>
      </c>
      <c r="D1272">
        <v>31221.7</v>
      </c>
      <c r="E1272">
        <v>31208</v>
      </c>
      <c r="F1272">
        <v>1131.3599999999999</v>
      </c>
      <c r="G1272">
        <v>3713.77</v>
      </c>
      <c r="H1272">
        <v>819.25199999999995</v>
      </c>
      <c r="I1272">
        <v>808.52099999999996</v>
      </c>
      <c r="J1272">
        <v>999.38</v>
      </c>
      <c r="K1272">
        <v>25689.9</v>
      </c>
      <c r="L1272">
        <v>4.0227300000000001E-2</v>
      </c>
      <c r="M1272">
        <v>0.95723100000000005</v>
      </c>
      <c r="N1272">
        <v>0</v>
      </c>
      <c r="O1272" t="s">
        <v>42</v>
      </c>
    </row>
    <row r="1273" spans="1:15" x14ac:dyDescent="0.25">
      <c r="A1273" t="s">
        <v>134</v>
      </c>
      <c r="B1273">
        <v>31775</v>
      </c>
      <c r="C1273">
        <v>31653.599999999999</v>
      </c>
      <c r="D1273">
        <v>31653</v>
      </c>
      <c r="E1273">
        <v>31639.1</v>
      </c>
      <c r="F1273">
        <v>1144.3399999999999</v>
      </c>
      <c r="G1273">
        <v>3812.6</v>
      </c>
      <c r="H1273">
        <v>823.55799999999999</v>
      </c>
      <c r="I1273">
        <v>818.81100000000004</v>
      </c>
      <c r="J1273">
        <v>1013.28</v>
      </c>
      <c r="K1273">
        <v>26040.9</v>
      </c>
      <c r="L1273">
        <v>5.3975500000000003E-2</v>
      </c>
      <c r="M1273">
        <v>0.94003000000000003</v>
      </c>
      <c r="N1273">
        <v>1065</v>
      </c>
      <c r="O1273" t="s">
        <v>42</v>
      </c>
    </row>
    <row r="1274" spans="1:15" x14ac:dyDescent="0.25">
      <c r="A1274" t="s">
        <v>134</v>
      </c>
      <c r="B1274">
        <v>31301.200000000001</v>
      </c>
      <c r="C1274">
        <v>31172.1</v>
      </c>
      <c r="D1274">
        <v>31171.5</v>
      </c>
      <c r="E1274">
        <v>31157.8</v>
      </c>
      <c r="F1274">
        <v>1131.18</v>
      </c>
      <c r="G1274">
        <v>3704.31</v>
      </c>
      <c r="H1274">
        <v>812.72299999999996</v>
      </c>
      <c r="I1274">
        <v>807.67100000000005</v>
      </c>
      <c r="J1274">
        <v>1000.28</v>
      </c>
      <c r="K1274">
        <v>25644.6</v>
      </c>
      <c r="L1274">
        <v>5.4333199999999998E-2</v>
      </c>
      <c r="M1274">
        <v>0.931759</v>
      </c>
      <c r="N1274">
        <v>0</v>
      </c>
      <c r="O1274" t="s">
        <v>42</v>
      </c>
    </row>
    <row r="1275" spans="1:15" x14ac:dyDescent="0.25">
      <c r="A1275" t="s">
        <v>134</v>
      </c>
      <c r="B1275">
        <v>31512.2</v>
      </c>
      <c r="C1275">
        <v>31388.6</v>
      </c>
      <c r="D1275">
        <v>31388.1</v>
      </c>
      <c r="E1275">
        <v>31374.3</v>
      </c>
      <c r="F1275">
        <v>1143.3800000000001</v>
      </c>
      <c r="G1275">
        <v>3756</v>
      </c>
      <c r="H1275">
        <v>817.78499999999997</v>
      </c>
      <c r="I1275">
        <v>818.67600000000004</v>
      </c>
      <c r="J1275">
        <v>997.73</v>
      </c>
      <c r="K1275">
        <v>25824</v>
      </c>
      <c r="L1275">
        <v>5.4350700000000002E-2</v>
      </c>
      <c r="M1275">
        <v>0.931836</v>
      </c>
      <c r="N1275">
        <v>487</v>
      </c>
      <c r="O1275" t="s">
        <v>42</v>
      </c>
    </row>
    <row r="1276" spans="1:15" x14ac:dyDescent="0.25">
      <c r="A1276" t="s">
        <v>134</v>
      </c>
      <c r="B1276">
        <v>31426.1</v>
      </c>
      <c r="C1276">
        <v>31302.9</v>
      </c>
      <c r="D1276">
        <v>31302.3</v>
      </c>
      <c r="E1276">
        <v>31288.5</v>
      </c>
      <c r="F1276">
        <v>1135.8399999999999</v>
      </c>
      <c r="G1276">
        <v>3715.81</v>
      </c>
      <c r="H1276">
        <v>816.42499999999995</v>
      </c>
      <c r="I1276">
        <v>816.745</v>
      </c>
      <c r="J1276">
        <v>994.73900000000003</v>
      </c>
      <c r="K1276">
        <v>25751.599999999999</v>
      </c>
      <c r="L1276">
        <v>6.4638399999999999E-2</v>
      </c>
      <c r="M1276">
        <v>0.93178399999999995</v>
      </c>
      <c r="N1276">
        <v>0</v>
      </c>
      <c r="O1276" t="s">
        <v>42</v>
      </c>
    </row>
    <row r="1277" spans="1:15" x14ac:dyDescent="0.25">
      <c r="A1277" t="s">
        <v>134</v>
      </c>
      <c r="B1277">
        <v>31393.1</v>
      </c>
      <c r="C1277">
        <v>31270.799999999999</v>
      </c>
      <c r="D1277">
        <v>31270.3</v>
      </c>
      <c r="E1277">
        <v>31256.5</v>
      </c>
      <c r="F1277">
        <v>1142.71</v>
      </c>
      <c r="G1277">
        <v>3700.16</v>
      </c>
      <c r="H1277">
        <v>815.88199999999995</v>
      </c>
      <c r="I1277">
        <v>821.697</v>
      </c>
      <c r="J1277">
        <v>974.17399999999998</v>
      </c>
      <c r="K1277">
        <v>25743.4</v>
      </c>
      <c r="L1277">
        <v>5.3922400000000002E-2</v>
      </c>
      <c r="M1277">
        <v>0.93183400000000005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31365.1</v>
      </c>
      <c r="C1278">
        <v>31243.4</v>
      </c>
      <c r="D1278">
        <v>31242.9</v>
      </c>
      <c r="E1278">
        <v>31229.1</v>
      </c>
      <c r="F1278">
        <v>1137.1600000000001</v>
      </c>
      <c r="G1278">
        <v>3696.35</v>
      </c>
      <c r="H1278">
        <v>815.50800000000004</v>
      </c>
      <c r="I1278">
        <v>821.32500000000005</v>
      </c>
      <c r="J1278">
        <v>964.47400000000005</v>
      </c>
      <c r="K1278">
        <v>25731.3</v>
      </c>
      <c r="L1278">
        <v>5.6528700000000001E-2</v>
      </c>
      <c r="M1278">
        <v>0.93150500000000003</v>
      </c>
      <c r="N1278">
        <v>0</v>
      </c>
      <c r="O1278" t="s">
        <v>42</v>
      </c>
    </row>
    <row r="1279" spans="1:15" x14ac:dyDescent="0.25">
      <c r="A1279" t="s">
        <v>134</v>
      </c>
      <c r="B1279">
        <v>31488</v>
      </c>
      <c r="C1279">
        <v>31366.3</v>
      </c>
      <c r="D1279">
        <v>31365.7</v>
      </c>
      <c r="E1279">
        <v>31351.9</v>
      </c>
      <c r="F1279">
        <v>1139.9000000000001</v>
      </c>
      <c r="G1279">
        <v>3725.22</v>
      </c>
      <c r="H1279">
        <v>817.39599999999996</v>
      </c>
      <c r="I1279">
        <v>812.43399999999997</v>
      </c>
      <c r="J1279">
        <v>1003.34</v>
      </c>
      <c r="K1279">
        <v>25818.1</v>
      </c>
      <c r="L1279">
        <v>5.5438899999999999E-2</v>
      </c>
      <c r="M1279">
        <v>0.93150999999999995</v>
      </c>
      <c r="N1279">
        <v>0</v>
      </c>
      <c r="O1279" t="s">
        <v>42</v>
      </c>
    </row>
    <row r="1280" spans="1:15" x14ac:dyDescent="0.25">
      <c r="A1280" t="s">
        <v>134</v>
      </c>
      <c r="B1280">
        <v>31283</v>
      </c>
      <c r="C1280">
        <v>31162</v>
      </c>
      <c r="D1280">
        <v>31161.4</v>
      </c>
      <c r="E1280">
        <v>31147.8</v>
      </c>
      <c r="F1280">
        <v>1130.71</v>
      </c>
      <c r="G1280">
        <v>3701.36</v>
      </c>
      <c r="H1280">
        <v>812.26300000000003</v>
      </c>
      <c r="I1280">
        <v>807.23099999999999</v>
      </c>
      <c r="J1280">
        <v>996.73599999999999</v>
      </c>
      <c r="K1280">
        <v>25642.7</v>
      </c>
      <c r="L1280">
        <v>5.4196099999999997E-2</v>
      </c>
      <c r="M1280">
        <v>0.931836</v>
      </c>
      <c r="N1280">
        <v>0</v>
      </c>
      <c r="O1280" t="s">
        <v>42</v>
      </c>
    </row>
    <row r="1281" spans="1:25" x14ac:dyDescent="0.25">
      <c r="A1281" t="s">
        <v>134</v>
      </c>
      <c r="B1281">
        <v>31321.5</v>
      </c>
      <c r="C1281">
        <v>31195.3</v>
      </c>
      <c r="D1281">
        <v>31194.7</v>
      </c>
      <c r="E1281">
        <v>31181</v>
      </c>
      <c r="F1281">
        <v>1140.08</v>
      </c>
      <c r="G1281">
        <v>3727.73</v>
      </c>
      <c r="H1281">
        <v>813.28700000000003</v>
      </c>
      <c r="I1281">
        <v>813.75900000000001</v>
      </c>
      <c r="J1281">
        <v>999.66200000000003</v>
      </c>
      <c r="K1281">
        <v>25639.8</v>
      </c>
      <c r="L1281">
        <v>6.5101300000000001E-2</v>
      </c>
      <c r="M1281">
        <v>0.93183300000000002</v>
      </c>
      <c r="N1281">
        <v>0</v>
      </c>
      <c r="O1281" t="s">
        <v>42</v>
      </c>
    </row>
    <row r="1282" spans="1:25" x14ac:dyDescent="0.25">
      <c r="A1282" t="s">
        <v>134</v>
      </c>
      <c r="B1282">
        <v>31617.3</v>
      </c>
      <c r="C1282">
        <v>31493.599999999999</v>
      </c>
      <c r="D1282">
        <v>31493</v>
      </c>
      <c r="E1282">
        <v>31479.200000000001</v>
      </c>
      <c r="F1282">
        <v>1147.3599999999999</v>
      </c>
      <c r="G1282">
        <v>3728.89</v>
      </c>
      <c r="H1282">
        <v>821.03899999999999</v>
      </c>
      <c r="I1282">
        <v>815.79600000000005</v>
      </c>
      <c r="J1282">
        <v>999.28300000000002</v>
      </c>
      <c r="K1282">
        <v>25906.1</v>
      </c>
      <c r="L1282">
        <v>5.4387999999999999E-2</v>
      </c>
      <c r="M1282">
        <v>0.93227800000000005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31610.3</v>
      </c>
      <c r="C1283">
        <v>31484.9</v>
      </c>
      <c r="D1283">
        <v>31484.3</v>
      </c>
      <c r="E1283">
        <v>31470.5</v>
      </c>
      <c r="F1283">
        <v>1148.33</v>
      </c>
      <c r="G1283">
        <v>3735.12</v>
      </c>
      <c r="H1283">
        <v>820.51800000000003</v>
      </c>
      <c r="I1283">
        <v>815.32</v>
      </c>
      <c r="J1283">
        <v>995.47699999999998</v>
      </c>
      <c r="K1283">
        <v>25906.5</v>
      </c>
      <c r="L1283">
        <v>5.4449499999999998E-2</v>
      </c>
      <c r="M1283">
        <v>0.93183499999999997</v>
      </c>
      <c r="N1283">
        <v>220</v>
      </c>
      <c r="O1283" t="s">
        <v>42</v>
      </c>
    </row>
    <row r="1284" spans="1:25" x14ac:dyDescent="0.25">
      <c r="A1284" t="s">
        <v>134</v>
      </c>
      <c r="B1284">
        <v>31577.3</v>
      </c>
      <c r="C1284">
        <v>31456</v>
      </c>
      <c r="D1284">
        <v>31455.5</v>
      </c>
      <c r="E1284">
        <v>31441.599999999999</v>
      </c>
      <c r="F1284">
        <v>1146.51</v>
      </c>
      <c r="G1284">
        <v>3717.49</v>
      </c>
      <c r="H1284">
        <v>820.31100000000004</v>
      </c>
      <c r="I1284">
        <v>814.98199999999997</v>
      </c>
      <c r="J1284">
        <v>988.78899999999999</v>
      </c>
      <c r="K1284">
        <v>25899.599999999999</v>
      </c>
      <c r="L1284">
        <v>5.4158499999999998E-2</v>
      </c>
      <c r="M1284">
        <v>0.956623</v>
      </c>
      <c r="N1284">
        <v>0</v>
      </c>
      <c r="O1284" t="s">
        <v>42</v>
      </c>
    </row>
    <row r="1285" spans="1:25" x14ac:dyDescent="0.25">
      <c r="A1285" t="s">
        <v>134</v>
      </c>
      <c r="B1285">
        <v>31683.1</v>
      </c>
      <c r="C1285">
        <v>31555.8</v>
      </c>
      <c r="D1285">
        <v>31555.3</v>
      </c>
      <c r="E1285">
        <v>31541.4</v>
      </c>
      <c r="F1285">
        <v>1144.6099999999999</v>
      </c>
      <c r="G1285">
        <v>3734.54</v>
      </c>
      <c r="H1285">
        <v>823.09199999999998</v>
      </c>
      <c r="I1285">
        <v>818.24699999999996</v>
      </c>
      <c r="J1285">
        <v>979.35400000000004</v>
      </c>
      <c r="K1285">
        <v>25987.5</v>
      </c>
      <c r="L1285">
        <v>7.2600100000000001E-2</v>
      </c>
      <c r="M1285">
        <v>0.93182399999999999</v>
      </c>
      <c r="N1285">
        <v>326</v>
      </c>
      <c r="O1285" t="s">
        <v>42</v>
      </c>
    </row>
    <row r="1286" spans="1:25" x14ac:dyDescent="0.25">
      <c r="A1286" t="s">
        <v>134</v>
      </c>
      <c r="B1286">
        <v>31543.8</v>
      </c>
      <c r="C1286">
        <v>31422.6</v>
      </c>
      <c r="D1286">
        <v>31422</v>
      </c>
      <c r="E1286">
        <v>31408.2</v>
      </c>
      <c r="F1286">
        <v>1144.19</v>
      </c>
      <c r="G1286">
        <v>3710.1</v>
      </c>
      <c r="H1286">
        <v>820.07299999999998</v>
      </c>
      <c r="I1286">
        <v>822.04600000000005</v>
      </c>
      <c r="J1286">
        <v>973.83500000000004</v>
      </c>
      <c r="K1286">
        <v>25876.5</v>
      </c>
      <c r="L1286">
        <v>5.4177099999999999E-2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134</v>
      </c>
      <c r="B1287">
        <v>31679.1</v>
      </c>
      <c r="C1287">
        <v>31557</v>
      </c>
      <c r="D1287">
        <v>31556.400000000001</v>
      </c>
      <c r="E1287">
        <v>31542.5</v>
      </c>
      <c r="F1287">
        <v>1149.56</v>
      </c>
      <c r="G1287">
        <v>3714.62</v>
      </c>
      <c r="H1287">
        <v>823.17100000000005</v>
      </c>
      <c r="I1287">
        <v>818.06799999999998</v>
      </c>
      <c r="J1287">
        <v>975.22699999999998</v>
      </c>
      <c r="K1287">
        <v>25988.6</v>
      </c>
      <c r="L1287">
        <v>5.3995899999999999E-2</v>
      </c>
      <c r="M1287">
        <v>0.93181899999999995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31648</v>
      </c>
      <c r="C1288">
        <v>31525.5</v>
      </c>
      <c r="D1288">
        <v>31524.9</v>
      </c>
      <c r="E1288">
        <v>31511</v>
      </c>
      <c r="F1288">
        <v>1148.9100000000001</v>
      </c>
      <c r="G1288">
        <v>3743.55</v>
      </c>
      <c r="H1288">
        <v>822.05899999999997</v>
      </c>
      <c r="I1288">
        <v>816.49699999999996</v>
      </c>
      <c r="J1288">
        <v>1010.3</v>
      </c>
      <c r="K1288">
        <v>25915.7</v>
      </c>
      <c r="L1288">
        <v>5.40092E-2</v>
      </c>
      <c r="M1288">
        <v>0.95921500000000004</v>
      </c>
      <c r="N1288">
        <v>0</v>
      </c>
      <c r="O1288" t="s">
        <v>42</v>
      </c>
      <c r="R1288">
        <f>AVERAGE(B1239:B1288)</f>
        <v>31485.71200000001</v>
      </c>
      <c r="S1288">
        <f>AVERAGE(C1239:C1288)</f>
        <v>31363.102000000006</v>
      </c>
      <c r="U1288">
        <f>_xlfn.VAR.P(B1239:B1288)</f>
        <v>26766.794256000001</v>
      </c>
      <c r="V1288">
        <f>_xlfn.VAR.P(C1239:C1288)</f>
        <v>26719.808995999989</v>
      </c>
      <c r="X1288">
        <f>1.96*SQRT(U1288)/50</f>
        <v>6.4133397481764396</v>
      </c>
      <c r="Y1288">
        <f>1.96*SQRT(V1288)/50</f>
        <v>6.4077084277933114</v>
      </c>
    </row>
    <row r="1289" spans="1:25" x14ac:dyDescent="0.25">
      <c r="A1289" t="s">
        <v>135</v>
      </c>
      <c r="B1289">
        <v>1574289.5937290001</v>
      </c>
      <c r="C1289" t="s">
        <v>36</v>
      </c>
    </row>
    <row r="1290" spans="1:25" x14ac:dyDescent="0.25">
      <c r="A1290" t="s">
        <v>136</v>
      </c>
      <c r="B1290">
        <v>28184.6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5.4309700000000002E-2</v>
      </c>
      <c r="L1290">
        <v>0.93140299999999998</v>
      </c>
      <c r="M1290">
        <v>0</v>
      </c>
      <c r="N1290" t="s">
        <v>42</v>
      </c>
    </row>
    <row r="1291" spans="1:25" x14ac:dyDescent="0.25">
      <c r="A1291" t="s">
        <v>136</v>
      </c>
      <c r="B1291">
        <v>28286.3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5.4684400000000001E-2</v>
      </c>
      <c r="L1291">
        <v>0.93180399999999997</v>
      </c>
      <c r="M1291">
        <v>434</v>
      </c>
      <c r="N1291" t="s">
        <v>42</v>
      </c>
    </row>
    <row r="1292" spans="1:25" x14ac:dyDescent="0.25">
      <c r="A1292" t="s">
        <v>136</v>
      </c>
      <c r="B1292">
        <v>28647.4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5.4078800000000003E-2</v>
      </c>
      <c r="L1292">
        <v>0.931809</v>
      </c>
      <c r="M1292">
        <v>0</v>
      </c>
      <c r="N1292" t="s">
        <v>42</v>
      </c>
    </row>
    <row r="1293" spans="1:25" x14ac:dyDescent="0.25">
      <c r="A1293" t="s">
        <v>136</v>
      </c>
      <c r="B1293">
        <v>28416.6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6.0173200000000003E-2</v>
      </c>
      <c r="L1293">
        <v>0.93182900000000002</v>
      </c>
      <c r="M1293">
        <v>49</v>
      </c>
      <c r="N1293" t="s">
        <v>42</v>
      </c>
    </row>
    <row r="1294" spans="1:25" x14ac:dyDescent="0.25">
      <c r="A1294" t="s">
        <v>136</v>
      </c>
      <c r="B1294">
        <v>28145.200000000001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5.8895700000000002E-2</v>
      </c>
      <c r="L1294">
        <v>0.93182399999999999</v>
      </c>
      <c r="M1294">
        <v>0</v>
      </c>
      <c r="N1294" t="s">
        <v>42</v>
      </c>
    </row>
    <row r="1295" spans="1:25" x14ac:dyDescent="0.25">
      <c r="A1295" t="s">
        <v>136</v>
      </c>
      <c r="B1295">
        <v>27992.6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5.6328400000000001E-2</v>
      </c>
      <c r="L1295">
        <v>0.93182600000000004</v>
      </c>
      <c r="M1295">
        <v>0</v>
      </c>
      <c r="N1295" t="s">
        <v>42</v>
      </c>
    </row>
    <row r="1296" spans="1:25" x14ac:dyDescent="0.25">
      <c r="A1296" t="s">
        <v>136</v>
      </c>
      <c r="B1296">
        <v>28008.6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5.4031500000000003E-2</v>
      </c>
      <c r="L1296">
        <v>0.93169800000000003</v>
      </c>
      <c r="M1296">
        <v>0</v>
      </c>
      <c r="N1296" t="s">
        <v>42</v>
      </c>
    </row>
    <row r="1297" spans="1:14" x14ac:dyDescent="0.25">
      <c r="A1297" t="s">
        <v>136</v>
      </c>
      <c r="B1297">
        <v>28215.7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5.4069600000000002E-2</v>
      </c>
      <c r="L1297">
        <v>0.931836</v>
      </c>
      <c r="M1297">
        <v>0</v>
      </c>
      <c r="N1297" t="s">
        <v>42</v>
      </c>
    </row>
    <row r="1298" spans="1:14" x14ac:dyDescent="0.25">
      <c r="A1298" t="s">
        <v>136</v>
      </c>
      <c r="B1298">
        <v>28003.4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5.4924300000000002E-2</v>
      </c>
      <c r="L1298">
        <v>0.931755</v>
      </c>
      <c r="M1298">
        <v>10</v>
      </c>
      <c r="N1298" t="s">
        <v>42</v>
      </c>
    </row>
    <row r="1299" spans="1:14" x14ac:dyDescent="0.25">
      <c r="A1299" t="s">
        <v>136</v>
      </c>
      <c r="B1299">
        <v>28764.5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6.7014000000000004E-2</v>
      </c>
      <c r="L1299">
        <v>0.94888700000000004</v>
      </c>
      <c r="M1299">
        <v>0</v>
      </c>
      <c r="N1299" t="s">
        <v>42</v>
      </c>
    </row>
    <row r="1300" spans="1:14" x14ac:dyDescent="0.25">
      <c r="A1300" t="s">
        <v>136</v>
      </c>
      <c r="B1300">
        <v>28655.9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5.5782400000000003E-2</v>
      </c>
      <c r="L1300">
        <v>0.93212899999999999</v>
      </c>
      <c r="M1300">
        <v>0</v>
      </c>
      <c r="N1300" t="s">
        <v>42</v>
      </c>
    </row>
    <row r="1301" spans="1:14" x14ac:dyDescent="0.25">
      <c r="A1301" t="s">
        <v>136</v>
      </c>
      <c r="B1301">
        <v>27991.1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5.4784100000000002E-2</v>
      </c>
      <c r="L1301">
        <v>0.93183700000000003</v>
      </c>
      <c r="M1301">
        <v>0</v>
      </c>
      <c r="N1301" t="s">
        <v>42</v>
      </c>
    </row>
    <row r="1302" spans="1:14" x14ac:dyDescent="0.25">
      <c r="A1302" t="s">
        <v>136</v>
      </c>
      <c r="B1302">
        <v>28265.9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5.5046600000000001E-2</v>
      </c>
      <c r="L1302">
        <v>0.93181999999999998</v>
      </c>
      <c r="M1302">
        <v>0</v>
      </c>
      <c r="N1302" t="s">
        <v>42</v>
      </c>
    </row>
    <row r="1303" spans="1:14" x14ac:dyDescent="0.25">
      <c r="A1303" t="s">
        <v>136</v>
      </c>
      <c r="B1303">
        <v>27974.3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5.4003799999999998E-2</v>
      </c>
      <c r="L1303">
        <v>0.93182699999999996</v>
      </c>
      <c r="M1303">
        <v>0</v>
      </c>
      <c r="N1303" t="s">
        <v>42</v>
      </c>
    </row>
    <row r="1304" spans="1:14" x14ac:dyDescent="0.25">
      <c r="A1304" t="s">
        <v>136</v>
      </c>
      <c r="B1304">
        <v>28190.3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5.7884999999999999E-2</v>
      </c>
      <c r="L1304">
        <v>0.93183000000000005</v>
      </c>
      <c r="M1304">
        <v>0</v>
      </c>
      <c r="N1304" t="s">
        <v>42</v>
      </c>
    </row>
    <row r="1305" spans="1:14" x14ac:dyDescent="0.25">
      <c r="A1305" t="s">
        <v>136</v>
      </c>
      <c r="B1305">
        <v>28001.9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5.4456600000000001E-2</v>
      </c>
      <c r="L1305">
        <v>0.93183000000000005</v>
      </c>
      <c r="M1305">
        <v>319</v>
      </c>
      <c r="N1305" t="s">
        <v>42</v>
      </c>
    </row>
    <row r="1306" spans="1:14" x14ac:dyDescent="0.25">
      <c r="A1306" t="s">
        <v>136</v>
      </c>
      <c r="B1306">
        <v>28287.7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5.89014E-2</v>
      </c>
      <c r="L1306">
        <v>0.93182600000000004</v>
      </c>
      <c r="M1306">
        <v>0</v>
      </c>
      <c r="N1306" t="s">
        <v>42</v>
      </c>
    </row>
    <row r="1307" spans="1:14" x14ac:dyDescent="0.25">
      <c r="A1307" t="s">
        <v>136</v>
      </c>
      <c r="B1307">
        <v>27927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5.9870300000000001E-2</v>
      </c>
      <c r="L1307">
        <v>0.93181700000000001</v>
      </c>
      <c r="M1307">
        <v>0</v>
      </c>
      <c r="N1307" t="s">
        <v>42</v>
      </c>
    </row>
    <row r="1308" spans="1:14" x14ac:dyDescent="0.25">
      <c r="A1308" t="s">
        <v>136</v>
      </c>
      <c r="B1308">
        <v>28375.200000000001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5.5667700000000001E-2</v>
      </c>
      <c r="L1308">
        <v>0.93182900000000002</v>
      </c>
      <c r="M1308">
        <v>0</v>
      </c>
      <c r="N1308" t="s">
        <v>42</v>
      </c>
    </row>
    <row r="1309" spans="1:14" x14ac:dyDescent="0.25">
      <c r="A1309" t="s">
        <v>136</v>
      </c>
      <c r="B1309">
        <v>28202.1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5.4456400000000002E-2</v>
      </c>
      <c r="L1309">
        <v>0.93170699999999995</v>
      </c>
      <c r="M1309">
        <v>0</v>
      </c>
      <c r="N1309" t="s">
        <v>42</v>
      </c>
    </row>
    <row r="1310" spans="1:14" x14ac:dyDescent="0.25">
      <c r="A1310" t="s">
        <v>136</v>
      </c>
      <c r="B1310">
        <v>28216.2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5.4803200000000003E-2</v>
      </c>
      <c r="L1310">
        <v>0.93183499999999997</v>
      </c>
      <c r="M1310">
        <v>0</v>
      </c>
      <c r="N1310" t="s">
        <v>42</v>
      </c>
    </row>
    <row r="1311" spans="1:14" x14ac:dyDescent="0.25">
      <c r="A1311" t="s">
        <v>136</v>
      </c>
      <c r="B1311">
        <v>28156.799999999999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5.5983999999999999E-2</v>
      </c>
      <c r="L1311">
        <v>0.93154599999999999</v>
      </c>
      <c r="M1311">
        <v>0</v>
      </c>
      <c r="N1311" t="s">
        <v>42</v>
      </c>
    </row>
    <row r="1312" spans="1:14" x14ac:dyDescent="0.25">
      <c r="A1312" t="s">
        <v>136</v>
      </c>
      <c r="B1312">
        <v>28293.9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5.4850999999999997E-2</v>
      </c>
      <c r="L1312">
        <v>0.93183499999999997</v>
      </c>
      <c r="M1312">
        <v>0</v>
      </c>
      <c r="N1312" t="s">
        <v>42</v>
      </c>
    </row>
    <row r="1313" spans="1:14" x14ac:dyDescent="0.25">
      <c r="A1313" t="s">
        <v>136</v>
      </c>
      <c r="B1313">
        <v>27976.6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5.4706299999999999E-2</v>
      </c>
      <c r="L1313">
        <v>0.93180099999999999</v>
      </c>
      <c r="M1313">
        <v>0</v>
      </c>
      <c r="N1313" t="s">
        <v>42</v>
      </c>
    </row>
    <row r="1314" spans="1:14" x14ac:dyDescent="0.25">
      <c r="A1314" t="s">
        <v>136</v>
      </c>
      <c r="B1314">
        <v>28383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5.6149499999999998E-2</v>
      </c>
      <c r="L1314">
        <v>0.93182900000000002</v>
      </c>
      <c r="M1314">
        <v>0</v>
      </c>
      <c r="N1314" t="s">
        <v>42</v>
      </c>
    </row>
    <row r="1315" spans="1:14" x14ac:dyDescent="0.25">
      <c r="A1315" t="s">
        <v>136</v>
      </c>
      <c r="B1315">
        <v>28094.6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5.9901900000000001E-2</v>
      </c>
      <c r="L1315">
        <v>0.93182200000000004</v>
      </c>
      <c r="M1315">
        <v>0</v>
      </c>
      <c r="N1315" t="s">
        <v>42</v>
      </c>
    </row>
    <row r="1316" spans="1:14" x14ac:dyDescent="0.25">
      <c r="A1316" t="s">
        <v>136</v>
      </c>
      <c r="B1316">
        <v>28053.5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5.5013300000000001E-2</v>
      </c>
      <c r="L1316">
        <v>0.94722300000000004</v>
      </c>
      <c r="M1316">
        <v>0</v>
      </c>
      <c r="N1316" t="s">
        <v>42</v>
      </c>
    </row>
    <row r="1317" spans="1:14" x14ac:dyDescent="0.25">
      <c r="A1317" t="s">
        <v>136</v>
      </c>
      <c r="B1317">
        <v>28012.7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5.3925300000000002E-2</v>
      </c>
      <c r="L1317">
        <v>0.95831100000000002</v>
      </c>
      <c r="M1317">
        <v>0</v>
      </c>
      <c r="N1317" t="s">
        <v>42</v>
      </c>
    </row>
    <row r="1318" spans="1:14" x14ac:dyDescent="0.25">
      <c r="A1318" t="s">
        <v>136</v>
      </c>
      <c r="B1318">
        <v>28034.1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6.14006E-2</v>
      </c>
      <c r="L1318">
        <v>0.93323999999999996</v>
      </c>
      <c r="M1318">
        <v>0</v>
      </c>
      <c r="N1318" t="s">
        <v>42</v>
      </c>
    </row>
    <row r="1319" spans="1:14" x14ac:dyDescent="0.25">
      <c r="A1319" t="s">
        <v>136</v>
      </c>
      <c r="B1319">
        <v>27893.3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5.5086499999999997E-2</v>
      </c>
      <c r="L1319">
        <v>0.93183300000000002</v>
      </c>
      <c r="M1319">
        <v>0</v>
      </c>
      <c r="N1319" t="s">
        <v>42</v>
      </c>
    </row>
    <row r="1320" spans="1:14" x14ac:dyDescent="0.25">
      <c r="A1320" t="s">
        <v>136</v>
      </c>
      <c r="B1320">
        <v>27927.3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5.4147500000000001E-2</v>
      </c>
      <c r="L1320">
        <v>0.93163200000000002</v>
      </c>
      <c r="M1320">
        <v>0</v>
      </c>
      <c r="N1320" t="s">
        <v>42</v>
      </c>
    </row>
    <row r="1321" spans="1:14" x14ac:dyDescent="0.25">
      <c r="A1321" t="s">
        <v>136</v>
      </c>
      <c r="B1321">
        <v>28046.5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5.9066100000000003E-2</v>
      </c>
      <c r="L1321">
        <v>0.931836</v>
      </c>
      <c r="M1321">
        <v>0</v>
      </c>
      <c r="N1321" t="s">
        <v>42</v>
      </c>
    </row>
    <row r="1322" spans="1:14" x14ac:dyDescent="0.25">
      <c r="A1322" t="s">
        <v>136</v>
      </c>
      <c r="B1322">
        <v>27989.7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5.4322099999999998E-2</v>
      </c>
      <c r="L1322">
        <v>0.93183199999999999</v>
      </c>
      <c r="M1322">
        <v>0</v>
      </c>
      <c r="N1322" t="s">
        <v>42</v>
      </c>
    </row>
    <row r="1323" spans="1:14" x14ac:dyDescent="0.25">
      <c r="A1323" t="s">
        <v>136</v>
      </c>
      <c r="B1323">
        <v>27859.8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5.5926700000000003E-2</v>
      </c>
      <c r="L1323">
        <v>0.931836</v>
      </c>
      <c r="M1323">
        <v>0</v>
      </c>
      <c r="N1323" t="s">
        <v>42</v>
      </c>
    </row>
    <row r="1324" spans="1:14" x14ac:dyDescent="0.25">
      <c r="A1324" t="s">
        <v>136</v>
      </c>
      <c r="B1324">
        <v>28192.2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7.7674999999999994E-2</v>
      </c>
      <c r="L1324">
        <v>0.93179699999999999</v>
      </c>
      <c r="M1324">
        <v>363</v>
      </c>
      <c r="N1324" t="s">
        <v>42</v>
      </c>
    </row>
    <row r="1325" spans="1:14" x14ac:dyDescent="0.25">
      <c r="A1325" t="s">
        <v>136</v>
      </c>
      <c r="B1325">
        <v>28025.5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5.39525E-2</v>
      </c>
      <c r="L1325">
        <v>0.94609399999999999</v>
      </c>
      <c r="M1325">
        <v>0</v>
      </c>
      <c r="N1325" t="s">
        <v>42</v>
      </c>
    </row>
    <row r="1326" spans="1:14" x14ac:dyDescent="0.25">
      <c r="A1326" t="s">
        <v>136</v>
      </c>
      <c r="B1326">
        <v>28150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5.4728199999999998E-2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28284.2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5.4115099999999999E-2</v>
      </c>
      <c r="L1327">
        <v>0.93183700000000003</v>
      </c>
      <c r="M1327">
        <v>0</v>
      </c>
      <c r="N1327" t="s">
        <v>42</v>
      </c>
    </row>
    <row r="1328" spans="1:14" x14ac:dyDescent="0.25">
      <c r="A1328" t="s">
        <v>136</v>
      </c>
      <c r="B1328">
        <v>28181.8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5.5528099999999997E-2</v>
      </c>
      <c r="L1328">
        <v>0.95679199999999998</v>
      </c>
      <c r="M1328">
        <v>0</v>
      </c>
      <c r="N1328" t="s">
        <v>42</v>
      </c>
    </row>
    <row r="1329" spans="1:25" x14ac:dyDescent="0.25">
      <c r="A1329" t="s">
        <v>136</v>
      </c>
      <c r="B1329">
        <v>28327.200000000001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7.5174199999999997E-2</v>
      </c>
      <c r="L1329">
        <v>0.94528900000000005</v>
      </c>
      <c r="M1329">
        <v>0</v>
      </c>
      <c r="N1329" t="s">
        <v>42</v>
      </c>
    </row>
    <row r="1330" spans="1:25" x14ac:dyDescent="0.25">
      <c r="A1330" t="s">
        <v>136</v>
      </c>
      <c r="B1330">
        <v>28233.1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5.39438E-2</v>
      </c>
      <c r="L1330">
        <v>0.93176499999999995</v>
      </c>
      <c r="M1330">
        <v>0</v>
      </c>
      <c r="N1330" t="s">
        <v>42</v>
      </c>
    </row>
    <row r="1331" spans="1:25" x14ac:dyDescent="0.25">
      <c r="A1331" t="s">
        <v>136</v>
      </c>
      <c r="B1331">
        <v>28112.5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5.4078099999999997E-2</v>
      </c>
      <c r="L1331">
        <v>0.93175600000000003</v>
      </c>
      <c r="M1331">
        <v>0</v>
      </c>
      <c r="N1331" t="s">
        <v>42</v>
      </c>
    </row>
    <row r="1332" spans="1:25" x14ac:dyDescent="0.25">
      <c r="A1332" t="s">
        <v>136</v>
      </c>
      <c r="B1332">
        <v>28183.599999999999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5.5153000000000001E-2</v>
      </c>
      <c r="L1332">
        <v>0.93183400000000005</v>
      </c>
      <c r="M1332">
        <v>0</v>
      </c>
      <c r="N1332" t="s">
        <v>42</v>
      </c>
    </row>
    <row r="1333" spans="1:25" x14ac:dyDescent="0.25">
      <c r="A1333" t="s">
        <v>136</v>
      </c>
      <c r="B1333">
        <v>27988.6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5.4210399999999999E-2</v>
      </c>
      <c r="L1333">
        <v>0.93722300000000003</v>
      </c>
      <c r="M1333">
        <v>0</v>
      </c>
      <c r="N1333" t="s">
        <v>42</v>
      </c>
    </row>
    <row r="1334" spans="1:25" x14ac:dyDescent="0.25">
      <c r="A1334" t="s">
        <v>136</v>
      </c>
      <c r="B1334">
        <v>28084.3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5.5582600000000003E-2</v>
      </c>
      <c r="L1334">
        <v>0.93183099999999996</v>
      </c>
      <c r="M1334">
        <v>0</v>
      </c>
      <c r="N1334" t="s">
        <v>42</v>
      </c>
    </row>
    <row r="1335" spans="1:25" x14ac:dyDescent="0.25">
      <c r="A1335" t="s">
        <v>136</v>
      </c>
      <c r="B1335">
        <v>28145.5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3.7459699999999999E-2</v>
      </c>
      <c r="L1335">
        <v>0.931836</v>
      </c>
      <c r="M1335">
        <v>0</v>
      </c>
      <c r="N1335" t="s">
        <v>42</v>
      </c>
    </row>
    <row r="1336" spans="1:25" x14ac:dyDescent="0.25">
      <c r="A1336" t="s">
        <v>136</v>
      </c>
      <c r="B1336">
        <v>27880.3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5.4968700000000002E-2</v>
      </c>
      <c r="L1336">
        <v>0.931836</v>
      </c>
      <c r="M1336">
        <v>0</v>
      </c>
      <c r="N1336" t="s">
        <v>42</v>
      </c>
    </row>
    <row r="1337" spans="1:25" x14ac:dyDescent="0.25">
      <c r="A1337" t="s">
        <v>136</v>
      </c>
      <c r="B1337">
        <v>28058.6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5.3909600000000002E-2</v>
      </c>
      <c r="L1337">
        <v>0.93163899999999999</v>
      </c>
      <c r="M1337">
        <v>0</v>
      </c>
      <c r="N1337" t="s">
        <v>42</v>
      </c>
    </row>
    <row r="1338" spans="1:25" x14ac:dyDescent="0.25">
      <c r="A1338" t="s">
        <v>136</v>
      </c>
      <c r="B1338">
        <v>28131.599999999999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5.3917E-2</v>
      </c>
      <c r="L1338">
        <v>0.95122700000000004</v>
      </c>
      <c r="M1338">
        <v>0</v>
      </c>
      <c r="N1338" t="s">
        <v>42</v>
      </c>
    </row>
    <row r="1339" spans="1:25" x14ac:dyDescent="0.25">
      <c r="A1339" t="s">
        <v>136</v>
      </c>
      <c r="B1339">
        <v>27868.3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6.6850699999999999E-2</v>
      </c>
      <c r="L1339">
        <v>0.94846200000000003</v>
      </c>
      <c r="M1339">
        <v>0</v>
      </c>
      <c r="N1339" t="s">
        <v>42</v>
      </c>
    </row>
    <row r="1340" spans="1:25" x14ac:dyDescent="0.25">
      <c r="A1340" t="s">
        <v>136</v>
      </c>
      <c r="B1340">
        <v>27947.5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5.4138899999999997E-2</v>
      </c>
      <c r="L1340">
        <v>0.952762</v>
      </c>
      <c r="M1340">
        <v>0</v>
      </c>
      <c r="N1340" t="s">
        <v>42</v>
      </c>
    </row>
    <row r="1341" spans="1:25" x14ac:dyDescent="0.25">
      <c r="A1341" t="s">
        <v>136</v>
      </c>
      <c r="B1341">
        <v>27882.1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5.4098100000000003E-2</v>
      </c>
      <c r="L1341">
        <v>0.93172999999999995</v>
      </c>
      <c r="M1341">
        <v>0</v>
      </c>
      <c r="N1341" t="s">
        <v>42</v>
      </c>
    </row>
    <row r="1342" spans="1:25" x14ac:dyDescent="0.25">
      <c r="A1342" t="s">
        <v>136</v>
      </c>
      <c r="B1342">
        <v>27949.3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5.3910699999999999E-2</v>
      </c>
      <c r="L1342">
        <v>0.93162900000000004</v>
      </c>
      <c r="M1342">
        <v>0</v>
      </c>
      <c r="N1342" t="s">
        <v>42</v>
      </c>
    </row>
    <row r="1343" spans="1:25" x14ac:dyDescent="0.25">
      <c r="A1343" t="s">
        <v>136</v>
      </c>
      <c r="B1343">
        <v>27959.200000000001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5.4991199999999997E-2</v>
      </c>
      <c r="L1343">
        <v>0.94766099999999998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28046.7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7.2182800000000005E-2</v>
      </c>
      <c r="L1344">
        <v>0.95762499999999995</v>
      </c>
      <c r="M1344">
        <v>0</v>
      </c>
      <c r="N1344" t="s">
        <v>42</v>
      </c>
      <c r="R1344">
        <f>AVERAGE(B1295:B1344)</f>
        <v>28108.526000000009</v>
      </c>
      <c r="S1344">
        <f>AVERAGE(C1295:C1344)</f>
        <v>0</v>
      </c>
      <c r="U1344">
        <f>_xlfn.VAR.P(B1295:B1344)</f>
        <v>33841.343524000149</v>
      </c>
      <c r="V1344">
        <f>_xlfn.VAR.P(C1295:C1344)</f>
        <v>0</v>
      </c>
      <c r="X1344">
        <f>1.96*SQRT(U1344)/50</f>
        <v>7.2112385976834501</v>
      </c>
      <c r="Y1344">
        <f>1.96*SQRT(V1344)/50</f>
        <v>0</v>
      </c>
    </row>
    <row r="1345" spans="1:13" x14ac:dyDescent="0.25">
      <c r="A1345" t="s">
        <v>137</v>
      </c>
      <c r="B1345">
        <v>1405429.8489920001</v>
      </c>
      <c r="C1345" t="s">
        <v>36</v>
      </c>
    </row>
    <row r="1346" spans="1:13" x14ac:dyDescent="0.25">
      <c r="A1346" t="s">
        <v>138</v>
      </c>
      <c r="B1346">
        <v>27636.7</v>
      </c>
      <c r="C1346">
        <v>27636.3</v>
      </c>
      <c r="D1346">
        <v>27635.7</v>
      </c>
      <c r="E1346">
        <v>27622</v>
      </c>
      <c r="F1346">
        <v>1129.74</v>
      </c>
      <c r="G1346">
        <v>0</v>
      </c>
      <c r="H1346">
        <v>829.46799999999996</v>
      </c>
      <c r="I1346">
        <v>0</v>
      </c>
      <c r="J1346">
        <v>6.1252399999999999E-2</v>
      </c>
      <c r="K1346">
        <v>0.93180300000000005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27672.5</v>
      </c>
      <c r="C1347">
        <v>27672.1</v>
      </c>
      <c r="D1347">
        <v>27671.5</v>
      </c>
      <c r="E1347">
        <v>27652.400000000001</v>
      </c>
      <c r="F1347">
        <v>1130.1500000000001</v>
      </c>
      <c r="G1347">
        <v>0</v>
      </c>
      <c r="H1347">
        <v>832.10799999999995</v>
      </c>
      <c r="I1347">
        <v>0</v>
      </c>
      <c r="J1347">
        <v>6.1276799999999999E-2</v>
      </c>
      <c r="K1347">
        <v>0.93178799999999995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27659.7</v>
      </c>
      <c r="C1348">
        <v>27659.3</v>
      </c>
      <c r="D1348">
        <v>27658.7</v>
      </c>
      <c r="E1348">
        <v>27645</v>
      </c>
      <c r="F1348">
        <v>1133.82</v>
      </c>
      <c r="G1348">
        <v>0</v>
      </c>
      <c r="H1348">
        <v>830.31100000000004</v>
      </c>
      <c r="I1348">
        <v>0</v>
      </c>
      <c r="J1348">
        <v>7.0116499999999998E-2</v>
      </c>
      <c r="K1348">
        <v>0.94476700000000002</v>
      </c>
      <c r="L1348">
        <v>0</v>
      </c>
      <c r="M1348" t="s">
        <v>42</v>
      </c>
    </row>
    <row r="1349" spans="1:13" x14ac:dyDescent="0.25">
      <c r="A1349" t="s">
        <v>138</v>
      </c>
      <c r="B1349">
        <v>27634.7</v>
      </c>
      <c r="C1349">
        <v>27634.3</v>
      </c>
      <c r="D1349">
        <v>27633.8</v>
      </c>
      <c r="E1349">
        <v>27620.1</v>
      </c>
      <c r="F1349">
        <v>1138.08</v>
      </c>
      <c r="G1349">
        <v>0</v>
      </c>
      <c r="H1349">
        <v>829.81700000000001</v>
      </c>
      <c r="I1349">
        <v>0</v>
      </c>
      <c r="J1349">
        <v>5.5860399999999998E-2</v>
      </c>
      <c r="K1349">
        <v>0.93183400000000005</v>
      </c>
      <c r="L1349">
        <v>0</v>
      </c>
      <c r="M1349" t="s">
        <v>42</v>
      </c>
    </row>
    <row r="1350" spans="1:13" x14ac:dyDescent="0.25">
      <c r="A1350" t="s">
        <v>138</v>
      </c>
      <c r="B1350">
        <v>27772.5</v>
      </c>
      <c r="C1350">
        <v>27772.1</v>
      </c>
      <c r="D1350">
        <v>27771.599999999999</v>
      </c>
      <c r="E1350">
        <v>27757.9</v>
      </c>
      <c r="F1350">
        <v>1137.19</v>
      </c>
      <c r="G1350">
        <v>0</v>
      </c>
      <c r="H1350">
        <v>836.10199999999998</v>
      </c>
      <c r="I1350">
        <v>0</v>
      </c>
      <c r="J1350">
        <v>5.4041400000000003E-2</v>
      </c>
      <c r="K1350">
        <v>0.93181899999999995</v>
      </c>
      <c r="L1350">
        <v>0</v>
      </c>
      <c r="M1350" t="s">
        <v>42</v>
      </c>
    </row>
    <row r="1351" spans="1:13" x14ac:dyDescent="0.25">
      <c r="A1351" t="s">
        <v>138</v>
      </c>
      <c r="B1351">
        <v>27612.2</v>
      </c>
      <c r="C1351">
        <v>27611.8</v>
      </c>
      <c r="D1351">
        <v>27611.200000000001</v>
      </c>
      <c r="E1351">
        <v>27597.5</v>
      </c>
      <c r="F1351">
        <v>1135.77</v>
      </c>
      <c r="G1351">
        <v>0</v>
      </c>
      <c r="H1351">
        <v>830.47699999999998</v>
      </c>
      <c r="I1351">
        <v>0</v>
      </c>
      <c r="J1351">
        <v>5.6328799999999998E-2</v>
      </c>
      <c r="K1351">
        <v>0.931724</v>
      </c>
      <c r="L1351">
        <v>0</v>
      </c>
      <c r="M1351" t="s">
        <v>42</v>
      </c>
    </row>
    <row r="1352" spans="1:13" x14ac:dyDescent="0.25">
      <c r="A1352" t="s">
        <v>138</v>
      </c>
      <c r="B1352">
        <v>27805</v>
      </c>
      <c r="C1352">
        <v>27804.6</v>
      </c>
      <c r="D1352">
        <v>27804.1</v>
      </c>
      <c r="E1352">
        <v>27790.2</v>
      </c>
      <c r="F1352">
        <v>1141.48</v>
      </c>
      <c r="G1352">
        <v>0</v>
      </c>
      <c r="H1352">
        <v>844.85299999999995</v>
      </c>
      <c r="I1352">
        <v>0</v>
      </c>
      <c r="J1352">
        <v>5.3926399999999999E-2</v>
      </c>
      <c r="K1352">
        <v>0.93173300000000003</v>
      </c>
      <c r="L1352">
        <v>0</v>
      </c>
      <c r="M1352" t="s">
        <v>42</v>
      </c>
    </row>
    <row r="1353" spans="1:13" x14ac:dyDescent="0.25">
      <c r="A1353" t="s">
        <v>138</v>
      </c>
      <c r="B1353">
        <v>27655.200000000001</v>
      </c>
      <c r="C1353">
        <v>27654.7</v>
      </c>
      <c r="D1353">
        <v>27654.2</v>
      </c>
      <c r="E1353">
        <v>27640.400000000001</v>
      </c>
      <c r="F1353">
        <v>1135.8399999999999</v>
      </c>
      <c r="G1353">
        <v>0</v>
      </c>
      <c r="H1353">
        <v>835.04100000000005</v>
      </c>
      <c r="I1353">
        <v>0</v>
      </c>
      <c r="J1353">
        <v>5.4798100000000002E-2</v>
      </c>
      <c r="K1353">
        <v>0.93170299999999995</v>
      </c>
      <c r="L1353">
        <v>0</v>
      </c>
      <c r="M1353" t="s">
        <v>42</v>
      </c>
    </row>
    <row r="1354" spans="1:13" x14ac:dyDescent="0.25">
      <c r="A1354" t="s">
        <v>138</v>
      </c>
      <c r="B1354">
        <v>27742.5</v>
      </c>
      <c r="C1354">
        <v>27742.1</v>
      </c>
      <c r="D1354">
        <v>27741.5</v>
      </c>
      <c r="E1354">
        <v>27727.7</v>
      </c>
      <c r="F1354">
        <v>1135.17</v>
      </c>
      <c r="G1354">
        <v>0</v>
      </c>
      <c r="H1354">
        <v>838.15599999999995</v>
      </c>
      <c r="I1354">
        <v>0</v>
      </c>
      <c r="J1354">
        <v>5.4115900000000002E-2</v>
      </c>
      <c r="K1354">
        <v>0.93151700000000004</v>
      </c>
      <c r="L1354">
        <v>0</v>
      </c>
      <c r="M1354" t="s">
        <v>42</v>
      </c>
    </row>
    <row r="1355" spans="1:13" x14ac:dyDescent="0.25">
      <c r="A1355" t="s">
        <v>138</v>
      </c>
      <c r="B1355">
        <v>27937.5</v>
      </c>
      <c r="C1355">
        <v>27937.1</v>
      </c>
      <c r="D1355">
        <v>27936.5</v>
      </c>
      <c r="E1355">
        <v>27922.6</v>
      </c>
      <c r="F1355">
        <v>1152.05</v>
      </c>
      <c r="G1355">
        <v>0</v>
      </c>
      <c r="H1355">
        <v>843.92600000000004</v>
      </c>
      <c r="I1355">
        <v>0</v>
      </c>
      <c r="J1355">
        <v>7.8156799999999998E-2</v>
      </c>
      <c r="K1355">
        <v>0.95689000000000002</v>
      </c>
      <c r="L1355">
        <v>0</v>
      </c>
      <c r="M1355" t="s">
        <v>42</v>
      </c>
    </row>
    <row r="1356" spans="1:13" x14ac:dyDescent="0.25">
      <c r="A1356" t="s">
        <v>138</v>
      </c>
      <c r="B1356">
        <v>27809.9</v>
      </c>
      <c r="C1356">
        <v>27809.5</v>
      </c>
      <c r="D1356">
        <v>27808.9</v>
      </c>
      <c r="E1356">
        <v>27795.1</v>
      </c>
      <c r="F1356">
        <v>1135.6500000000001</v>
      </c>
      <c r="G1356">
        <v>0</v>
      </c>
      <c r="H1356">
        <v>838.726</v>
      </c>
      <c r="I1356">
        <v>0</v>
      </c>
      <c r="J1356">
        <v>5.4944E-2</v>
      </c>
      <c r="K1356">
        <v>0.959144</v>
      </c>
      <c r="L1356">
        <v>0</v>
      </c>
      <c r="M1356" t="s">
        <v>42</v>
      </c>
    </row>
    <row r="1357" spans="1:13" x14ac:dyDescent="0.25">
      <c r="A1357" t="s">
        <v>138</v>
      </c>
      <c r="B1357">
        <v>28004.2</v>
      </c>
      <c r="C1357">
        <v>28003.8</v>
      </c>
      <c r="D1357">
        <v>28003.200000000001</v>
      </c>
      <c r="E1357">
        <v>27989.3</v>
      </c>
      <c r="F1357">
        <v>1152.74</v>
      </c>
      <c r="G1357">
        <v>0</v>
      </c>
      <c r="H1357">
        <v>844.46600000000001</v>
      </c>
      <c r="I1357">
        <v>0</v>
      </c>
      <c r="J1357">
        <v>5.60089E-2</v>
      </c>
      <c r="K1357">
        <v>0.93178899999999998</v>
      </c>
      <c r="L1357">
        <v>0</v>
      </c>
      <c r="M1357" t="s">
        <v>42</v>
      </c>
    </row>
    <row r="1358" spans="1:13" x14ac:dyDescent="0.25">
      <c r="A1358" t="s">
        <v>138</v>
      </c>
      <c r="B1358">
        <v>27611.200000000001</v>
      </c>
      <c r="C1358">
        <v>27610.7</v>
      </c>
      <c r="D1358">
        <v>27610.2</v>
      </c>
      <c r="E1358">
        <v>27596.400000000001</v>
      </c>
      <c r="F1358">
        <v>1131.72</v>
      </c>
      <c r="G1358">
        <v>0</v>
      </c>
      <c r="H1358">
        <v>845.87699999999995</v>
      </c>
      <c r="I1358">
        <v>0</v>
      </c>
      <c r="J1358">
        <v>5.5268499999999998E-2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138</v>
      </c>
      <c r="B1359">
        <v>28042.3</v>
      </c>
      <c r="C1359">
        <v>28041.8</v>
      </c>
      <c r="D1359">
        <v>28041.3</v>
      </c>
      <c r="E1359">
        <v>28027.3</v>
      </c>
      <c r="F1359">
        <v>1151.95</v>
      </c>
      <c r="G1359">
        <v>0</v>
      </c>
      <c r="H1359">
        <v>848.86199999999997</v>
      </c>
      <c r="I1359">
        <v>0</v>
      </c>
      <c r="J1359">
        <v>5.9524199999999999E-2</v>
      </c>
      <c r="K1359">
        <v>0.94595700000000005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27877.7</v>
      </c>
      <c r="C1360">
        <v>27877.3</v>
      </c>
      <c r="D1360">
        <v>27876.7</v>
      </c>
      <c r="E1360">
        <v>27862.9</v>
      </c>
      <c r="F1360">
        <v>1141.48</v>
      </c>
      <c r="G1360">
        <v>0</v>
      </c>
      <c r="H1360">
        <v>841.46900000000005</v>
      </c>
      <c r="I1360">
        <v>0</v>
      </c>
      <c r="J1360">
        <v>8.3255999999999997E-2</v>
      </c>
      <c r="K1360">
        <v>0.93183700000000003</v>
      </c>
      <c r="L1360">
        <v>0</v>
      </c>
      <c r="M1360" t="s">
        <v>42</v>
      </c>
    </row>
    <row r="1361" spans="1:13" x14ac:dyDescent="0.25">
      <c r="A1361" t="s">
        <v>138</v>
      </c>
      <c r="B1361">
        <v>27780.799999999999</v>
      </c>
      <c r="C1361">
        <v>27780.3</v>
      </c>
      <c r="D1361">
        <v>27779.8</v>
      </c>
      <c r="E1361">
        <v>27766</v>
      </c>
      <c r="F1361">
        <v>1136.21</v>
      </c>
      <c r="G1361">
        <v>0</v>
      </c>
      <c r="H1361">
        <v>845.83799999999997</v>
      </c>
      <c r="I1361">
        <v>0</v>
      </c>
      <c r="J1361">
        <v>6.7924799999999994E-2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27617.8</v>
      </c>
      <c r="C1362">
        <v>27617.3</v>
      </c>
      <c r="D1362">
        <v>27616.799999999999</v>
      </c>
      <c r="E1362">
        <v>27603.1</v>
      </c>
      <c r="F1362">
        <v>1127.78</v>
      </c>
      <c r="G1362">
        <v>0</v>
      </c>
      <c r="H1362">
        <v>835.75900000000001</v>
      </c>
      <c r="I1362">
        <v>0</v>
      </c>
      <c r="J1362">
        <v>5.6299399999999999E-2</v>
      </c>
      <c r="K1362">
        <v>0.94076800000000005</v>
      </c>
      <c r="L1362">
        <v>0</v>
      </c>
      <c r="M1362" t="s">
        <v>42</v>
      </c>
    </row>
    <row r="1363" spans="1:13" x14ac:dyDescent="0.25">
      <c r="A1363" t="s">
        <v>138</v>
      </c>
      <c r="B1363">
        <v>27718.5</v>
      </c>
      <c r="C1363">
        <v>27718</v>
      </c>
      <c r="D1363">
        <v>27717.5</v>
      </c>
      <c r="E1363">
        <v>27703.7</v>
      </c>
      <c r="F1363">
        <v>1134.24</v>
      </c>
      <c r="G1363">
        <v>0</v>
      </c>
      <c r="H1363">
        <v>843.30499999999995</v>
      </c>
      <c r="I1363">
        <v>0</v>
      </c>
      <c r="J1363">
        <v>8.3256800000000006E-2</v>
      </c>
      <c r="K1363">
        <v>0.93183300000000002</v>
      </c>
      <c r="L1363">
        <v>0</v>
      </c>
      <c r="M1363" t="s">
        <v>42</v>
      </c>
    </row>
    <row r="1364" spans="1:13" x14ac:dyDescent="0.25">
      <c r="A1364" t="s">
        <v>138</v>
      </c>
      <c r="B1364">
        <v>27644.3</v>
      </c>
      <c r="C1364">
        <v>27643.9</v>
      </c>
      <c r="D1364">
        <v>27643.3</v>
      </c>
      <c r="E1364">
        <v>27629.599999999999</v>
      </c>
      <c r="F1364">
        <v>1137.6099999999999</v>
      </c>
      <c r="G1364">
        <v>0</v>
      </c>
      <c r="H1364">
        <v>835.65300000000002</v>
      </c>
      <c r="I1364">
        <v>0</v>
      </c>
      <c r="J1364">
        <v>5.4066700000000002E-2</v>
      </c>
      <c r="K1364">
        <v>0.93129399999999996</v>
      </c>
      <c r="L1364">
        <v>0</v>
      </c>
      <c r="M1364" t="s">
        <v>42</v>
      </c>
    </row>
    <row r="1365" spans="1:13" x14ac:dyDescent="0.25">
      <c r="A1365" t="s">
        <v>138</v>
      </c>
      <c r="B1365">
        <v>27749.5</v>
      </c>
      <c r="C1365">
        <v>27749.1</v>
      </c>
      <c r="D1365">
        <v>27748.5</v>
      </c>
      <c r="E1365">
        <v>27734.7</v>
      </c>
      <c r="F1365">
        <v>1142.18</v>
      </c>
      <c r="G1365">
        <v>0</v>
      </c>
      <c r="H1365">
        <v>844.23400000000004</v>
      </c>
      <c r="I1365">
        <v>0</v>
      </c>
      <c r="J1365">
        <v>5.5143999999999999E-2</v>
      </c>
      <c r="K1365">
        <v>0.93180799999999997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27763.5</v>
      </c>
      <c r="C1366">
        <v>27763.1</v>
      </c>
      <c r="D1366">
        <v>27762.5</v>
      </c>
      <c r="E1366">
        <v>27748.7</v>
      </c>
      <c r="F1366">
        <v>1132.96</v>
      </c>
      <c r="G1366">
        <v>0</v>
      </c>
      <c r="H1366">
        <v>838.83600000000001</v>
      </c>
      <c r="I1366">
        <v>0</v>
      </c>
      <c r="J1366">
        <v>5.4812E-2</v>
      </c>
      <c r="K1366">
        <v>0.93178300000000003</v>
      </c>
      <c r="L1366">
        <v>0</v>
      </c>
      <c r="M1366" t="s">
        <v>42</v>
      </c>
    </row>
    <row r="1367" spans="1:13" x14ac:dyDescent="0.25">
      <c r="A1367" t="s">
        <v>138</v>
      </c>
      <c r="B1367">
        <v>27772.6</v>
      </c>
      <c r="C1367">
        <v>27772.1</v>
      </c>
      <c r="D1367">
        <v>27771.599999999999</v>
      </c>
      <c r="E1367">
        <v>27757.8</v>
      </c>
      <c r="F1367">
        <v>1142.1300000000001</v>
      </c>
      <c r="G1367">
        <v>0</v>
      </c>
      <c r="H1367">
        <v>839.88900000000001</v>
      </c>
      <c r="I1367">
        <v>0</v>
      </c>
      <c r="J1367">
        <v>5.5761199999999997E-2</v>
      </c>
      <c r="K1367">
        <v>0.93183300000000002</v>
      </c>
      <c r="L1367">
        <v>0</v>
      </c>
      <c r="M1367" t="s">
        <v>42</v>
      </c>
    </row>
    <row r="1368" spans="1:13" x14ac:dyDescent="0.25">
      <c r="A1368" t="s">
        <v>138</v>
      </c>
      <c r="B1368">
        <v>27940.799999999999</v>
      </c>
      <c r="C1368">
        <v>27940.400000000001</v>
      </c>
      <c r="D1368">
        <v>27939.8</v>
      </c>
      <c r="E1368">
        <v>27925.9</v>
      </c>
      <c r="F1368">
        <v>1144.82</v>
      </c>
      <c r="G1368">
        <v>0</v>
      </c>
      <c r="H1368">
        <v>850.56600000000003</v>
      </c>
      <c r="I1368">
        <v>0</v>
      </c>
      <c r="J1368">
        <v>5.3911300000000002E-2</v>
      </c>
      <c r="K1368">
        <v>0.93183700000000003</v>
      </c>
      <c r="L1368">
        <v>0</v>
      </c>
      <c r="M1368" t="s">
        <v>42</v>
      </c>
    </row>
    <row r="1369" spans="1:13" x14ac:dyDescent="0.25">
      <c r="A1369" t="s">
        <v>138</v>
      </c>
      <c r="B1369">
        <v>28125.5</v>
      </c>
      <c r="C1369">
        <v>28125.1</v>
      </c>
      <c r="D1369">
        <v>28124.6</v>
      </c>
      <c r="E1369">
        <v>28110.6</v>
      </c>
      <c r="F1369">
        <v>1160.22</v>
      </c>
      <c r="G1369">
        <v>0</v>
      </c>
      <c r="H1369">
        <v>851.05100000000004</v>
      </c>
      <c r="I1369">
        <v>0</v>
      </c>
      <c r="J1369">
        <v>5.4633099999999997E-2</v>
      </c>
      <c r="K1369">
        <v>0.93183000000000005</v>
      </c>
      <c r="L1369">
        <v>0</v>
      </c>
      <c r="M1369" t="s">
        <v>42</v>
      </c>
    </row>
    <row r="1370" spans="1:13" x14ac:dyDescent="0.25">
      <c r="A1370" t="s">
        <v>138</v>
      </c>
      <c r="B1370">
        <v>27934.400000000001</v>
      </c>
      <c r="C1370">
        <v>27934</v>
      </c>
      <c r="D1370">
        <v>27933.4</v>
      </c>
      <c r="E1370">
        <v>27919.599999999999</v>
      </c>
      <c r="F1370">
        <v>1142.94</v>
      </c>
      <c r="G1370">
        <v>0</v>
      </c>
      <c r="H1370">
        <v>849.80100000000004</v>
      </c>
      <c r="I1370">
        <v>0</v>
      </c>
      <c r="J1370">
        <v>7.0679000000000006E-2</v>
      </c>
      <c r="K1370">
        <v>0.93175699999999995</v>
      </c>
      <c r="L1370">
        <v>0</v>
      </c>
      <c r="M1370" t="s">
        <v>42</v>
      </c>
    </row>
    <row r="1371" spans="1:13" x14ac:dyDescent="0.25">
      <c r="A1371" t="s">
        <v>138</v>
      </c>
      <c r="B1371">
        <v>27679.599999999999</v>
      </c>
      <c r="C1371">
        <v>27679.1</v>
      </c>
      <c r="D1371">
        <v>27678.6</v>
      </c>
      <c r="E1371">
        <v>27664.799999999999</v>
      </c>
      <c r="F1371">
        <v>1131.97</v>
      </c>
      <c r="G1371">
        <v>0</v>
      </c>
      <c r="H1371">
        <v>843.01700000000005</v>
      </c>
      <c r="I1371">
        <v>0</v>
      </c>
      <c r="J1371">
        <v>5.7270399999999999E-2</v>
      </c>
      <c r="K1371">
        <v>0.93157100000000004</v>
      </c>
      <c r="L1371">
        <v>0</v>
      </c>
      <c r="M1371" t="s">
        <v>42</v>
      </c>
    </row>
    <row r="1372" spans="1:13" x14ac:dyDescent="0.25">
      <c r="A1372" t="s">
        <v>138</v>
      </c>
      <c r="B1372">
        <v>27781.599999999999</v>
      </c>
      <c r="C1372">
        <v>27781.200000000001</v>
      </c>
      <c r="D1372">
        <v>27780.6</v>
      </c>
      <c r="E1372">
        <v>27766.9</v>
      </c>
      <c r="F1372">
        <v>1145.18</v>
      </c>
      <c r="G1372">
        <v>0</v>
      </c>
      <c r="H1372">
        <v>839.28300000000002</v>
      </c>
      <c r="I1372">
        <v>0</v>
      </c>
      <c r="J1372">
        <v>5.4197000000000002E-2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27742.9</v>
      </c>
      <c r="C1373">
        <v>27742.5</v>
      </c>
      <c r="D1373">
        <v>27742</v>
      </c>
      <c r="E1373">
        <v>27728.2</v>
      </c>
      <c r="F1373">
        <v>1135.32</v>
      </c>
      <c r="G1373">
        <v>0</v>
      </c>
      <c r="H1373">
        <v>844.31</v>
      </c>
      <c r="I1373">
        <v>0</v>
      </c>
      <c r="J1373">
        <v>5.4364599999999999E-2</v>
      </c>
      <c r="K1373">
        <v>0.93182799999999999</v>
      </c>
      <c r="L1373">
        <v>0</v>
      </c>
      <c r="M1373" t="s">
        <v>42</v>
      </c>
    </row>
    <row r="1374" spans="1:13" x14ac:dyDescent="0.25">
      <c r="A1374" t="s">
        <v>138</v>
      </c>
      <c r="B1374">
        <v>28027.7</v>
      </c>
      <c r="C1374">
        <v>28027.3</v>
      </c>
      <c r="D1374">
        <v>28026.7</v>
      </c>
      <c r="E1374">
        <v>28012.799999999999</v>
      </c>
      <c r="F1374">
        <v>1151.58</v>
      </c>
      <c r="G1374">
        <v>0</v>
      </c>
      <c r="H1374">
        <v>845.37900000000002</v>
      </c>
      <c r="I1374">
        <v>0</v>
      </c>
      <c r="J1374">
        <v>6.66157E-2</v>
      </c>
      <c r="K1374">
        <v>0.93183499999999997</v>
      </c>
      <c r="L1374">
        <v>0</v>
      </c>
      <c r="M1374" t="s">
        <v>42</v>
      </c>
    </row>
    <row r="1375" spans="1:13" x14ac:dyDescent="0.25">
      <c r="A1375" t="s">
        <v>138</v>
      </c>
      <c r="B1375">
        <v>27798.6</v>
      </c>
      <c r="C1375">
        <v>27798.2</v>
      </c>
      <c r="D1375">
        <v>27797.599999999999</v>
      </c>
      <c r="E1375">
        <v>27783.8</v>
      </c>
      <c r="F1375">
        <v>1136.72</v>
      </c>
      <c r="G1375">
        <v>0</v>
      </c>
      <c r="H1375">
        <v>845.13599999999997</v>
      </c>
      <c r="I1375">
        <v>0</v>
      </c>
      <c r="J1375">
        <v>5.4371700000000002E-2</v>
      </c>
      <c r="K1375">
        <v>0.93167599999999995</v>
      </c>
      <c r="L1375">
        <v>0</v>
      </c>
      <c r="M1375" t="s">
        <v>42</v>
      </c>
    </row>
    <row r="1376" spans="1:13" x14ac:dyDescent="0.25">
      <c r="A1376" t="s">
        <v>138</v>
      </c>
      <c r="B1376">
        <v>27649.599999999999</v>
      </c>
      <c r="C1376">
        <v>27649.200000000001</v>
      </c>
      <c r="D1376">
        <v>27648.7</v>
      </c>
      <c r="E1376">
        <v>27634.9</v>
      </c>
      <c r="F1376">
        <v>1129.97</v>
      </c>
      <c r="G1376">
        <v>0</v>
      </c>
      <c r="H1376">
        <v>852.44799999999998</v>
      </c>
      <c r="I1376">
        <v>0</v>
      </c>
      <c r="J1376">
        <v>8.3259600000000003E-2</v>
      </c>
      <c r="K1376">
        <v>0.93181599999999998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28123.4</v>
      </c>
      <c r="C1377">
        <v>28122.9</v>
      </c>
      <c r="D1377">
        <v>28122.400000000001</v>
      </c>
      <c r="E1377">
        <v>28108.3</v>
      </c>
      <c r="F1377">
        <v>1159.8699999999999</v>
      </c>
      <c r="G1377">
        <v>0</v>
      </c>
      <c r="H1377">
        <v>850.76499999999999</v>
      </c>
      <c r="I1377">
        <v>0</v>
      </c>
      <c r="J1377">
        <v>5.5810499999999999E-2</v>
      </c>
      <c r="K1377">
        <v>0.93181800000000004</v>
      </c>
      <c r="L1377">
        <v>0</v>
      </c>
      <c r="M1377" t="s">
        <v>42</v>
      </c>
    </row>
    <row r="1378" spans="1:13" x14ac:dyDescent="0.25">
      <c r="A1378" t="s">
        <v>138</v>
      </c>
      <c r="B1378">
        <v>28080.9</v>
      </c>
      <c r="C1378">
        <v>28080.5</v>
      </c>
      <c r="D1378">
        <v>28079.9</v>
      </c>
      <c r="E1378">
        <v>28065.9</v>
      </c>
      <c r="F1378">
        <v>1149.3399999999999</v>
      </c>
      <c r="G1378">
        <v>0</v>
      </c>
      <c r="H1378">
        <v>848.69299999999998</v>
      </c>
      <c r="I1378">
        <v>0</v>
      </c>
      <c r="J1378">
        <v>5.4802499999999997E-2</v>
      </c>
      <c r="K1378">
        <v>0.93181499999999995</v>
      </c>
      <c r="L1378">
        <v>0</v>
      </c>
      <c r="M1378" t="s">
        <v>42</v>
      </c>
    </row>
    <row r="1379" spans="1:13" x14ac:dyDescent="0.25">
      <c r="A1379" t="s">
        <v>138</v>
      </c>
      <c r="B1379">
        <v>28063.7</v>
      </c>
      <c r="C1379">
        <v>28063.3</v>
      </c>
      <c r="D1379">
        <v>28062.7</v>
      </c>
      <c r="E1379">
        <v>28048.7</v>
      </c>
      <c r="F1379">
        <v>1147.5999999999999</v>
      </c>
      <c r="G1379">
        <v>0</v>
      </c>
      <c r="H1379">
        <v>847.62599999999998</v>
      </c>
      <c r="I1379">
        <v>0</v>
      </c>
      <c r="J1379">
        <v>5.3952600000000003E-2</v>
      </c>
      <c r="K1379">
        <v>0.93726799999999999</v>
      </c>
      <c r="L1379">
        <v>0</v>
      </c>
      <c r="M1379" t="s">
        <v>42</v>
      </c>
    </row>
    <row r="1380" spans="1:13" x14ac:dyDescent="0.25">
      <c r="A1380" t="s">
        <v>138</v>
      </c>
      <c r="B1380">
        <v>27840.1</v>
      </c>
      <c r="C1380">
        <v>27839.7</v>
      </c>
      <c r="D1380">
        <v>27839.200000000001</v>
      </c>
      <c r="E1380">
        <v>27825.200000000001</v>
      </c>
      <c r="F1380">
        <v>1136.1500000000001</v>
      </c>
      <c r="G1380">
        <v>0</v>
      </c>
      <c r="H1380">
        <v>842.24199999999996</v>
      </c>
      <c r="I1380">
        <v>0</v>
      </c>
      <c r="J1380">
        <v>5.3912000000000002E-2</v>
      </c>
      <c r="K1380">
        <v>0.931836</v>
      </c>
      <c r="L1380">
        <v>0</v>
      </c>
      <c r="M1380" t="s">
        <v>42</v>
      </c>
    </row>
    <row r="1381" spans="1:13" x14ac:dyDescent="0.25">
      <c r="A1381" t="s">
        <v>138</v>
      </c>
      <c r="B1381">
        <v>27807.4</v>
      </c>
      <c r="C1381">
        <v>27806.9</v>
      </c>
      <c r="D1381">
        <v>27806.400000000001</v>
      </c>
      <c r="E1381">
        <v>27792.5</v>
      </c>
      <c r="F1381">
        <v>1137.93</v>
      </c>
      <c r="G1381">
        <v>0</v>
      </c>
      <c r="H1381">
        <v>839.66499999999996</v>
      </c>
      <c r="I1381">
        <v>0</v>
      </c>
      <c r="J1381">
        <v>5.8877400000000003E-2</v>
      </c>
      <c r="K1381">
        <v>0.931724</v>
      </c>
      <c r="L1381">
        <v>0</v>
      </c>
      <c r="M1381" t="s">
        <v>42</v>
      </c>
    </row>
    <row r="1382" spans="1:13" x14ac:dyDescent="0.25">
      <c r="A1382" t="s">
        <v>138</v>
      </c>
      <c r="B1382">
        <v>27596.400000000001</v>
      </c>
      <c r="C1382">
        <v>27595.9</v>
      </c>
      <c r="D1382">
        <v>27595.3</v>
      </c>
      <c r="E1382">
        <v>27581.5</v>
      </c>
      <c r="F1382">
        <v>1133.21</v>
      </c>
      <c r="G1382">
        <v>0</v>
      </c>
      <c r="H1382">
        <v>840.46799999999996</v>
      </c>
      <c r="I1382">
        <v>0</v>
      </c>
      <c r="J1382">
        <v>5.3909499999999999E-2</v>
      </c>
      <c r="K1382">
        <v>0.94487200000000005</v>
      </c>
      <c r="L1382">
        <v>0</v>
      </c>
      <c r="M1382" t="s">
        <v>42</v>
      </c>
    </row>
    <row r="1383" spans="1:13" x14ac:dyDescent="0.25">
      <c r="A1383" t="s">
        <v>138</v>
      </c>
      <c r="B1383">
        <v>27663.9</v>
      </c>
      <c r="C1383">
        <v>27663.5</v>
      </c>
      <c r="D1383">
        <v>27662.9</v>
      </c>
      <c r="E1383">
        <v>27649.1</v>
      </c>
      <c r="F1383">
        <v>1138.1500000000001</v>
      </c>
      <c r="G1383">
        <v>0</v>
      </c>
      <c r="H1383">
        <v>834.14099999999996</v>
      </c>
      <c r="I1383">
        <v>0</v>
      </c>
      <c r="J1383">
        <v>5.9136399999999999E-2</v>
      </c>
      <c r="K1383">
        <v>0.931836</v>
      </c>
      <c r="L1383">
        <v>0</v>
      </c>
      <c r="M1383" t="s">
        <v>42</v>
      </c>
    </row>
    <row r="1384" spans="1:13" x14ac:dyDescent="0.25">
      <c r="A1384" t="s">
        <v>138</v>
      </c>
      <c r="B1384">
        <v>27713.9</v>
      </c>
      <c r="C1384">
        <v>27713.5</v>
      </c>
      <c r="D1384">
        <v>27712.9</v>
      </c>
      <c r="E1384">
        <v>27699</v>
      </c>
      <c r="F1384">
        <v>1133.22</v>
      </c>
      <c r="G1384">
        <v>0</v>
      </c>
      <c r="H1384">
        <v>844.51900000000001</v>
      </c>
      <c r="I1384">
        <v>0</v>
      </c>
      <c r="J1384">
        <v>5.58103E-2</v>
      </c>
      <c r="K1384">
        <v>0.93170399999999998</v>
      </c>
      <c r="L1384">
        <v>0</v>
      </c>
      <c r="M1384" t="s">
        <v>42</v>
      </c>
    </row>
    <row r="1385" spans="1:13" x14ac:dyDescent="0.25">
      <c r="A1385" t="s">
        <v>138</v>
      </c>
      <c r="B1385">
        <v>27699.5</v>
      </c>
      <c r="C1385">
        <v>27699</v>
      </c>
      <c r="D1385">
        <v>27698.5</v>
      </c>
      <c r="E1385">
        <v>27684.6</v>
      </c>
      <c r="F1385">
        <v>1132.3800000000001</v>
      </c>
      <c r="G1385">
        <v>0</v>
      </c>
      <c r="H1385">
        <v>843.85400000000004</v>
      </c>
      <c r="I1385">
        <v>0</v>
      </c>
      <c r="J1385">
        <v>5.4140899999999999E-2</v>
      </c>
      <c r="K1385">
        <v>0.94564499999999996</v>
      </c>
      <c r="L1385">
        <v>0</v>
      </c>
      <c r="M1385" t="s">
        <v>42</v>
      </c>
    </row>
    <row r="1386" spans="1:13" x14ac:dyDescent="0.25">
      <c r="A1386" t="s">
        <v>138</v>
      </c>
      <c r="B1386">
        <v>27684.3</v>
      </c>
      <c r="C1386">
        <v>27683.9</v>
      </c>
      <c r="D1386">
        <v>27683.4</v>
      </c>
      <c r="E1386">
        <v>27669.5</v>
      </c>
      <c r="F1386">
        <v>1131.8</v>
      </c>
      <c r="G1386">
        <v>0</v>
      </c>
      <c r="H1386">
        <v>837.39499999999998</v>
      </c>
      <c r="I1386">
        <v>0</v>
      </c>
      <c r="J1386">
        <v>6.1056800000000001E-2</v>
      </c>
      <c r="K1386">
        <v>0.954295</v>
      </c>
      <c r="L1386">
        <v>0</v>
      </c>
      <c r="M1386" t="s">
        <v>42</v>
      </c>
    </row>
    <row r="1387" spans="1:13" x14ac:dyDescent="0.25">
      <c r="A1387" t="s">
        <v>138</v>
      </c>
      <c r="B1387">
        <v>27899.7</v>
      </c>
      <c r="C1387">
        <v>27899.3</v>
      </c>
      <c r="D1387">
        <v>27898.7</v>
      </c>
      <c r="E1387">
        <v>27884.799999999999</v>
      </c>
      <c r="F1387">
        <v>1142.8</v>
      </c>
      <c r="G1387">
        <v>0</v>
      </c>
      <c r="H1387">
        <v>844.423</v>
      </c>
      <c r="I1387">
        <v>0</v>
      </c>
      <c r="J1387">
        <v>5.4794200000000001E-2</v>
      </c>
      <c r="K1387">
        <v>0.94665999999999995</v>
      </c>
      <c r="L1387">
        <v>0</v>
      </c>
      <c r="M1387" t="s">
        <v>42</v>
      </c>
    </row>
    <row r="1388" spans="1:13" x14ac:dyDescent="0.25">
      <c r="A1388" t="s">
        <v>138</v>
      </c>
      <c r="B1388">
        <v>27645.1</v>
      </c>
      <c r="C1388">
        <v>27644.7</v>
      </c>
      <c r="D1388">
        <v>27644.1</v>
      </c>
      <c r="E1388">
        <v>27630.3</v>
      </c>
      <c r="F1388">
        <v>1131.29</v>
      </c>
      <c r="G1388">
        <v>0</v>
      </c>
      <c r="H1388">
        <v>836.28200000000004</v>
      </c>
      <c r="I1388">
        <v>0</v>
      </c>
      <c r="J1388">
        <v>5.4167800000000002E-2</v>
      </c>
      <c r="K1388">
        <v>0.933056</v>
      </c>
      <c r="L1388">
        <v>0</v>
      </c>
      <c r="M1388" t="s">
        <v>42</v>
      </c>
    </row>
    <row r="1389" spans="1:13" x14ac:dyDescent="0.25">
      <c r="A1389" t="s">
        <v>138</v>
      </c>
      <c r="B1389">
        <v>27669.9</v>
      </c>
      <c r="C1389">
        <v>27669.5</v>
      </c>
      <c r="D1389">
        <v>27668.9</v>
      </c>
      <c r="E1389">
        <v>27655.1</v>
      </c>
      <c r="F1389">
        <v>1134.47</v>
      </c>
      <c r="G1389">
        <v>0</v>
      </c>
      <c r="H1389">
        <v>836.43799999999999</v>
      </c>
      <c r="I1389">
        <v>0</v>
      </c>
      <c r="J1389">
        <v>5.9194499999999997E-2</v>
      </c>
      <c r="K1389">
        <v>0.946326</v>
      </c>
      <c r="L1389">
        <v>0</v>
      </c>
      <c r="M1389" t="s">
        <v>42</v>
      </c>
    </row>
    <row r="1390" spans="1:13" x14ac:dyDescent="0.25">
      <c r="A1390" t="s">
        <v>138</v>
      </c>
      <c r="B1390">
        <v>27760.7</v>
      </c>
      <c r="C1390">
        <v>27760.3</v>
      </c>
      <c r="D1390">
        <v>27759.7</v>
      </c>
      <c r="E1390">
        <v>27745.9</v>
      </c>
      <c r="F1390">
        <v>1136.4000000000001</v>
      </c>
      <c r="G1390">
        <v>0</v>
      </c>
      <c r="H1390">
        <v>849.70500000000004</v>
      </c>
      <c r="I1390">
        <v>0</v>
      </c>
      <c r="J1390">
        <v>5.4739900000000001E-2</v>
      </c>
      <c r="K1390">
        <v>0.93180300000000005</v>
      </c>
      <c r="L1390">
        <v>0</v>
      </c>
      <c r="M1390" t="s">
        <v>42</v>
      </c>
    </row>
    <row r="1391" spans="1:13" x14ac:dyDescent="0.25">
      <c r="A1391" t="s">
        <v>138</v>
      </c>
      <c r="B1391">
        <v>27854.9</v>
      </c>
      <c r="C1391">
        <v>27854.5</v>
      </c>
      <c r="D1391">
        <v>27854</v>
      </c>
      <c r="E1391">
        <v>27840</v>
      </c>
      <c r="F1391">
        <v>1138.78</v>
      </c>
      <c r="G1391">
        <v>0</v>
      </c>
      <c r="H1391">
        <v>847.31299999999999</v>
      </c>
      <c r="I1391">
        <v>0</v>
      </c>
      <c r="J1391">
        <v>5.3952300000000002E-2</v>
      </c>
      <c r="K1391">
        <v>0.95559000000000005</v>
      </c>
      <c r="L1391">
        <v>0</v>
      </c>
      <c r="M1391" t="s">
        <v>42</v>
      </c>
    </row>
    <row r="1392" spans="1:13" x14ac:dyDescent="0.25">
      <c r="A1392" t="s">
        <v>138</v>
      </c>
      <c r="B1392">
        <v>27861.9</v>
      </c>
      <c r="C1392">
        <v>27861.5</v>
      </c>
      <c r="D1392">
        <v>27860.9</v>
      </c>
      <c r="E1392">
        <v>27847</v>
      </c>
      <c r="F1392">
        <v>1146.31</v>
      </c>
      <c r="G1392">
        <v>0</v>
      </c>
      <c r="H1392">
        <v>841.06799999999998</v>
      </c>
      <c r="I1392">
        <v>0</v>
      </c>
      <c r="J1392">
        <v>6.0311499999999997E-2</v>
      </c>
      <c r="K1392">
        <v>0.95620300000000003</v>
      </c>
      <c r="L1392">
        <v>0</v>
      </c>
      <c r="M1392" t="s">
        <v>42</v>
      </c>
    </row>
    <row r="1393" spans="1:25" x14ac:dyDescent="0.25">
      <c r="A1393" t="s">
        <v>138</v>
      </c>
      <c r="B1393">
        <v>27801.3</v>
      </c>
      <c r="C1393">
        <v>27800.9</v>
      </c>
      <c r="D1393">
        <v>27800.3</v>
      </c>
      <c r="E1393">
        <v>27786.5</v>
      </c>
      <c r="F1393">
        <v>1136.1600000000001</v>
      </c>
      <c r="G1393">
        <v>0</v>
      </c>
      <c r="H1393">
        <v>850.94899999999996</v>
      </c>
      <c r="I1393">
        <v>0</v>
      </c>
      <c r="J1393">
        <v>5.4566499999999997E-2</v>
      </c>
      <c r="K1393">
        <v>0.93307300000000004</v>
      </c>
      <c r="L1393">
        <v>0</v>
      </c>
      <c r="M1393" t="s">
        <v>42</v>
      </c>
    </row>
    <row r="1394" spans="1:25" x14ac:dyDescent="0.25">
      <c r="A1394" t="s">
        <v>138</v>
      </c>
      <c r="B1394">
        <v>27764.7</v>
      </c>
      <c r="C1394">
        <v>27764.2</v>
      </c>
      <c r="D1394">
        <v>27763.599999999999</v>
      </c>
      <c r="E1394">
        <v>27749.8</v>
      </c>
      <c r="F1394">
        <v>1137.68</v>
      </c>
      <c r="G1394">
        <v>0</v>
      </c>
      <c r="H1394">
        <v>839.06899999999996</v>
      </c>
      <c r="I1394">
        <v>0</v>
      </c>
      <c r="J1394">
        <v>5.4247799999999999E-2</v>
      </c>
      <c r="K1394">
        <v>0.93166000000000004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27893.3</v>
      </c>
      <c r="C1395">
        <v>27892.799999999999</v>
      </c>
      <c r="D1395">
        <v>27892.3</v>
      </c>
      <c r="E1395">
        <v>27878.400000000001</v>
      </c>
      <c r="F1395">
        <v>1151.33</v>
      </c>
      <c r="G1395">
        <v>0</v>
      </c>
      <c r="H1395">
        <v>841.36099999999999</v>
      </c>
      <c r="I1395">
        <v>0</v>
      </c>
      <c r="J1395">
        <v>8.3256300000000005E-2</v>
      </c>
      <c r="K1395">
        <v>0.93183499999999997</v>
      </c>
      <c r="L1395">
        <v>0</v>
      </c>
      <c r="M1395" t="s">
        <v>42</v>
      </c>
    </row>
    <row r="1396" spans="1:25" x14ac:dyDescent="0.25">
      <c r="A1396" t="s">
        <v>138</v>
      </c>
      <c r="B1396">
        <v>28014.9</v>
      </c>
      <c r="C1396">
        <v>28014.400000000001</v>
      </c>
      <c r="D1396">
        <v>28013.9</v>
      </c>
      <c r="E1396">
        <v>27999.9</v>
      </c>
      <c r="F1396">
        <v>1148.3</v>
      </c>
      <c r="G1396">
        <v>0</v>
      </c>
      <c r="H1396">
        <v>852.21500000000003</v>
      </c>
      <c r="I1396">
        <v>0</v>
      </c>
      <c r="J1396">
        <v>5.4804400000000003E-2</v>
      </c>
      <c r="K1396">
        <v>0.93179199999999995</v>
      </c>
      <c r="L1396">
        <v>0</v>
      </c>
      <c r="M1396" t="s">
        <v>42</v>
      </c>
    </row>
    <row r="1397" spans="1:25" x14ac:dyDescent="0.25">
      <c r="A1397" t="s">
        <v>138</v>
      </c>
      <c r="B1397">
        <v>27631.5</v>
      </c>
      <c r="C1397">
        <v>27631.1</v>
      </c>
      <c r="D1397">
        <v>27630.5</v>
      </c>
      <c r="E1397">
        <v>27616.7</v>
      </c>
      <c r="F1397">
        <v>1135.6300000000001</v>
      </c>
      <c r="G1397">
        <v>0</v>
      </c>
      <c r="H1397">
        <v>837.31600000000003</v>
      </c>
      <c r="I1397">
        <v>0</v>
      </c>
      <c r="J1397">
        <v>6.37432E-2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27870</v>
      </c>
      <c r="C1398">
        <v>27869.599999999999</v>
      </c>
      <c r="D1398">
        <v>27869</v>
      </c>
      <c r="E1398">
        <v>27855.200000000001</v>
      </c>
      <c r="F1398">
        <v>1138.8699999999999</v>
      </c>
      <c r="G1398">
        <v>0</v>
      </c>
      <c r="H1398">
        <v>843.23400000000004</v>
      </c>
      <c r="I1398">
        <v>0</v>
      </c>
      <c r="J1398">
        <v>8.3255700000000002E-2</v>
      </c>
      <c r="K1398">
        <v>0.93167</v>
      </c>
      <c r="L1398">
        <v>0</v>
      </c>
      <c r="M1398" t="s">
        <v>42</v>
      </c>
    </row>
    <row r="1399" spans="1:25" x14ac:dyDescent="0.25">
      <c r="A1399" t="s">
        <v>138</v>
      </c>
      <c r="B1399">
        <v>27869.200000000001</v>
      </c>
      <c r="C1399">
        <v>27868.799999999999</v>
      </c>
      <c r="D1399">
        <v>27868.2</v>
      </c>
      <c r="E1399">
        <v>27854.400000000001</v>
      </c>
      <c r="F1399">
        <v>1140.44</v>
      </c>
      <c r="G1399">
        <v>0</v>
      </c>
      <c r="H1399">
        <v>844.06899999999996</v>
      </c>
      <c r="I1399">
        <v>0</v>
      </c>
      <c r="J1399">
        <v>5.39216E-2</v>
      </c>
      <c r="K1399">
        <v>0.93168499999999999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27999.5</v>
      </c>
      <c r="C1400">
        <v>27999.1</v>
      </c>
      <c r="D1400">
        <v>27998.6</v>
      </c>
      <c r="E1400">
        <v>27984.6</v>
      </c>
      <c r="F1400">
        <v>1144.27</v>
      </c>
      <c r="G1400">
        <v>0</v>
      </c>
      <c r="H1400">
        <v>844.69600000000003</v>
      </c>
      <c r="I1400">
        <v>0</v>
      </c>
      <c r="J1400">
        <v>5.8570499999999998E-2</v>
      </c>
      <c r="K1400">
        <v>0.93180399999999997</v>
      </c>
      <c r="L1400">
        <v>0</v>
      </c>
      <c r="M1400" t="s">
        <v>42</v>
      </c>
      <c r="R1400">
        <f>AVERAGE(B1351:B1400)</f>
        <v>27812.709999999992</v>
      </c>
      <c r="S1400">
        <f>AVERAGE(C1351:C1400)</f>
        <v>27812.280000000006</v>
      </c>
      <c r="U1400">
        <f>_xlfn.VAR.P(B1351:B1400)</f>
        <v>21138.102100000055</v>
      </c>
      <c r="V1400">
        <f>_xlfn.VAR.P(C1351:C1400)</f>
        <v>21139.756399999958</v>
      </c>
      <c r="X1400">
        <f>1.96*SQRT(U1400)/50</f>
        <v>5.6992677784908539</v>
      </c>
      <c r="Y1400">
        <f>1.96*SQRT(V1400)/50</f>
        <v>5.6994907908071877</v>
      </c>
    </row>
    <row r="1401" spans="1:25" x14ac:dyDescent="0.25">
      <c r="A1401" t="s">
        <v>139</v>
      </c>
      <c r="B1401">
        <v>1390639.2507809999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457" spans="21:22" x14ac:dyDescent="0.25">
      <c r="U1457" t="s">
        <v>73</v>
      </c>
    </row>
    <row r="1458" spans="21:22" x14ac:dyDescent="0.25">
      <c r="U1458" t="e">
        <f>_xlfn.STDEV.P(B1407:B1456)</f>
        <v>#DIV/0!</v>
      </c>
      <c r="V1458" t="e">
        <f>_xlfn.STDEV.P(C1407:C1456)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35.673479999999927</v>
      </c>
      <c r="E3">
        <f ca="1">OFFSET('84p trace'!$S$56,(A3-1)*56,0)-OFFSET('84p stat'!$H$1,A3*20,0)</f>
        <v>22.545623999999975</v>
      </c>
      <c r="F3">
        <f ca="1">OFFSET('84p stat'!$H$1,A3*20,0)-OFFSET('84p stat'!$K$1,A3*20,0)</f>
        <v>4.3214289999999664</v>
      </c>
      <c r="G3">
        <f ca="1">OFFSET('84p stat'!$K$1,A3*20,0)-OFFSET('84p stat'!$N$1,A3*20,0)</f>
        <v>633.51590499999998</v>
      </c>
      <c r="H3">
        <f ca="1">OFFSET('84p stat'!$N$1,A3*20,0)</f>
        <v>302.04636199999999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9554.3968014799993</v>
      </c>
      <c r="E4" s="5">
        <f ca="1">OFFSET('84p trace'!$V$56,(A4-1)*56,0)</f>
        <v>0.11078369760000513</v>
      </c>
      <c r="F4" s="5">
        <f ca="1">OFFSET('84p stat'!$H$1,A4*20,1)</f>
        <v>2.5194999999999999E-2</v>
      </c>
      <c r="G4" s="5">
        <f ca="1">OFFSET('84p stat'!$K$1,A4*20,1)</f>
        <v>2.6970999999999998E-2</v>
      </c>
      <c r="H4" s="5">
        <f ca="1">OFFSET('84p stat'!$N$1,A4*20,1)</f>
        <v>1.1063E-2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1000.34484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16710.808425254632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103.11200000001554</v>
      </c>
      <c r="E7">
        <f ca="1">OFFSET('84p trace'!$S$56,(A7-1)*56,0)-OFFSET('84p stat'!$H$1,A7*20,0)</f>
        <v>27.845272999995359</v>
      </c>
      <c r="F7">
        <f ca="1">OFFSET('84p stat'!$H$1,A7*20,0)-OFFSET('84p stat'!$K$1,A7*20,0)</f>
        <v>4.9844929999999295</v>
      </c>
      <c r="G7">
        <f ca="1">OFFSET('84p stat'!$K$1,A7*20,0)-OFFSET('84p stat'!$N$1,A7*20,0)</f>
        <v>23239.203801</v>
      </c>
      <c r="H7">
        <f ca="1">OFFSET('84p stat'!$N$1,A7*20,0)</f>
        <v>344.97643299999999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84677.881316000014</v>
      </c>
      <c r="E8" s="5">
        <f ca="1">OFFSET('84p trace'!$V$56,(A8-1)*56,0)</f>
        <v>17781.275700000009</v>
      </c>
      <c r="F8" s="5">
        <f ca="1">OFFSET('84p stat'!$H$1,A8*20,1)</f>
        <v>17760.835572</v>
      </c>
      <c r="G8" s="5">
        <f ca="1">OFFSET('84p stat'!$K$1,A8*20,1)</f>
        <v>17758.916673</v>
      </c>
      <c r="H8" s="5">
        <f ca="1">OFFSET('84p stat'!$N$1,A8*20,1)</f>
        <v>3.8951E-2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80.209400000000755</v>
      </c>
      <c r="E9">
        <f ca="1">OFFSET('84p trace'!$S$56,(A9-1)*56,0)-OFFSET('84p stat'!$H$1,A9*20,0)</f>
        <v>22.244207999999617</v>
      </c>
      <c r="F9">
        <f ca="1">OFFSET('84p stat'!$H$1,A9*20,0)-OFFSET('84p stat'!$K$1,A9*20,0)</f>
        <v>3.6559819999999945</v>
      </c>
      <c r="G9">
        <f ca="1">OFFSET('84p stat'!$K$1,A9*20,0)-OFFSET('84p stat'!$N$1,A9*20,0)</f>
        <v>552.20369599999992</v>
      </c>
      <c r="H9">
        <f ca="1">OFFSET('84p stat'!$N$1,A9*20,0)</f>
        <v>170.41411400000001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50142.321941319373</v>
      </c>
      <c r="E10" s="5">
        <f ca="1">OFFSET('84p trace'!$V$56,(A10-1)*56,0)</f>
        <v>3.5118546399999984</v>
      </c>
      <c r="F10" s="5">
        <f ca="1">OFFSET('84p stat'!$H$1,A10*20,1)</f>
        <v>2.8532989999999998</v>
      </c>
      <c r="G10" s="5">
        <f ca="1">OFFSET('84p stat'!$K$1,A10*20,1)</f>
        <v>2.8346300000000002</v>
      </c>
      <c r="H10" s="5">
        <f ca="1">OFFSET('84p stat'!$N$1,A10*20,1)</f>
        <v>0.29209099999999999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40.386000000000195</v>
      </c>
      <c r="E11">
        <f ca="1">OFFSET('84p trace'!$S$56,(A11-1)*56,0)-OFFSET('84p stat'!$H$1,A11*20,0)</f>
        <v>22.082230999999979</v>
      </c>
      <c r="F11">
        <f ca="1">OFFSET('84p stat'!$H$1,A11*20,0)-OFFSET('84p stat'!$K$1,A11*20,0)</f>
        <v>4.2195580000000064</v>
      </c>
      <c r="G11">
        <f ca="1">OFFSET('84p stat'!$K$1,A11*20,0)-OFFSET('84p stat'!$N$1,A11*20,0)</f>
        <v>550.67130599999996</v>
      </c>
      <c r="H11">
        <f ca="1">OFFSET('84p stat'!$N$1,A11*20,0)</f>
        <v>289.345845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9369.0995339759829</v>
      </c>
      <c r="E12" s="5">
        <f ca="1">OFFSET('84p trace'!$V$56,(A12-1)*56,0)</f>
        <v>0.1655898164000002</v>
      </c>
      <c r="F12" s="5">
        <f ca="1">OFFSET('84p stat'!$H$1,A12*20,1)</f>
        <v>0.100772</v>
      </c>
      <c r="G12" s="5">
        <f ca="1">OFFSET('84p stat'!$K$1,A12*20,1)</f>
        <v>0.110651</v>
      </c>
      <c r="H12" s="5">
        <f ca="1">OFFSET('84p stat'!$N$1,A12*20,1)</f>
        <v>8.8093000000000005E-2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55.75594000000001</v>
      </c>
      <c r="E13">
        <f ca="1">OFFSET('84p trace'!$S$56,(A13-1)*56,0)-OFFSET('84p stat'!$H$1,A13*20,0)</f>
        <v>21.851535999999953</v>
      </c>
      <c r="F13">
        <f ca="1">OFFSET('84p stat'!$H$1,A13*20,0)-OFFSET('84p stat'!$K$1,A13*20,0)</f>
        <v>3.5824120000000335</v>
      </c>
      <c r="G13">
        <f ca="1">OFFSET('84p stat'!$K$1,A13*20,0)-OFFSET('84p stat'!$N$1,A13*20,0)</f>
        <v>325.99984199999994</v>
      </c>
      <c r="H13">
        <f ca="1">OFFSET('84p stat'!$N$1,A13*20,0)</f>
        <v>170.02241000000001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45239.449311600445</v>
      </c>
      <c r="E14" s="5">
        <f ca="1">OFFSET('84p trace'!$V$56,(A14-1)*56,0)</f>
        <v>0.17628868000000097</v>
      </c>
      <c r="F14" s="5">
        <f ca="1">OFFSET('84p stat'!$H$1,A14*20,1)</f>
        <v>5.4921999999999999E-2</v>
      </c>
      <c r="G14" s="5">
        <f ca="1">OFFSET('84p stat'!$K$1,A14*20,1)</f>
        <v>5.4859999999999999E-2</v>
      </c>
      <c r="H14" s="5">
        <f ca="1">OFFSET('84p stat'!$N$1,A14*20,1)</f>
        <v>5.3006999999999999E-2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8.9684000000002015</v>
      </c>
      <c r="E15">
        <f ca="1">OFFSET('84p trace'!$S$56,(A15-1)*56,0)-OFFSET('84p stat'!$H$1,A15*20,0)</f>
        <v>20.895195999999487</v>
      </c>
      <c r="F15">
        <f ca="1">OFFSET('84p stat'!$H$1,A15*20,0)-OFFSET('84p stat'!$K$1,A15*20,0)</f>
        <v>12.171948000000157</v>
      </c>
      <c r="G15">
        <f ca="1">OFFSET('84p stat'!$K$1,A15*20,0)-OFFSET('84p stat'!$N$1,A15*20,0)</f>
        <v>891.53422599999999</v>
      </c>
      <c r="H15">
        <f ca="1">OFFSET('84p stat'!$N$1,A15*20,0)</f>
        <v>1920.9378300000001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665.13071023999862</v>
      </c>
      <c r="E16" s="5">
        <f ca="1">OFFSET('84p trace'!$V$56,(A16-1)*56,0)</f>
        <v>149.05616335999952</v>
      </c>
      <c r="F16" s="5">
        <f ca="1">OFFSET('84p stat'!$H$1,A16*20,1)</f>
        <v>147.25671700000001</v>
      </c>
      <c r="G16" s="5">
        <f ca="1">OFFSET('84p stat'!$K$1,A16*20,1)</f>
        <v>144.49594200000001</v>
      </c>
      <c r="H16" s="5">
        <f ca="1">OFFSET('84p stat'!$N$1,A16*20,1)</f>
        <v>127.145369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2855.4802000000009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4668.1925459599961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38.079200000000128</v>
      </c>
      <c r="E19">
        <f ca="1">OFFSET('84p trace'!$S$56,(A19-1)*56,0)-OFFSET('84p stat'!$H$1,A19*20,0)</f>
        <v>20.843523999999888</v>
      </c>
      <c r="F19">
        <f ca="1">OFFSET('84p stat'!$H$1,A19*20,0)-OFFSET('84p stat'!$K$1,A19*20,0)</f>
        <v>12.168885999999929</v>
      </c>
      <c r="G19">
        <f ca="1">OFFSET('84p stat'!$K$1,A19*20,0)-OFFSET('84p stat'!$N$1,A19*20,0)</f>
        <v>627.69639200000006</v>
      </c>
      <c r="H19">
        <f ca="1">OFFSET('84p stat'!$N$1,A19*20,0)</f>
        <v>1922.577998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30095.456424000018</v>
      </c>
      <c r="E20" s="5">
        <f ca="1">OFFSET('84p trace'!$V$56,(A20-1)*56,0)</f>
        <v>373.94435376000098</v>
      </c>
      <c r="F20" s="5">
        <f ca="1">OFFSET('84p stat'!$H$1,A20*20,1)</f>
        <v>370.150732</v>
      </c>
      <c r="G20" s="5">
        <f ca="1">OFFSET('84p stat'!$K$1,A20*20,1)</f>
        <v>363.26705399999997</v>
      </c>
      <c r="H20" s="5">
        <f ca="1">OFFSET('84p stat'!$N$1,A20*20,1)</f>
        <v>320.58932399999998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178.4400000000096</v>
      </c>
      <c r="E21">
        <f ca="1">OFFSET('84p trace'!$S$56,(A21-1)*56,0)-OFFSET('84p stat'!$H$1,A21*20,0)</f>
        <v>9.9422029999986989</v>
      </c>
      <c r="F21">
        <f ca="1">OFFSET('84p stat'!$H$1,A21*20,0)-OFFSET('84p stat'!$K$1,A21*20,0)</f>
        <v>5.1721880000004603</v>
      </c>
      <c r="G21">
        <f ca="1">OFFSET('84p stat'!$K$1,A21*20,0)-OFFSET('84p stat'!$N$1,A21*20,0)</f>
        <v>27186.326238999998</v>
      </c>
      <c r="H21">
        <f ca="1">OFFSET('84p stat'!$N$1,A21*20,0)</f>
        <v>341.46337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72919.271263999995</v>
      </c>
      <c r="E22" s="5">
        <f ca="1">OFFSET('84p trace'!$V$56,(A22-1)*56,0)</f>
        <v>26927.794383999935</v>
      </c>
      <c r="F22" s="5">
        <f ca="1">OFFSET('84p stat'!$H$1,A22*20,1)</f>
        <v>26828.147686</v>
      </c>
      <c r="G22" s="5">
        <f ca="1">OFFSET('84p stat'!$K$1,A22*20,1)</f>
        <v>26827.758880000001</v>
      </c>
      <c r="H22" s="5">
        <f ca="1">OFFSET('84p stat'!$N$1,A22*20,1)</f>
        <v>0.65142999999999995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998.31369999999993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10051.042751530002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36.60861999999986</v>
      </c>
      <c r="E25">
        <f ca="1">OFFSET('84p trace'!$S$56,(A25-1)*56,0)-OFFSET('84p stat'!$H$1,A25*20,0)</f>
        <v>23.2167290000001</v>
      </c>
      <c r="F25">
        <f ca="1">OFFSET('84p stat'!$H$1,A25*20,0)-OFFSET('84p stat'!$K$1,A25*20,0)</f>
        <v>304.07807500000001</v>
      </c>
      <c r="G25">
        <f ca="1">OFFSET('84p stat'!$K$1,A25*20,0)-OFFSET('84p stat'!$N$1,A25*20,0)</f>
        <v>633.67819599999996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7083.8888053555984</v>
      </c>
      <c r="E26" s="5">
        <f ca="1">OFFSET('84p trace'!$V$56,(A26-1)*56,0)</f>
        <v>4.9423094800000609</v>
      </c>
      <c r="F26" s="5">
        <f ca="1">OFFSET('84p stat'!$H$1,A26*20,1)</f>
        <v>0.12034</v>
      </c>
      <c r="G26" s="5">
        <f ca="1">OFFSET('84p stat'!$K$1,A26*20,1)</f>
        <v>1.4385E-2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67.589780000000019</v>
      </c>
      <c r="E27">
        <f ca="1">OFFSET('84p trace'!$S$56,(A27-1)*56,0)-OFFSET('84p stat'!$H$1,A27*20,0)</f>
        <v>23.392056000000252</v>
      </c>
      <c r="F27">
        <f ca="1">OFFSET('84p stat'!$H$1,A27*20,0)-OFFSET('84p stat'!$K$1,A27*20,0)</f>
        <v>304.81465200000002</v>
      </c>
      <c r="G27">
        <f ca="1">OFFSET('84p stat'!$K$1,A27*20,0)-OFFSET('84p stat'!$N$1,A27*20,0)</f>
        <v>605.06585199999995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37708.624149104122</v>
      </c>
      <c r="E28" s="5">
        <f ca="1">OFFSET('84p trace'!$V$56,(A28-1)*56,0)</f>
        <v>5.439215686399967</v>
      </c>
      <c r="F28" s="5">
        <f ca="1">OFFSET('84p stat'!$H$1,A28*20,1)</f>
        <v>7.7117000000000005E-2</v>
      </c>
      <c r="G28" s="5">
        <f ca="1">OFFSET('84p stat'!$K$1,A28*20,1)</f>
        <v>1.9682999999999999E-2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35.673479999999927</v>
      </c>
      <c r="E31" s="5">
        <f ca="1">OFFSET('84p trace'!$S$56,(A31-1)*56,0)-OFFSET('84p stat'!$H$1,A31*20,0)</f>
        <v>22.545623999999975</v>
      </c>
      <c r="F31" s="5">
        <f ca="1">OFFSET('84p stat'!$H$1,A31*20,0)-OFFSET('84p stat'!$K$1,A31*20,0)</f>
        <v>4.3214289999999664</v>
      </c>
      <c r="G31" s="5">
        <f ca="1">OFFSET('84p stat'!$K$1,A31*20,0)-OFFSET('84p stat'!$N$1,A31*20,0)</f>
        <v>633.51590499999998</v>
      </c>
      <c r="H31" s="5">
        <f ca="1">OFFSET('84p stat'!$N$1,A31*20,0)</f>
        <v>302.04636199999999</v>
      </c>
      <c r="I31" s="5"/>
      <c r="J31" s="5">
        <f ca="1">SUM(E31:H31)</f>
        <v>962.42931999999996</v>
      </c>
      <c r="K31" s="10">
        <f ca="1">G31/J31</f>
        <v>0.65824668038999479</v>
      </c>
      <c r="L31">
        <f ca="1">$K$29*POWER(K31,2)*SQRT(G138/(POWER(G31,2)*$L$29)+J138/(POWER(J31,2)*$L$29))</f>
        <v>6.0656111890164116E-5</v>
      </c>
      <c r="N31" s="12">
        <f ca="1">SUM(E31:H31)</f>
        <v>962.42931999999996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1000.34484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103.11200000001554</v>
      </c>
      <c r="E33" s="5">
        <f ca="1">OFFSET('84p trace'!$S$56,(A33-1)*56,0)-OFFSET('84p stat'!$H$1,A33*20,0)</f>
        <v>27.845272999995359</v>
      </c>
      <c r="F33" s="5">
        <f ca="1">OFFSET('84p stat'!$H$1,A33*20,0)-OFFSET('84p stat'!$K$1,A33*20,0)</f>
        <v>4.9844929999999295</v>
      </c>
      <c r="G33" s="5">
        <f ca="1">OFFSET('84p stat'!$K$1,A33*20,0)-OFFSET('84p stat'!$N$1,A33*20,0)</f>
        <v>23239.203801</v>
      </c>
      <c r="H33" s="5">
        <f ca="1">OFFSET('84p stat'!$N$1,A33*20,0)</f>
        <v>344.97643299999999</v>
      </c>
      <c r="I33" s="5"/>
      <c r="J33" s="5">
        <f t="shared" ca="1" si="0"/>
        <v>23617.009999999995</v>
      </c>
      <c r="K33" s="10">
        <f t="shared" ca="1" si="1"/>
        <v>0.98400279294457704</v>
      </c>
      <c r="L33">
        <f ca="1">$K$29*POWER(K33,2)*SQRT(G140/(POWER(G33,2)*$L$29)+J140/(POWER(J33,2)*$L$29))</f>
        <v>3.041746194018773E-3</v>
      </c>
      <c r="N33" s="12">
        <f t="shared" ca="1" si="2"/>
        <v>23617.009999999995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80.209400000000755</v>
      </c>
      <c r="E34" s="5">
        <f ca="1">OFFSET('84p trace'!$S$56,(A34-1)*56,0)-OFFSET('84p stat'!$H$1,A34*20,0)</f>
        <v>22.244207999999617</v>
      </c>
      <c r="F34" s="5">
        <f ca="1">OFFSET('84p stat'!$H$1,A34*20,0)-OFFSET('84p stat'!$K$1,A34*20,0)</f>
        <v>3.6559819999999945</v>
      </c>
      <c r="G34" s="5">
        <f ca="1">OFFSET('84p stat'!$K$1,A34*20,0)-OFFSET('84p stat'!$N$1,A34*20,0)</f>
        <v>552.20369599999992</v>
      </c>
      <c r="H34" s="5">
        <f ca="1">OFFSET('84p stat'!$N$1,A34*20,0)</f>
        <v>170.41411400000001</v>
      </c>
      <c r="I34" s="5"/>
      <c r="J34" s="5">
        <f t="shared" ca="1" si="0"/>
        <v>748.51799999999957</v>
      </c>
      <c r="K34" s="10">
        <f t="shared" ca="1" si="1"/>
        <v>0.73772934785803446</v>
      </c>
      <c r="L34">
        <f ca="1">$K$29*POWER(K34,2)*SQRT(G141/(POWER(G34,2)*$L$29)+J141/(POWER(J34,2)*$L$29))</f>
        <v>7.7272559760144732E-4</v>
      </c>
      <c r="N34" s="12">
        <f t="shared" ca="1" si="2"/>
        <v>748.51799999999957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40.386000000000195</v>
      </c>
      <c r="E35" s="5">
        <f ca="1">OFFSET('84p trace'!$S$56,(A35-1)*56,0)-OFFSET('84p stat'!$H$1,A35*20,0)</f>
        <v>22.082230999999979</v>
      </c>
      <c r="F35" s="5">
        <f ca="1">OFFSET('84p stat'!$H$1,A35*20,0)-OFFSET('84p stat'!$K$1,A35*20,0)</f>
        <v>4.2195580000000064</v>
      </c>
      <c r="G35" s="5">
        <f ca="1">OFFSET('84p stat'!$K$1,A35*20,0)-OFFSET('84p stat'!$N$1,A35*20,0)</f>
        <v>550.67130599999996</v>
      </c>
      <c r="H35" s="5">
        <f ca="1">OFFSET('84p stat'!$N$1,A35*20,0)</f>
        <v>289.345845</v>
      </c>
      <c r="I35" s="5"/>
      <c r="J35" s="5">
        <f t="shared" ca="1" si="0"/>
        <v>866.31893999999988</v>
      </c>
      <c r="K35" s="10">
        <f ca="1">E35/J35</f>
        <v>2.5489724373335278E-2</v>
      </c>
      <c r="L35">
        <f ca="1">$K$29*POWER(K35,2)*SQRT(E142/(POWER(E35,2)*$L$29)+J142/(POWER(J35,2)*$L$29))</f>
        <v>3.3217820267595225E-6</v>
      </c>
      <c r="N35" s="12">
        <f t="shared" ca="1" si="2"/>
        <v>866.31893999999988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55.75594000000001</v>
      </c>
      <c r="E36" s="5">
        <f ca="1">OFFSET('84p trace'!$S$56,(A36-1)*56,0)-OFFSET('84p stat'!$H$1,A36*20,0)</f>
        <v>21.851535999999953</v>
      </c>
      <c r="F36" s="5">
        <f ca="1">OFFSET('84p stat'!$H$1,A36*20,0)-OFFSET('84p stat'!$K$1,A36*20,0)</f>
        <v>3.5824120000000335</v>
      </c>
      <c r="G36" s="5">
        <f ca="1">OFFSET('84p stat'!$K$1,A36*20,0)-OFFSET('84p stat'!$N$1,A36*20,0)</f>
        <v>325.99984199999994</v>
      </c>
      <c r="H36" s="5">
        <f ca="1">OFFSET('84p stat'!$N$1,A36*20,0)</f>
        <v>170.02241000000001</v>
      </c>
      <c r="I36" s="5"/>
      <c r="J36" s="5">
        <f t="shared" ca="1" si="0"/>
        <v>521.45619999999997</v>
      </c>
      <c r="K36" s="10">
        <f ca="1">E36/J36</f>
        <v>4.1904834960251609E-2</v>
      </c>
      <c r="L36">
        <f ca="1">$K$29*POWER(K36,2)*SQRT(E143/(POWER(E36,2)*$L$29)+J143/(POWER(J36,2)*$L$29))</f>
        <v>9.3683212159663868E-6</v>
      </c>
      <c r="N36" s="12">
        <f t="shared" ca="1" si="2"/>
        <v>521.45619999999997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8.9684000000002015</v>
      </c>
      <c r="E37" s="5">
        <f ca="1">OFFSET('84p trace'!$S$56,(A37-1)*56,0)-OFFSET('84p stat'!$H$1,A37*20,0)</f>
        <v>20.895195999999487</v>
      </c>
      <c r="F37" s="5">
        <f ca="1">OFFSET('84p stat'!$H$1,A37*20,0)-OFFSET('84p stat'!$K$1,A37*20,0)</f>
        <v>12.171948000000157</v>
      </c>
      <c r="G37" s="5">
        <f ca="1">OFFSET('84p stat'!$K$1,A37*20,0)-OFFSET('84p stat'!$N$1,A37*20,0)</f>
        <v>891.53422599999999</v>
      </c>
      <c r="H37" s="5">
        <f ca="1">OFFSET('84p stat'!$N$1,A37*20,0)</f>
        <v>1920.9378300000001</v>
      </c>
      <c r="I37" s="5"/>
      <c r="J37" s="5">
        <f t="shared" ca="1" si="0"/>
        <v>2845.5391999999997</v>
      </c>
      <c r="K37" s="10">
        <f t="shared" ca="1" si="1"/>
        <v>0.31330941636650095</v>
      </c>
      <c r="L37">
        <f t="shared" ref="L37:L59" ca="1" si="3">$K$29*POWER(K37,2)*SQRT(G144/(POWER(G37,2)*$L$29)+J144/(POWER(J37,2)*$L$29))</f>
        <v>4.3188084283088613E-4</v>
      </c>
      <c r="N37" s="12">
        <f t="shared" ca="1" si="2"/>
        <v>2845.5391999999997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2855.4802000000009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38.079200000000128</v>
      </c>
      <c r="E39" s="5">
        <f ca="1">OFFSET('84p trace'!$S$56,(A39-1)*56,0)-OFFSET('84p stat'!$H$1,A39*20,0)</f>
        <v>20.843523999999888</v>
      </c>
      <c r="F39" s="5">
        <f ca="1">OFFSET('84p stat'!$H$1,A39*20,0)-OFFSET('84p stat'!$K$1,A39*20,0)</f>
        <v>12.168885999999929</v>
      </c>
      <c r="G39" s="5">
        <f ca="1">OFFSET('84p stat'!$K$1,A39*20,0)-OFFSET('84p stat'!$N$1,A39*20,0)</f>
        <v>627.69639200000006</v>
      </c>
      <c r="H39" s="5">
        <f ca="1">OFFSET('84p stat'!$N$1,A39*20,0)</f>
        <v>1922.577998</v>
      </c>
      <c r="I39" s="5"/>
      <c r="J39" s="5">
        <f t="shared" ca="1" si="0"/>
        <v>2583.2867999999999</v>
      </c>
      <c r="K39" s="10">
        <f t="shared" ca="1" si="1"/>
        <v>0.24298362535665807</v>
      </c>
      <c r="L39">
        <f t="shared" ca="1" si="3"/>
        <v>5.5157968615937223E-4</v>
      </c>
      <c r="N39" s="12">
        <f t="shared" ca="1" si="2"/>
        <v>2583.2867999999999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178.4400000000096</v>
      </c>
      <c r="E40" s="5">
        <f ca="1">OFFSET('84p trace'!$S$56,(A40-1)*56,0)-OFFSET('84p stat'!$H$1,A40*20,0)</f>
        <v>9.9422029999986989</v>
      </c>
      <c r="F40" s="5">
        <f ca="1">OFFSET('84p stat'!$H$1,A40*20,0)-OFFSET('84p stat'!$K$1,A40*20,0)</f>
        <v>5.1721880000004603</v>
      </c>
      <c r="G40" s="5">
        <f ca="1">OFFSET('84p stat'!$K$1,A40*20,0)-OFFSET('84p stat'!$N$1,A40*20,0)</f>
        <v>27186.326238999998</v>
      </c>
      <c r="H40" s="5">
        <f ca="1">OFFSET('84p stat'!$N$1,A40*20,0)</f>
        <v>341.46337</v>
      </c>
      <c r="I40" s="5"/>
      <c r="J40" s="5">
        <f t="shared" ca="1" si="0"/>
        <v>27542.903999999999</v>
      </c>
      <c r="K40" s="10">
        <f t="shared" ca="1" si="1"/>
        <v>0.98705373402165575</v>
      </c>
      <c r="L40">
        <f t="shared" ca="1" si="3"/>
        <v>3.2240139098732722E-3</v>
      </c>
      <c r="N40" s="12">
        <f t="shared" ca="1" si="2"/>
        <v>27542.903999999999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998.31369999999993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36.60861999999986</v>
      </c>
      <c r="E42" s="5">
        <f ca="1">OFFSET('84p trace'!$S$56,(A42-1)*56,0)-OFFSET('84p stat'!$H$1,A42*20,0)</f>
        <v>23.2167290000001</v>
      </c>
      <c r="F42" s="5">
        <f ca="1">OFFSET('84p stat'!$H$1,A42*20,0)-OFFSET('84p stat'!$K$1,A42*20,0)</f>
        <v>304.07807500000001</v>
      </c>
      <c r="G42" s="5">
        <f ca="1">OFFSET('84p stat'!$K$1,A42*20,0)-OFFSET('84p stat'!$N$1,A42*20,0)</f>
        <v>633.67819599999996</v>
      </c>
      <c r="H42" s="5">
        <f ca="1">OFFSET('84p stat'!$N$1,A42*20,0)</f>
        <v>0</v>
      </c>
      <c r="I42" s="5"/>
      <c r="J42" s="5">
        <f t="shared" ca="1" si="0"/>
        <v>960.97300000000007</v>
      </c>
      <c r="K42" s="10">
        <f t="shared" ca="1" si="1"/>
        <v>0.65941311150261239</v>
      </c>
      <c r="L42">
        <f t="shared" ca="1" si="3"/>
        <v>2.8352440604052759E-4</v>
      </c>
      <c r="N42" s="12">
        <f t="shared" ca="1" si="2"/>
        <v>960.97300000000007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67.589780000000019</v>
      </c>
      <c r="E43" s="5">
        <f ca="1">OFFSET('84p trace'!$S$56,(A43-1)*56,0)-OFFSET('84p stat'!$H$1,A43*20,0)</f>
        <v>23.392056000000252</v>
      </c>
      <c r="F43" s="5">
        <f ca="1">OFFSET('84p stat'!$H$1,A43*20,0)-OFFSET('84p stat'!$K$1,A43*20,0)</f>
        <v>304.81465200000002</v>
      </c>
      <c r="G43" s="5">
        <f ca="1">OFFSET('84p stat'!$K$1,A43*20,0)-OFFSET('84p stat'!$N$1,A43*20,0)</f>
        <v>605.06585199999995</v>
      </c>
      <c r="H43" s="5">
        <f ca="1">OFFSET('84p stat'!$N$1,A43*20,0)</f>
        <v>0</v>
      </c>
      <c r="I43" s="5"/>
      <c r="J43" s="5">
        <f t="shared" ca="1" si="0"/>
        <v>933.27256000000023</v>
      </c>
      <c r="K43" s="10">
        <f t="shared" ca="1" si="1"/>
        <v>0.64832705678178282</v>
      </c>
      <c r="L43">
        <f t="shared" ca="1" si="3"/>
        <v>2.9497050275950544E-4</v>
      </c>
      <c r="N43" s="12">
        <f t="shared" ca="1" si="2"/>
        <v>933.27256000000023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90.673439999999687</v>
      </c>
      <c r="E44" s="5">
        <f ca="1">OFFSET('84p trace'!$S$56,(A44-1)*56,0)-OFFSET('84p stat'!$H$1,A44*20,0)</f>
        <v>22.672318000000246</v>
      </c>
      <c r="F44" s="5">
        <f ca="1">OFFSET('84p stat'!$H$1,A44*20,0)-OFFSET('84p stat'!$K$1,A44*20,0)</f>
        <v>171.32726700000001</v>
      </c>
      <c r="G44" s="5">
        <f ca="1">OFFSET('84p stat'!$K$1,A44*20,0)-OFFSET('84p stat'!$N$1,A44*20,0)</f>
        <v>549.40615500000001</v>
      </c>
      <c r="H44" s="5">
        <f ca="1">OFFSET('84p stat'!$N$1,A44*20,0)</f>
        <v>0</v>
      </c>
      <c r="I44" s="5"/>
      <c r="J44" s="5">
        <f t="shared" ca="1" si="0"/>
        <v>743.40574000000026</v>
      </c>
      <c r="K44" s="10">
        <f t="shared" ref="K44:K59" ca="1" si="5">G44/J44</f>
        <v>0.73903943087660284</v>
      </c>
      <c r="L44">
        <f t="shared" ca="1" si="3"/>
        <v>4.5226044100429548E-4</v>
      </c>
      <c r="N44" s="12">
        <f t="shared" ca="1" si="2"/>
        <v>743.40574000000026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61.949039999999627</v>
      </c>
      <c r="E45" s="5">
        <f ca="1">OFFSET('84p trace'!$S$56,(A45-1)*56,0)-OFFSET('84p stat'!$H$1,A45*20,0)</f>
        <v>22.097943000000328</v>
      </c>
      <c r="F45" s="5">
        <f ca="1">OFFSET('84p stat'!$H$1,A45*20,0)-OFFSET('84p stat'!$K$1,A45*20,0)</f>
        <v>171.35304600000001</v>
      </c>
      <c r="G45" s="5">
        <f ca="1">OFFSET('84p stat'!$K$1,A45*20,0)-OFFSET('84p stat'!$N$1,A45*20,0)</f>
        <v>325.36323099999998</v>
      </c>
      <c r="H45" s="5">
        <f ca="1">OFFSET('84p stat'!$N$1,A45*20,0)</f>
        <v>0</v>
      </c>
      <c r="I45" s="5"/>
      <c r="J45" s="5">
        <f t="shared" ca="1" si="0"/>
        <v>518.81422000000032</v>
      </c>
      <c r="K45" s="10">
        <f t="shared" ca="1" si="5"/>
        <v>0.62712859142526933</v>
      </c>
      <c r="L45">
        <f t="shared" ca="1" si="3"/>
        <v>4.62015034084008E-4</v>
      </c>
      <c r="N45" s="12">
        <f t="shared" ca="1" si="2"/>
        <v>518.81422000000032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56.306779999999549</v>
      </c>
      <c r="E46" s="5">
        <f ca="1">OFFSET('84p trace'!$S$56,(A46-1)*56,0)-OFFSET('84p stat'!$H$1,A46*20,0)</f>
        <v>22.901929000000337</v>
      </c>
      <c r="F46" s="5">
        <f ca="1">OFFSET('84p stat'!$H$1,A46*20,0)-OFFSET('84p stat'!$K$1,A46*20,0)</f>
        <v>290.51537800000006</v>
      </c>
      <c r="G46" s="5">
        <f ca="1">OFFSET('84p stat'!$K$1,A46*20,0)-OFFSET('84p stat'!$N$1,A46*20,0)</f>
        <v>549.47831299999996</v>
      </c>
      <c r="H46" s="5">
        <f ca="1">OFFSET('84p stat'!$N$1,A46*20,0)</f>
        <v>0</v>
      </c>
      <c r="I46" s="5"/>
      <c r="J46" s="5">
        <f t="shared" ca="1" si="0"/>
        <v>862.89562000000035</v>
      </c>
      <c r="K46" s="10">
        <f t="shared" ca="1" si="5"/>
        <v>0.63678421846665501</v>
      </c>
      <c r="L46">
        <f t="shared" ca="1" si="3"/>
        <v>2.9719346827303581E-4</v>
      </c>
      <c r="N46" s="12">
        <f t="shared" ca="1" si="2"/>
        <v>862.89562000000035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114.85599999999977</v>
      </c>
      <c r="E47" s="5">
        <f ca="1">OFFSET('84p trace'!$S$56,(A47-1)*56,0)-OFFSET('84p stat'!$H$1,A47*20,0)</f>
        <v>0.80160199999227189</v>
      </c>
      <c r="F47" s="5">
        <f ca="1">OFFSET('84p stat'!$H$1,A47*20,0)-OFFSET('84p stat'!$K$1,A47*20,0)</f>
        <v>13.087890000002517</v>
      </c>
      <c r="G47" s="5">
        <f ca="1">OFFSET('84p stat'!$K$1,A47*20,0)-OFFSET('84p stat'!$N$1,A47*20,0)</f>
        <v>30285.977880999999</v>
      </c>
      <c r="H47" s="5">
        <f ca="1">OFFSET('84p stat'!$N$1,A47*20,0)</f>
        <v>1712.6726269999999</v>
      </c>
      <c r="I47" s="5"/>
      <c r="J47" s="5">
        <f t="shared" ca="1" si="0"/>
        <v>32012.539999999994</v>
      </c>
      <c r="K47" s="10">
        <f t="shared" ca="1" si="5"/>
        <v>0.94606606914040581</v>
      </c>
      <c r="L47">
        <f t="shared" ca="1" si="3"/>
        <v>2.1014675805592739E-3</v>
      </c>
      <c r="N47" s="12">
        <f t="shared" ca="1" si="2"/>
        <v>32012.539999999994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0.45000000001164153</v>
      </c>
      <c r="E48" s="5">
        <f ca="1">OFFSET('84p trace'!$S$56,(A48-1)*56,0)-OFFSET('84p stat'!$H$1,A48*20,0)</f>
        <v>0.71983599999657599</v>
      </c>
      <c r="F48" s="5">
        <f ca="1">OFFSET('84p stat'!$H$1,A48*20,0)-OFFSET('84p stat'!$K$1,A48*20,0)</f>
        <v>13.081328000000212</v>
      </c>
      <c r="G48" s="5">
        <f ca="1">OFFSET('84p stat'!$K$1,A48*20,0)-OFFSET('84p stat'!$N$1,A48*20,0)</f>
        <v>26758.470421999999</v>
      </c>
      <c r="H48" s="5">
        <f ca="1">OFFSET('84p stat'!$N$1,A48*20,0)</f>
        <v>1678.926414</v>
      </c>
      <c r="I48" s="5"/>
      <c r="J48" s="5">
        <f t="shared" ca="1" si="0"/>
        <v>28451.197999999997</v>
      </c>
      <c r="K48" s="10">
        <f t="shared" ca="1" si="5"/>
        <v>0.94050417216174875</v>
      </c>
      <c r="L48">
        <f t="shared" ca="1" si="3"/>
        <v>2.5721285889649722E-3</v>
      </c>
      <c r="N48" s="12">
        <f t="shared" ca="1" si="2"/>
        <v>28451.197999999997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2769.7479999999996</v>
      </c>
      <c r="E49" s="5">
        <f ca="1">OFFSET('84p trace'!$S$56,(A49-1)*56,0)-OFFSET('84p stat'!$H$1,A49*20,0)</f>
        <v>53.884218999999575</v>
      </c>
      <c r="F49" s="5">
        <f ca="1">OFFSET('84p stat'!$H$1,A49*20,0)-OFFSET('84p stat'!$K$1,A49*20,0)</f>
        <v>20.751015000001644</v>
      </c>
      <c r="G49" s="5">
        <f ca="1">OFFSET('84p stat'!$K$1,A49*20,0)-OFFSET('84p stat'!$N$1,A49*20,0)</f>
        <v>56012.050469000002</v>
      </c>
      <c r="H49" s="5">
        <f ca="1">OFFSET('84p stat'!$N$1,A49*20,0)</f>
        <v>2617.8542969999999</v>
      </c>
      <c r="I49" s="5"/>
      <c r="J49" s="5">
        <f ca="1">SUM(E49:H49)</f>
        <v>58704.54</v>
      </c>
      <c r="K49" s="10">
        <f t="shared" ca="1" si="5"/>
        <v>0.95413490113371136</v>
      </c>
      <c r="L49">
        <f t="shared" ca="1" si="3"/>
        <v>5.0795286572221515E-3</v>
      </c>
      <c r="N49" s="12">
        <f t="shared" ca="1" si="2"/>
        <v>58704.54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1.0199999999967986</v>
      </c>
      <c r="E50" s="5">
        <f ca="1">OFFSET('84p trace'!$S$56,(A50-1)*56,0)-OFFSET('84p stat'!$H$1,A50*20,0)</f>
        <v>28.167375000011816</v>
      </c>
      <c r="F50" s="5">
        <f ca="1">OFFSET('84p stat'!$H$1,A50*20,0)-OFFSET('84p stat'!$K$1,A50*20,0)</f>
        <v>20.589140999996744</v>
      </c>
      <c r="G50" s="5">
        <f ca="1">OFFSET('84p stat'!$K$1,A50*20,0)-OFFSET('84p stat'!$N$1,A50*20,0)</f>
        <v>51245.590874000001</v>
      </c>
      <c r="H50" s="5">
        <f ca="1">OFFSET('84p stat'!$N$1,A50*20,0)</f>
        <v>2603.4106099999999</v>
      </c>
      <c r="I50" s="5"/>
      <c r="J50" s="5">
        <f ca="1">SUM(E50:H50)</f>
        <v>53897.758000000009</v>
      </c>
      <c r="K50" s="10">
        <f t="shared" ca="1" si="5"/>
        <v>0.95079262617936711</v>
      </c>
      <c r="L50">
        <f t="shared" ca="1" si="3"/>
        <v>2.2285548173391154E-3</v>
      </c>
      <c r="N50" s="12">
        <f t="shared" ca="1" si="2"/>
        <v>53897.758000000009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117.1900000000096</v>
      </c>
      <c r="E51" s="5">
        <f ca="1">OFFSET('84p trace'!$S$56,(A51-1)*56,0)-OFFSET('84p stat'!$H$1,A51*20,0)</f>
        <v>0.55629699999917648</v>
      </c>
      <c r="F51" s="5">
        <f ca="1">OFFSET('84p stat'!$H$1,A51*20,0)-OFFSET('84p stat'!$K$1,A51*20,0)</f>
        <v>12.88796899999943</v>
      </c>
      <c r="G51" s="5">
        <f ca="1">OFFSET('84p stat'!$K$1,A51*20,0)-OFFSET('84p stat'!$N$1,A51*20,0)</f>
        <v>28507.356775</v>
      </c>
      <c r="H51" s="5">
        <f ca="1">OFFSET('84p stat'!$N$1,A51*20,0)</f>
        <v>1403.8509590000001</v>
      </c>
      <c r="I51" s="5"/>
      <c r="J51" s="5">
        <f t="shared" ca="1" si="0"/>
        <v>29924.651999999998</v>
      </c>
      <c r="K51" s="10">
        <f t="shared" ca="1" si="5"/>
        <v>0.95263787111041431</v>
      </c>
      <c r="L51">
        <f t="shared" ca="1" si="3"/>
        <v>3.316749801473986E-3</v>
      </c>
      <c r="N51" s="12">
        <f t="shared" ca="1" si="2"/>
        <v>29924.651999999998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0.4439999999885913</v>
      </c>
      <c r="E52" s="5">
        <f ca="1">OFFSET('84p trace'!$S$56,(A52-1)*56,0)-OFFSET('84p stat'!$H$1,A52*20,0)</f>
        <v>0.56720300000961288</v>
      </c>
      <c r="F52" s="5">
        <f ca="1">OFFSET('84p stat'!$H$1,A52*20,0)-OFFSET('84p stat'!$K$1,A52*20,0)</f>
        <v>13.111327999999048</v>
      </c>
      <c r="G52" s="5">
        <f ca="1">OFFSET('84p stat'!$K$1,A52*20,0)-OFFSET('84p stat'!$N$1,A52*20,0)</f>
        <v>26836.127422000001</v>
      </c>
      <c r="H52" s="5">
        <f ca="1">OFFSET('84p stat'!$N$1,A52*20,0)</f>
        <v>1438.528047</v>
      </c>
      <c r="I52" s="5"/>
      <c r="J52" s="5">
        <f t="shared" ca="1" si="0"/>
        <v>28288.33400000001</v>
      </c>
      <c r="K52" s="10">
        <f t="shared" ca="1" si="5"/>
        <v>0.94866411793639005</v>
      </c>
      <c r="L52">
        <f t="shared" ca="1" si="3"/>
        <v>9.90997620492063E-3</v>
      </c>
      <c r="N52" s="12">
        <f t="shared" ca="1" si="2"/>
        <v>28288.33400000001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122.61000000000422</v>
      </c>
      <c r="E53" s="5">
        <f ca="1">OFFSET('84p trace'!$S$56,(A53-1)*56,0)-OFFSET('84p stat'!$H$1,A53*20,0)</f>
        <v>0.56508600000597653</v>
      </c>
      <c r="F53" s="5">
        <f ca="1">OFFSET('84p stat'!$H$1,A53*20,0)-OFFSET('84p stat'!$K$1,A53*20,0)</f>
        <v>13.802772999999434</v>
      </c>
      <c r="G53" s="5">
        <f ca="1">OFFSET('84p stat'!$K$1,A53*20,0)-OFFSET('84p stat'!$N$1,A53*20,0)</f>
        <v>30208.522901</v>
      </c>
      <c r="H53" s="5">
        <f ca="1">OFFSET('84p stat'!$N$1,A53*20,0)</f>
        <v>1140.2112400000001</v>
      </c>
      <c r="I53" s="5"/>
      <c r="J53" s="5">
        <f t="shared" ca="1" si="0"/>
        <v>31363.102000000006</v>
      </c>
      <c r="K53" s="10">
        <f t="shared" ca="1" si="5"/>
        <v>0.96318670586219424</v>
      </c>
      <c r="L53">
        <f t="shared" ca="1" si="3"/>
        <v>2.7064428032532004E-3</v>
      </c>
      <c r="N53" s="12">
        <f t="shared" ca="1" si="2"/>
        <v>31363.102000000006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28108.526000000009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5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0.42999999998573912</v>
      </c>
      <c r="E55" s="5">
        <f ca="1">OFFSET('84p trace'!$S$56,(A55-1)*56,0)-OFFSET('84p stat'!$H$1,A55*20,0)</f>
        <v>0.56046900000728783</v>
      </c>
      <c r="F55" s="5">
        <f ca="1">OFFSET('84p stat'!$H$1,A55*20,0)-OFFSET('84p stat'!$K$1,A55*20,0)</f>
        <v>13.845976000000519</v>
      </c>
      <c r="G55" s="5">
        <f ca="1">OFFSET('84p stat'!$K$1,A55*20,0)-OFFSET('84p stat'!$N$1,A55*20,0)</f>
        <v>26657.711557999999</v>
      </c>
      <c r="H55" s="5">
        <f ca="1">OFFSET('84p stat'!$N$1,A55*20,0)</f>
        <v>1140.1619969999999</v>
      </c>
      <c r="I55" s="5"/>
      <c r="J55" s="5">
        <f t="shared" ca="1" si="0"/>
        <v>27812.280000000006</v>
      </c>
      <c r="K55" s="10">
        <f t="shared" ca="1" si="5"/>
        <v>0.95848709843277835</v>
      </c>
      <c r="L55">
        <f t="shared" ca="1" si="3"/>
        <v>2.6919375652013776E-3</v>
      </c>
      <c r="N55" s="12">
        <f t="shared" ca="1" si="2"/>
        <v>27812.280000000006</v>
      </c>
    </row>
    <row r="56" spans="1:14" x14ac:dyDescent="0.25">
      <c r="A56">
        <v>26</v>
      </c>
      <c r="C56">
        <f ca="1">OFFSET('84p stat'!$A$1,A56*20,0)</f>
        <v>0</v>
      </c>
      <c r="D56" s="5" t="e">
        <f ca="1">OFFSET('84p trace'!$R$56,(A56-1)*56,0)-OFFSET('84p trace'!$S$56,(A56-1)*56,0)</f>
        <v>#DIV/0!</v>
      </c>
      <c r="E56" s="5" t="e">
        <f ca="1">OFFSET('84p trace'!$S$56,(A56-1)*56,0)-OFFSET('84p stat'!$H$1,A56*20,0)</f>
        <v>#DIV/0!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 t="e">
        <f t="shared" ca="1" si="0"/>
        <v>#DIV/0!</v>
      </c>
      <c r="K56" s="10" t="e">
        <f t="shared" ca="1" si="5"/>
        <v>#DIV/0!</v>
      </c>
      <c r="L56" t="e">
        <f t="shared" ca="1" si="3"/>
        <v>#DIV/0!</v>
      </c>
      <c r="N56" s="12" t="e">
        <f t="shared" ca="1" si="2"/>
        <v>#DIV/0!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5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5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5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998.10279999999989</v>
      </c>
      <c r="E84" s="5">
        <f ca="1">OFFSET('84p trace'!$S$56,(A84-1)*56,0)</f>
        <v>962.42931999999996</v>
      </c>
      <c r="F84" s="5">
        <f ca="1">OFFSET('84p stat'!$H$1,A84*20,0)</f>
        <v>939.88369599999999</v>
      </c>
      <c r="G84" s="5">
        <f ca="1">OFFSET('84p stat'!$K$1,A84*20,0)</f>
        <v>935.56226700000002</v>
      </c>
      <c r="H84" s="5">
        <f ca="1">OFFSET('84p stat'!$N$1,A84*20,0)</f>
        <v>302.04636199999999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1000.34484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23720.12200000001</v>
      </c>
      <c r="E86" s="5">
        <f ca="1">OFFSET('84p trace'!$S$56,(A86-1)*56,0)</f>
        <v>23617.009999999995</v>
      </c>
      <c r="F86" s="5">
        <f ca="1">OFFSET('84p stat'!$H$1,A86*20,0)</f>
        <v>23589.164726999999</v>
      </c>
      <c r="G86" s="5">
        <f ca="1">OFFSET('84p stat'!$K$1,A86*20,0)</f>
        <v>23584.180233999999</v>
      </c>
      <c r="H86" s="5">
        <f ca="1">OFFSET('84p stat'!$N$1,A86*20,0)</f>
        <v>344.97643299999999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828.72740000000033</v>
      </c>
      <c r="E87" s="5">
        <f ca="1">OFFSET('84p trace'!$S$56,(A87-1)*56,0)</f>
        <v>748.51799999999957</v>
      </c>
      <c r="F87" s="5">
        <f ca="1">OFFSET('84p stat'!$H$1,A87*20,0)</f>
        <v>726.27379199999996</v>
      </c>
      <c r="G87" s="5">
        <f ca="1">OFFSET('84p stat'!$K$1,A87*20,0)</f>
        <v>722.61780999999996</v>
      </c>
      <c r="H87" s="5">
        <f ca="1">OFFSET('84p stat'!$N$1,A87*20,0)</f>
        <v>170.41411400000001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906.70494000000019</v>
      </c>
      <c r="E88" s="5">
        <f ca="1">OFFSET('84p trace'!$S$56,(A88-1)*56,0)</f>
        <v>866.31894</v>
      </c>
      <c r="F88" s="5">
        <f ca="1">OFFSET('84p stat'!$H$1,A88*20,0)</f>
        <v>844.23670900000002</v>
      </c>
      <c r="G88" s="5">
        <f ca="1">OFFSET('84p stat'!$K$1,A88*20,0)</f>
        <v>840.01715100000001</v>
      </c>
      <c r="H88" s="5">
        <f ca="1">OFFSET('84p stat'!$N$1,A88*20,0)</f>
        <v>289.345845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577.21213999999998</v>
      </c>
      <c r="E89" s="5">
        <f ca="1">OFFSET('84p trace'!$S$56,(A89-1)*56,0)</f>
        <v>521.45619999999997</v>
      </c>
      <c r="F89" s="5">
        <f ca="1">OFFSET('84p stat'!$H$1,A89*20,0)</f>
        <v>499.60466400000001</v>
      </c>
      <c r="G89" s="5">
        <f ca="1">OFFSET('84p stat'!$K$1,A89*20,0)</f>
        <v>496.02225199999998</v>
      </c>
      <c r="H89" s="5">
        <f ca="1">OFFSET('84p stat'!$N$1,A89*20,0)</f>
        <v>170.02241000000001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2854.5075999999999</v>
      </c>
      <c r="E90" s="5">
        <f ca="1">OFFSET('84p trace'!$S$56,(A90-1)*56,0)</f>
        <v>2845.5391999999997</v>
      </c>
      <c r="F90" s="5">
        <f ca="1">OFFSET('84p stat'!$H$1,A90*20,0)</f>
        <v>2824.6440040000002</v>
      </c>
      <c r="G90" s="5">
        <f ca="1">OFFSET('84p stat'!$K$1,A90*20,0)</f>
        <v>2812.4720560000001</v>
      </c>
      <c r="H90" s="5">
        <f ca="1">OFFSET('84p stat'!$N$1,A90*20,0)</f>
        <v>1920.9378300000001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2855.4802000000009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2621.366</v>
      </c>
      <c r="E92" s="5">
        <f ca="1">OFFSET('84p trace'!$S$56,(A92-1)*56,0)</f>
        <v>2583.2867999999999</v>
      </c>
      <c r="F92" s="5">
        <f ca="1">OFFSET('84p stat'!$H$1,A92*20,0)</f>
        <v>2562.443276</v>
      </c>
      <c r="G92" s="5">
        <f ca="1">OFFSET('84p stat'!$K$1,A92*20,0)</f>
        <v>2550.27439</v>
      </c>
      <c r="H92" s="5">
        <f ca="1">OFFSET('84p stat'!$N$1,A92*20,0)</f>
        <v>1922.577998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27721.344000000008</v>
      </c>
      <c r="E93" s="5">
        <f ca="1">OFFSET('84p trace'!$S$56,(A93-1)*56,0)</f>
        <v>27542.903999999999</v>
      </c>
      <c r="F93" s="5">
        <f ca="1">OFFSET('84p stat'!$H$1,A93*20,0)</f>
        <v>27532.961797</v>
      </c>
      <c r="G93" s="5">
        <f ca="1">OFFSET('84p stat'!$K$1,A93*20,0)</f>
        <v>27527.789608999999</v>
      </c>
      <c r="H93" s="5">
        <f ca="1">OFFSET('84p stat'!$N$1,A93*20,0)</f>
        <v>341.46337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998.31369999999993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997.58161999999993</v>
      </c>
      <c r="E95" s="5">
        <f ca="1">OFFSET('84p trace'!$S$56,(A95-1)*56,0)</f>
        <v>960.97300000000007</v>
      </c>
      <c r="F95" s="5">
        <f ca="1">OFFSET('84p stat'!$H$1,A95*20,0)</f>
        <v>937.75627099999997</v>
      </c>
      <c r="G95" s="5">
        <f ca="1">OFFSET('84p stat'!$K$1,A95*20,0)</f>
        <v>633.67819599999996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1000.8623400000002</v>
      </c>
      <c r="E96" s="5">
        <f ca="1">OFFSET('84p trace'!$S$56,(A96-1)*56,0)</f>
        <v>933.27256000000023</v>
      </c>
      <c r="F96" s="5">
        <f ca="1">OFFSET('84p stat'!$H$1,A96*20,0)</f>
        <v>909.88050399999997</v>
      </c>
      <c r="G96" s="5">
        <f ca="1">OFFSET('84p stat'!$K$1,A96*20,0)</f>
        <v>605.06585199999995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834.07917999999995</v>
      </c>
      <c r="E97" s="5">
        <f ca="1">OFFSET('84p trace'!$S$56,(A97-1)*56,0)</f>
        <v>743.40574000000026</v>
      </c>
      <c r="F97" s="5">
        <f ca="1">OFFSET('84p stat'!$H$1,A97*20,0)</f>
        <v>720.73342200000002</v>
      </c>
      <c r="G97" s="5">
        <f ca="1">OFFSET('84p stat'!$K$1,A97*20,0)</f>
        <v>549.40615500000001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580.76325999999995</v>
      </c>
      <c r="E98" s="5">
        <f ca="1">OFFSET('84p trace'!$S$56,(A98-1)*56,0)</f>
        <v>518.81422000000032</v>
      </c>
      <c r="F98" s="5">
        <f ca="1">OFFSET('84p stat'!$H$1,A98*20,0)</f>
        <v>496.71627699999999</v>
      </c>
      <c r="G98" s="5">
        <f ca="1">OFFSET('84p stat'!$K$1,A98*20,0)</f>
        <v>325.36323099999998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919.2023999999999</v>
      </c>
      <c r="E99" s="5">
        <f ca="1">OFFSET('84p trace'!$S$56,(A99-1)*56,0)</f>
        <v>862.89562000000035</v>
      </c>
      <c r="F99" s="5">
        <f ca="1">OFFSET('84p stat'!$H$1,A99*20,0)</f>
        <v>839.99369100000001</v>
      </c>
      <c r="G99" s="5">
        <f ca="1">OFFSET('84p stat'!$K$1,A99*20,0)</f>
        <v>549.47831299999996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32127.395999999993</v>
      </c>
      <c r="E100" s="5">
        <f ca="1">OFFSET('84p trace'!$S$56,(A100-1)*56,0)</f>
        <v>32012.539999999994</v>
      </c>
      <c r="F100" s="5">
        <f ca="1">OFFSET('84p stat'!$H$1,A100*20,0)</f>
        <v>32011.738398000001</v>
      </c>
      <c r="G100" s="5">
        <f ca="1">OFFSET('84p stat'!$K$1,A100*20,0)</f>
        <v>31998.650507999999</v>
      </c>
      <c r="H100" s="5">
        <f ca="1">OFFSET('84p stat'!$N$1,A100*20,0)</f>
        <v>1712.6726269999999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28451.648000000008</v>
      </c>
      <c r="E101" s="5">
        <f ca="1">OFFSET('84p trace'!$S$56,(A101-1)*56,0)</f>
        <v>28451.197999999997</v>
      </c>
      <c r="F101" s="5">
        <f ca="1">OFFSET('84p stat'!$H$1,A101*20,0)</f>
        <v>28450.478164</v>
      </c>
      <c r="G101" s="5">
        <f ca="1">OFFSET('84p stat'!$K$1,A101*20,0)</f>
        <v>28437.396836</v>
      </c>
      <c r="H101" s="5">
        <f ca="1">OFFSET('84p stat'!$N$1,A101*20,0)</f>
        <v>1678.926414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61474.288</v>
      </c>
      <c r="E102" s="5">
        <f ca="1">OFFSET('84p trace'!$S$56,(A102-1)*56,0)</f>
        <v>58704.54</v>
      </c>
      <c r="F102" s="5">
        <f ca="1">OFFSET('84p stat'!$H$1,A102*20,0)</f>
        <v>58650.655781000001</v>
      </c>
      <c r="G102" s="5">
        <f ca="1">OFFSET('84p stat'!$K$1,A102*20,0)</f>
        <v>58629.904766</v>
      </c>
      <c r="H102" s="5">
        <f ca="1">OFFSET('84p stat'!$N$1,A102*20,0)</f>
        <v>2617.8542969999999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53898.778000000006</v>
      </c>
      <c r="E103" s="5">
        <f ca="1">OFFSET('84p trace'!$S$56,(A103-1)*56,0)</f>
        <v>53897.758000000009</v>
      </c>
      <c r="F103" s="5">
        <f ca="1">OFFSET('84p stat'!$H$1,A103*20,0)</f>
        <v>53869.590624999997</v>
      </c>
      <c r="G103" s="5">
        <f ca="1">OFFSET('84p stat'!$K$1,A103*20,0)</f>
        <v>53849.001484</v>
      </c>
      <c r="H103" s="5">
        <f ca="1">OFFSET('84p stat'!$N$1,A103*20,0)</f>
        <v>2603.4106099999999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30041.842000000008</v>
      </c>
      <c r="E104" s="5">
        <f ca="1">OFFSET('84p trace'!$S$56,(A104-1)*56,0)</f>
        <v>29924.651999999998</v>
      </c>
      <c r="F104" s="5">
        <f ca="1">OFFSET('84p stat'!$H$1,A104*20,0)</f>
        <v>29924.095702999999</v>
      </c>
      <c r="G104" s="5">
        <f ca="1">OFFSET('84p stat'!$K$1,A104*20,0)</f>
        <v>29911.207734</v>
      </c>
      <c r="H104" s="5">
        <f ca="1">OFFSET('84p stat'!$N$1,A104*20,0)</f>
        <v>1403.8509590000001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28288.777999999998</v>
      </c>
      <c r="E105" s="5">
        <f ca="1">OFFSET('84p trace'!$S$56,(A105-1)*56,0)</f>
        <v>28288.33400000001</v>
      </c>
      <c r="F105" s="5">
        <f ca="1">OFFSET('84p stat'!$H$1,A105*20,0)</f>
        <v>28287.766797</v>
      </c>
      <c r="G105" s="5">
        <f ca="1">OFFSET('84p stat'!$K$1,A105*20,0)</f>
        <v>28274.655469000001</v>
      </c>
      <c r="H105" s="5">
        <f ca="1">OFFSET('84p stat'!$N$1,A105*20,0)</f>
        <v>1438.528047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31485.71200000001</v>
      </c>
      <c r="E106" s="5">
        <f ca="1">OFFSET('84p trace'!$S$56,(A106-1)*56,0)</f>
        <v>31363.102000000006</v>
      </c>
      <c r="F106" s="5">
        <f ca="1">OFFSET('84p stat'!$H$1,A106*20,0)</f>
        <v>31362.536914</v>
      </c>
      <c r="G106" s="5">
        <f ca="1">OFFSET('84p stat'!$K$1,A106*20,0)</f>
        <v>31348.734141000001</v>
      </c>
      <c r="H106" s="5">
        <f ca="1">OFFSET('84p stat'!$N$1,A106*20,0)</f>
        <v>1140.2112400000001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28108.526000000009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27812.709999999992</v>
      </c>
      <c r="E108" s="5">
        <f ca="1">OFFSET('84p trace'!$S$56,(A108-1)*56,0)</f>
        <v>27812.280000000006</v>
      </c>
      <c r="F108" s="5">
        <f ca="1">OFFSET('84p stat'!$H$1,A108*20,0)</f>
        <v>27811.719530999999</v>
      </c>
      <c r="G108" s="5">
        <f ca="1">OFFSET('84p stat'!$K$1,A108*20,0)</f>
        <v>27797.873554999998</v>
      </c>
      <c r="H108" s="5">
        <f ca="1">OFFSET('84p stat'!$N$1,A108*20,0)</f>
        <v>1140.1619969999999</v>
      </c>
    </row>
    <row r="109" spans="1:8" x14ac:dyDescent="0.25">
      <c r="A109">
        <v>26</v>
      </c>
      <c r="C109">
        <f ca="1">OFFSET('84p stat'!$A$1,A109*20,0)</f>
        <v>0</v>
      </c>
      <c r="D109" s="5" t="e">
        <f ca="1">OFFSET('84p trace'!$R$56,(A109-1)*56,0)</f>
        <v>#DIV/0!</v>
      </c>
      <c r="E109" s="5" t="e">
        <f ca="1">OFFSET('84p trace'!$S$56,(A109-1)*56,0)</f>
        <v>#DIV/0!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9554.3968014799993</v>
      </c>
      <c r="E138" s="5">
        <f ca="1">OFFSET('84p trace'!$V$56,(A31-1)*56,0)</f>
        <v>0.11078369760000513</v>
      </c>
      <c r="F138" s="5">
        <f ca="1">OFFSET('84p stat'!$H$1,A138*20,1)</f>
        <v>2.5194999999999999E-2</v>
      </c>
      <c r="G138" s="5">
        <f ca="1">OFFSET('84p stat'!$K$1,A138*20,1)</f>
        <v>2.6970999999999998E-2</v>
      </c>
      <c r="H138" s="5">
        <f ca="1">OFFSET('84p stat'!$N$1,A138*20,1)</f>
        <v>1.1063E-2</v>
      </c>
      <c r="J138" s="5">
        <f ca="1">SUM(E138:H138)</f>
        <v>0.17401269760000512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16710.808425254632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84677.881316000014</v>
      </c>
      <c r="E140" s="5">
        <f ca="1">OFFSET('84p trace'!$V$56,(A33-1)*56,0)</f>
        <v>17781.275700000009</v>
      </c>
      <c r="F140" s="5">
        <f ca="1">OFFSET('84p stat'!$H$1,A140*20,1)</f>
        <v>17760.835572</v>
      </c>
      <c r="G140" s="5">
        <f ca="1">OFFSET('84p stat'!$K$1,A140*20,1)</f>
        <v>17758.916673</v>
      </c>
      <c r="H140" s="5">
        <f ca="1">OFFSET('84p stat'!$N$1,A140*20,1)</f>
        <v>3.8951E-2</v>
      </c>
      <c r="J140" s="5">
        <f t="shared" ca="1" si="9"/>
        <v>53301.066896000011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50142.321941319373</v>
      </c>
      <c r="E141" s="5">
        <f ca="1">OFFSET('84p trace'!$V$56,(A34-1)*56,0)</f>
        <v>3.5118546399999984</v>
      </c>
      <c r="F141" s="5">
        <f ca="1">OFFSET('84p stat'!$H$1,A141*20,1)</f>
        <v>2.8532989999999998</v>
      </c>
      <c r="G141" s="5">
        <f ca="1">OFFSET('84p stat'!$K$1,A141*20,1)</f>
        <v>2.8346300000000002</v>
      </c>
      <c r="H141" s="5">
        <f ca="1">OFFSET('84p stat'!$N$1,A141*20,1)</f>
        <v>0.29209099999999999</v>
      </c>
      <c r="J141" s="5">
        <f t="shared" ca="1" si="9"/>
        <v>9.4918746399999971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9369.0995339759829</v>
      </c>
      <c r="E142" s="5">
        <f ca="1">OFFSET('84p trace'!$V$56,(A35-1)*56,0)</f>
        <v>0.1655898164000002</v>
      </c>
      <c r="F142" s="5">
        <f ca="1">OFFSET('84p stat'!$H$1,A142*20,1)</f>
        <v>0.100772</v>
      </c>
      <c r="G142" s="5">
        <f ca="1">OFFSET('84p stat'!$K$1,A142*20,1)</f>
        <v>0.110651</v>
      </c>
      <c r="H142" s="5">
        <f ca="1">OFFSET('84p stat'!$N$1,A142*20,1)</f>
        <v>8.8093000000000005E-2</v>
      </c>
      <c r="J142" s="5">
        <f t="shared" ca="1" si="9"/>
        <v>0.46510581640000026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45239.449311600445</v>
      </c>
      <c r="E143" s="5">
        <f ca="1">OFFSET('84p trace'!$V$56,(A36-1)*56,0)</f>
        <v>0.17628868000000097</v>
      </c>
      <c r="F143" s="5">
        <f ca="1">OFFSET('84p stat'!$H$1,A143*20,1)</f>
        <v>5.4921999999999999E-2</v>
      </c>
      <c r="G143" s="5">
        <f ca="1">OFFSET('84p stat'!$K$1,A143*20,1)</f>
        <v>5.4859999999999999E-2</v>
      </c>
      <c r="H143" s="5">
        <f ca="1">OFFSET('84p stat'!$N$1,A143*20,1)</f>
        <v>5.3006999999999999E-2</v>
      </c>
      <c r="J143" s="5">
        <f t="shared" ca="1" si="9"/>
        <v>0.33907768000000094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665.13071023999862</v>
      </c>
      <c r="E144" s="5">
        <f ca="1">OFFSET('84p trace'!$V$56,(A37-1)*56,0)</f>
        <v>149.05616335999952</v>
      </c>
      <c r="F144" s="5">
        <f ca="1">OFFSET('84p stat'!$H$1,A144*20,1)</f>
        <v>147.25671700000001</v>
      </c>
      <c r="G144" s="5">
        <f ca="1">OFFSET('84p stat'!$K$1,A144*20,1)</f>
        <v>144.49594200000001</v>
      </c>
      <c r="H144" s="5">
        <f ca="1">OFFSET('84p stat'!$N$1,A144*20,1)</f>
        <v>127.145369</v>
      </c>
      <c r="J144" s="5">
        <f t="shared" ca="1" si="9"/>
        <v>567.95419135999953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4668.1925459599961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30095.456424000018</v>
      </c>
      <c r="E146" s="5">
        <f ca="1">OFFSET('84p trace'!$V$56,(A39-1)*56,0)</f>
        <v>373.94435376000098</v>
      </c>
      <c r="F146" s="5">
        <f ca="1">OFFSET('84p stat'!$H$1,A146*20,1)</f>
        <v>370.150732</v>
      </c>
      <c r="G146" s="5">
        <f ca="1">OFFSET('84p stat'!$K$1,A146*20,1)</f>
        <v>363.26705399999997</v>
      </c>
      <c r="H146" s="5">
        <f ca="1">OFFSET('84p stat'!$N$1,A146*20,1)</f>
        <v>320.58932399999998</v>
      </c>
      <c r="J146" s="5">
        <f t="shared" ca="1" si="9"/>
        <v>1427.9514637600009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72919.271263999995</v>
      </c>
      <c r="E147" s="5">
        <f ca="1">OFFSET('84p trace'!$V$56,(A40-1)*56,0)</f>
        <v>26927.794383999935</v>
      </c>
      <c r="F147" s="5">
        <f ca="1">OFFSET('84p stat'!$H$1,A147*20,1)</f>
        <v>26828.147686</v>
      </c>
      <c r="G147" s="5">
        <f ca="1">OFFSET('84p stat'!$K$1,A147*20,1)</f>
        <v>26827.758880000001</v>
      </c>
      <c r="H147" s="5">
        <f ca="1">OFFSET('84p stat'!$N$1,A147*20,1)</f>
        <v>0.65142999999999995</v>
      </c>
      <c r="J147" s="5">
        <f t="shared" ca="1" si="9"/>
        <v>80584.352379999938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10051.042751530002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7083.8888053555984</v>
      </c>
      <c r="E149" s="5">
        <f ca="1">OFFSET('84p trace'!$V$56,(A42-1)*56,0)</f>
        <v>4.9423094800000609</v>
      </c>
      <c r="F149" s="5">
        <f ca="1">OFFSET('84p stat'!$H$1,A149*20,1)</f>
        <v>0.12034</v>
      </c>
      <c r="G149" s="5">
        <f ca="1">OFFSET('84p stat'!$K$1,A149*20,1)</f>
        <v>1.4385E-2</v>
      </c>
      <c r="H149" s="5">
        <f ca="1">OFFSET('84p stat'!$N$1,A149*20,1)</f>
        <v>0</v>
      </c>
      <c r="J149" s="5">
        <f t="shared" ca="1" si="9"/>
        <v>5.0770344800000604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37708.624149104122</v>
      </c>
      <c r="E150" s="5">
        <f ca="1">OFFSET('84p trace'!$V$56,(A43-1)*56,0)</f>
        <v>5.439215686399967</v>
      </c>
      <c r="F150" s="5">
        <f ca="1">OFFSET('84p stat'!$H$1,A150*20,1)</f>
        <v>7.7117000000000005E-2</v>
      </c>
      <c r="G150" s="5">
        <f ca="1">OFFSET('84p stat'!$K$1,A150*20,1)</f>
        <v>1.9682999999999999E-2</v>
      </c>
      <c r="H150" s="5">
        <f ca="1">OFFSET('84p stat'!$N$1,A150*20,1)</f>
        <v>0</v>
      </c>
      <c r="J150" s="5">
        <f t="shared" ca="1" si="9"/>
        <v>5.536015686399967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54503.98701214762</v>
      </c>
      <c r="E151" s="5">
        <f ca="1">OFFSET('84p trace'!$V$56,(A44-1)*56,0)</f>
        <v>4.8553602724000298</v>
      </c>
      <c r="F151" s="5">
        <f ca="1">OFFSET('84p stat'!$H$1,A151*20,1)</f>
        <v>7.0747000000000004E-2</v>
      </c>
      <c r="G151" s="5">
        <f ca="1">OFFSET('84p stat'!$K$1,A151*20,1)</f>
        <v>2.055E-3</v>
      </c>
      <c r="H151" s="5">
        <f ca="1">OFFSET('84p stat'!$N$1,A151*20,1)</f>
        <v>0</v>
      </c>
      <c r="J151" s="5">
        <f t="shared" ca="1" si="9"/>
        <v>4.92816227240003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39420.419451792433</v>
      </c>
      <c r="E152" s="5">
        <f ca="1">OFFSET('84p trace'!$V$56,(A45-1)*56,0)</f>
        <v>4.7740537715999771</v>
      </c>
      <c r="F152" s="5">
        <f ca="1">OFFSET('84p stat'!$H$1,A152*20,1)</f>
        <v>5.7452000000000003E-2</v>
      </c>
      <c r="G152" s="5">
        <f ca="1">OFFSET('84p stat'!$K$1,A152*20,1)</f>
        <v>8.9499999999999996E-4</v>
      </c>
      <c r="H152" s="5">
        <f ca="1">OFFSET('84p stat'!$N$1,A152*20,1)</f>
        <v>0</v>
      </c>
      <c r="J152" s="5">
        <f t="shared" ca="1" si="9"/>
        <v>4.8324007715999766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15166.244183400346</v>
      </c>
      <c r="E153" s="5">
        <f ca="1">OFFSET('84p trace'!$V$56,(A46-1)*56,0)</f>
        <v>5.1095149955999712</v>
      </c>
      <c r="F153" s="5">
        <f ca="1">OFFSET('84p stat'!$H$1,A153*20,1)</f>
        <v>9.0074000000000001E-2</v>
      </c>
      <c r="G153" s="5">
        <f ca="1">OFFSET('84p stat'!$K$1,A153*20,1)</f>
        <v>1.779E-3</v>
      </c>
      <c r="H153" s="5">
        <f ca="1">OFFSET('84p stat'!$N$1,A153*20,1)</f>
        <v>0</v>
      </c>
      <c r="J153" s="5">
        <f t="shared" ca="1" si="9"/>
        <v>5.2013679955999716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17812.521183999997</v>
      </c>
      <c r="E154" s="5">
        <f ca="1">OFFSET('84p trace'!$V$56,(A47-1)*56,0)</f>
        <v>17834.155200000023</v>
      </c>
      <c r="F154" s="5">
        <f ca="1">OFFSET('84p stat'!$H$1,A154*20,1)</f>
        <v>17833.195372999999</v>
      </c>
      <c r="G154" s="5">
        <f ca="1">OFFSET('84p stat'!$K$1,A154*20,1)</f>
        <v>17815.192627</v>
      </c>
      <c r="H154" s="5">
        <f ca="1">OFFSET('84p stat'!$N$1,A154*20,1)</f>
        <v>141.95505</v>
      </c>
      <c r="J154" s="5">
        <f t="shared" ca="1" si="9"/>
        <v>53624.498250000011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21548.514895999953</v>
      </c>
      <c r="E155" s="5">
        <f ca="1">OFFSET('84p trace'!$V$56,(A48-1)*56,0)</f>
        <v>21552.380195999998</v>
      </c>
      <c r="F155" s="5">
        <f ca="1">OFFSET('84p stat'!$H$1,A155*20,1)</f>
        <v>21549.594012000001</v>
      </c>
      <c r="G155" s="5">
        <f ca="1">OFFSET('84p stat'!$K$1,A155*20,1)</f>
        <v>21530.857840000001</v>
      </c>
      <c r="H155" s="5">
        <f ca="1">OFFSET('84p stat'!$N$1,A155*20,1)</f>
        <v>110.437828</v>
      </c>
      <c r="J155" s="5">
        <f t="shared" ca="1" si="9"/>
        <v>64743.269875999998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361871.74425600027</v>
      </c>
      <c r="E156" s="5">
        <f ca="1">OFFSET('84p trace'!$V$56,(A49-1)*56,0)</f>
        <v>344104.10559999966</v>
      </c>
      <c r="F156" s="5">
        <f ca="1">OFFSET('84p stat'!$H$1,A156*20,1)</f>
        <v>339540.97194100003</v>
      </c>
      <c r="G156" s="5">
        <f ca="1">OFFSET('84p stat'!$K$1,A156*20,1)</f>
        <v>339261.22620400001</v>
      </c>
      <c r="H156" s="5">
        <f ca="1">OFFSET('84p stat'!$N$1,A156*20,1)</f>
        <v>829.19046500000002</v>
      </c>
      <c r="J156" s="5">
        <f t="shared" ca="1" si="9"/>
        <v>1023735.4942099997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55941.311716000149</v>
      </c>
      <c r="E157" s="5">
        <f ca="1">OFFSET('84p trace'!$V$56,(A50-1)*56,0)</f>
        <v>55942.984835999945</v>
      </c>
      <c r="F157" s="5">
        <f ca="1">OFFSET('84p stat'!$H$1,A157*20,1)</f>
        <v>55934.127367000001</v>
      </c>
      <c r="G157" s="5">
        <f ca="1">OFFSET('84p stat'!$K$1,A157*20,1)</f>
        <v>55876.774390999999</v>
      </c>
      <c r="H157" s="5">
        <f ca="1">OFFSET('84p stat'!$N$1,A157*20,1)</f>
        <v>210.92701700000001</v>
      </c>
      <c r="J157" s="5">
        <f t="shared" ca="1" si="9"/>
        <v>167964.81361099993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38078.10763600003</v>
      </c>
      <c r="E158" s="5">
        <f ca="1">OFFSET('84p trace'!$V$56,(A51-1)*56,0)</f>
        <v>37925.767296000013</v>
      </c>
      <c r="F158" s="5">
        <f ca="1">OFFSET('84p stat'!$H$1,A158*20,1)</f>
        <v>37925.445276999999</v>
      </c>
      <c r="G158" s="5">
        <f ca="1">OFFSET('84p stat'!$K$1,A158*20,1)</f>
        <v>37891.896243000003</v>
      </c>
      <c r="H158" s="5">
        <f ca="1">OFFSET('84p stat'!$N$1,A158*20,1)</f>
        <v>182.64139299999999</v>
      </c>
      <c r="J158" s="5">
        <f t="shared" ca="1" si="9"/>
        <v>113925.75020900002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303960.3129160002</v>
      </c>
      <c r="E159" s="5">
        <f ca="1">OFFSET('84p trace'!$V$56,(A52-1)*56,0)</f>
        <v>303941.70224400039</v>
      </c>
      <c r="F159" s="5">
        <f ca="1">OFFSET('84p stat'!$H$1,A159*20,1)</f>
        <v>303906.28840999998</v>
      </c>
      <c r="G159" s="5">
        <f ca="1">OFFSET('84p stat'!$K$1,A159*20,1)</f>
        <v>303610.93569200003</v>
      </c>
      <c r="H159" s="5">
        <f ca="1">OFFSET('84p stat'!$N$1,A159*20,1)</f>
        <v>14078.944528</v>
      </c>
      <c r="J159" s="5">
        <f t="shared" ca="1" si="9"/>
        <v>925537.87087400025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26766.794256000001</v>
      </c>
      <c r="E160" s="5">
        <f ca="1">OFFSET('84p trace'!$V$56,(A53-1)*56,0)</f>
        <v>26719.808995999989</v>
      </c>
      <c r="F160" s="5">
        <f ca="1">OFFSET('84p stat'!$H$1,A160*20,1)</f>
        <v>26718.884858000001</v>
      </c>
      <c r="G160" s="5">
        <f ca="1">OFFSET('84p stat'!$K$1,A160*20,1)</f>
        <v>26695.081122</v>
      </c>
      <c r="H160" s="5">
        <f ca="1">OFFSET('84p stat'!$N$1,A160*20,1)</f>
        <v>47.689709999999998</v>
      </c>
      <c r="J160" s="5">
        <f t="shared" ca="1" si="9"/>
        <v>80181.464685999992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33841.343524000149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21138.102100000055</v>
      </c>
      <c r="E162" s="5">
        <f ca="1">OFFSET('84p trace'!$V$56,(A55-1)*56,0)</f>
        <v>21139.756399999958</v>
      </c>
      <c r="F162" s="5">
        <f ca="1">OFFSET('84p stat'!$H$1,A162*20,1)</f>
        <v>21138.612106</v>
      </c>
      <c r="G162" s="5">
        <f ca="1">OFFSET('84p stat'!$K$1,A162*20,1)</f>
        <v>21117.845186999999</v>
      </c>
      <c r="H162" s="5">
        <f ca="1">OFFSET('84p stat'!$N$1,A162*20,1)</f>
        <v>57.296238000000002</v>
      </c>
      <c r="J162" s="5">
        <f t="shared" ca="1" si="9"/>
        <v>63453.509930999957</v>
      </c>
    </row>
    <row r="163" spans="1:10" x14ac:dyDescent="0.25">
      <c r="A163">
        <v>26</v>
      </c>
      <c r="C163">
        <f ca="1">OFFSET('84p stat'!$A$1,A163*20,0)</f>
        <v>0</v>
      </c>
      <c r="D163" s="5" t="e">
        <f ca="1">OFFSET('84p trace'!$U$56,(A56-1)*56,0)</f>
        <v>#DIV/0!</v>
      </c>
      <c r="E163" s="5" t="e">
        <f ca="1">OFFSET('84p trace'!$V$56,(A56-1)*56,0)</f>
        <v>#DIV/0!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27.093973777416103</v>
      </c>
      <c r="E194" s="8">
        <f t="shared" ca="1" si="10"/>
        <v>9.2259054048931116E-2</v>
      </c>
      <c r="F194" s="8">
        <f t="shared" ca="1" si="10"/>
        <v>4.3997525384957735E-2</v>
      </c>
      <c r="G194" s="8">
        <f t="shared" ca="1" si="10"/>
        <v>4.5521817538406784E-2</v>
      </c>
      <c r="H194" s="8">
        <f t="shared" ca="1" si="10"/>
        <v>2.9154629409409407E-2</v>
      </c>
      <c r="J194" s="8">
        <f ca="1">$D$192*SQRT(J138)/$E$192</f>
        <v>0.11562760735223916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35.831896864793016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80.659599411792968</v>
      </c>
      <c r="E196" s="8">
        <f t="shared" ca="1" si="10"/>
        <v>36.961750155835432</v>
      </c>
      <c r="F196" s="8">
        <f t="shared" ca="1" si="10"/>
        <v>36.940499707880292</v>
      </c>
      <c r="G196" s="8">
        <f t="shared" ca="1" si="10"/>
        <v>36.938504109126235</v>
      </c>
      <c r="H196" s="8">
        <f t="shared" ca="1" si="10"/>
        <v>5.4705422327224563E-2</v>
      </c>
      <c r="J196" s="8">
        <f t="shared" ca="1" si="11"/>
        <v>63.993965119794481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62.068791509062351</v>
      </c>
      <c r="E197" s="8">
        <f t="shared" ca="1" si="10"/>
        <v>0.51944471861833363</v>
      </c>
      <c r="F197" s="8">
        <f t="shared" ca="1" si="10"/>
        <v>0.4682143406261709</v>
      </c>
      <c r="G197" s="8">
        <f t="shared" ca="1" si="10"/>
        <v>0.46668007474071571</v>
      </c>
      <c r="H197" s="8">
        <f t="shared" ca="1" si="10"/>
        <v>0.14980632734300645</v>
      </c>
      <c r="J197" s="8">
        <f t="shared" ca="1" si="11"/>
        <v>0.85397875403342416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26.829958169822827</v>
      </c>
      <c r="E198" s="8">
        <f t="shared" ca="1" si="10"/>
        <v>0.11279448911026113</v>
      </c>
      <c r="F198" s="8">
        <f t="shared" ca="1" si="10"/>
        <v>8.7991558140539813E-2</v>
      </c>
      <c r="G198" s="8">
        <f t="shared" ca="1" si="10"/>
        <v>9.2203783176179929E-2</v>
      </c>
      <c r="H198" s="8">
        <f t="shared" ca="1" si="10"/>
        <v>8.227005151329371E-2</v>
      </c>
      <c r="J198" s="8">
        <f t="shared" ca="1" si="11"/>
        <v>0.18903706008517171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58.956232660414166</v>
      </c>
      <c r="E199" s="8">
        <f t="shared" ca="1" si="10"/>
        <v>0.11638132093149688</v>
      </c>
      <c r="F199" s="8">
        <f t="shared" ca="1" si="10"/>
        <v>6.4959734482215981E-2</v>
      </c>
      <c r="G199" s="8">
        <f t="shared" ca="1" si="10"/>
        <v>6.4923058461535843E-2</v>
      </c>
      <c r="H199" s="8">
        <f t="shared" ca="1" si="10"/>
        <v>6.3817190662077874E-2</v>
      </c>
      <c r="J199" s="8">
        <f t="shared" ca="1" si="11"/>
        <v>0.16140637010279388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7.1486588063188163</v>
      </c>
      <c r="E200" s="8">
        <f t="shared" ca="1" si="10"/>
        <v>3.3841222116341312</v>
      </c>
      <c r="F200" s="8">
        <f t="shared" ca="1" si="10"/>
        <v>3.363633166762392</v>
      </c>
      <c r="G200" s="8">
        <f t="shared" ca="1" si="10"/>
        <v>3.3319532133185787</v>
      </c>
      <c r="H200" s="8">
        <f t="shared" ca="1" si="10"/>
        <v>3.1255132364154212</v>
      </c>
      <c r="J200" s="8">
        <f t="shared" ca="1" si="11"/>
        <v>6.605835029015747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18.938494388181926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48.086319343122625</v>
      </c>
      <c r="E202" s="8">
        <f t="shared" ca="1" si="10"/>
        <v>5.3601205758908437</v>
      </c>
      <c r="F202" s="8">
        <f t="shared" ca="1" si="10"/>
        <v>5.3328623684681746</v>
      </c>
      <c r="G202" s="8">
        <f t="shared" ca="1" si="10"/>
        <v>5.2830421437773891</v>
      </c>
      <c r="H202" s="8">
        <f t="shared" ca="1" si="10"/>
        <v>4.9630151059177718</v>
      </c>
      <c r="J202" s="8">
        <f t="shared" ca="1" si="11"/>
        <v>10.474367134276342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74.850073144624545</v>
      </c>
      <c r="E203" s="8">
        <f t="shared" ca="1" si="10"/>
        <v>45.485341574088267</v>
      </c>
      <c r="F203" s="8">
        <f t="shared" ca="1" si="10"/>
        <v>45.401103984493055</v>
      </c>
      <c r="G203" s="8">
        <f t="shared" ca="1" si="10"/>
        <v>45.400774996338562</v>
      </c>
      <c r="H203" s="8">
        <f t="shared" ca="1" si="10"/>
        <v>0.2237200700875985</v>
      </c>
      <c r="J203" s="8">
        <f t="shared" ca="1" si="11"/>
        <v>78.685811694740465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27.789237425405414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23.329580894072684</v>
      </c>
      <c r="E205" s="8">
        <f t="shared" ca="1" si="12"/>
        <v>0.61622035179582035</v>
      </c>
      <c r="F205" s="8">
        <f t="shared" ca="1" si="12"/>
        <v>9.6155930030341855E-2</v>
      </c>
      <c r="G205" s="8">
        <f t="shared" ca="1" si="12"/>
        <v>3.3244974357036279E-2</v>
      </c>
      <c r="H205" s="8">
        <f t="shared" ca="1" si="12"/>
        <v>0</v>
      </c>
      <c r="J205" s="8">
        <f t="shared" ca="1" si="11"/>
        <v>0.62456281763115273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53.825913932082635</v>
      </c>
      <c r="E206" s="8">
        <f t="shared" ca="1" si="12"/>
        <v>0.64645635553955394</v>
      </c>
      <c r="F206" s="8">
        <f t="shared" ca="1" si="12"/>
        <v>7.6974368097438767E-2</v>
      </c>
      <c r="G206" s="8">
        <f t="shared" ca="1" si="12"/>
        <v>3.8888099156425743E-2</v>
      </c>
      <c r="H206" s="8">
        <f t="shared" ca="1" si="12"/>
        <v>0</v>
      </c>
      <c r="J206" s="8">
        <f t="shared" ca="1" si="11"/>
        <v>0.65218337698647477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64.712057069122181</v>
      </c>
      <c r="E207" s="8">
        <f t="shared" ca="1" si="12"/>
        <v>0.61077576936960998</v>
      </c>
      <c r="F207" s="8">
        <f t="shared" ca="1" si="12"/>
        <v>7.3726748904315589E-2</v>
      </c>
      <c r="G207" s="8">
        <f t="shared" ca="1" si="12"/>
        <v>1.2565419213062491E-2</v>
      </c>
      <c r="H207" s="8">
        <f t="shared" ca="1" si="12"/>
        <v>0</v>
      </c>
      <c r="J207" s="8">
        <f t="shared" ca="1" si="11"/>
        <v>0.6153377639256663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55.03407732778043</v>
      </c>
      <c r="E208" s="8">
        <f t="shared" ca="1" si="12"/>
        <v>0.60564023923412613</v>
      </c>
      <c r="F208" s="8">
        <f t="shared" ca="1" si="12"/>
        <v>6.6439085363963271E-2</v>
      </c>
      <c r="G208" s="8">
        <f t="shared" ca="1" si="12"/>
        <v>8.2924447541120223E-3</v>
      </c>
      <c r="H208" s="8">
        <f t="shared" ca="1" si="12"/>
        <v>0</v>
      </c>
      <c r="J208" s="8">
        <f t="shared" ca="1" si="11"/>
        <v>0.60932997307170877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34.135800460792112</v>
      </c>
      <c r="E209" s="8">
        <f t="shared" ca="1" si="12"/>
        <v>0.62655746435736992</v>
      </c>
      <c r="F209" s="8">
        <f t="shared" ca="1" si="12"/>
        <v>8.318993669909841E-2</v>
      </c>
      <c r="G209" s="8">
        <f t="shared" ca="1" si="12"/>
        <v>1.1691198740933282E-2</v>
      </c>
      <c r="H209" s="8">
        <f t="shared" ca="1" si="12"/>
        <v>0</v>
      </c>
      <c r="J209" s="8">
        <f t="shared" ca="1" si="11"/>
        <v>0.63216414469498117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36.994210730992599</v>
      </c>
      <c r="E210" s="8">
        <f t="shared" ca="1" si="12"/>
        <v>37.016669384567834</v>
      </c>
      <c r="F210" s="8">
        <f t="shared" ca="1" si="12"/>
        <v>37.015673260098026</v>
      </c>
      <c r="G210" s="8">
        <f t="shared" ca="1" si="12"/>
        <v>36.99698474089022</v>
      </c>
      <c r="H210" s="8">
        <f t="shared" ca="1" si="12"/>
        <v>3.3025278805181943</v>
      </c>
      <c r="J210" s="8">
        <f t="shared" ca="1" si="11"/>
        <v>64.187829450324926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2"/>
        <v>40.689255295341397</v>
      </c>
      <c r="E211" s="8">
        <f t="shared" ca="1" si="12"/>
        <v>40.692904482465636</v>
      </c>
      <c r="F211" s="8">
        <f t="shared" ca="1" si="12"/>
        <v>40.690274109791687</v>
      </c>
      <c r="G211" s="8">
        <f t="shared" ca="1" si="12"/>
        <v>40.672581299480854</v>
      </c>
      <c r="H211" s="8">
        <f t="shared" ca="1" si="12"/>
        <v>2.9129296594487135</v>
      </c>
      <c r="J211" s="8">
        <f t="shared" ca="1" si="11"/>
        <v>70.529106836205088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2"/>
        <v>166.74330527693462</v>
      </c>
      <c r="E212" s="8">
        <f t="shared" ca="1" si="12"/>
        <v>162.59829839656737</v>
      </c>
      <c r="F212" s="8">
        <f t="shared" ca="1" si="12"/>
        <v>161.51659963041232</v>
      </c>
      <c r="G212" s="8">
        <f t="shared" ca="1" si="12"/>
        <v>161.45004964912746</v>
      </c>
      <c r="H212" s="8">
        <f t="shared" ca="1" si="12"/>
        <v>7.981751800631236</v>
      </c>
      <c r="J212" s="8">
        <f t="shared" ca="1" si="11"/>
        <v>280.45613826611583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2"/>
        <v>65.559765571299309</v>
      </c>
      <c r="E213" s="8">
        <f t="shared" ca="1" si="12"/>
        <v>65.560745960670303</v>
      </c>
      <c r="F213" s="8">
        <f t="shared" ca="1" si="12"/>
        <v>65.555555629262599</v>
      </c>
      <c r="G213" s="8">
        <f t="shared" ca="1" si="12"/>
        <v>65.521937776666149</v>
      </c>
      <c r="H213" s="8">
        <f t="shared" ca="1" si="12"/>
        <v>4.025660761930145</v>
      </c>
      <c r="J213" s="8">
        <f t="shared" ca="1" si="11"/>
        <v>113.60049541863954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3">$D$192*SQRT(D158)/$E$192</f>
        <v>54.088974531683938</v>
      </c>
      <c r="E214" s="8">
        <f t="shared" ca="1" si="13"/>
        <v>53.980668325672603</v>
      </c>
      <c r="F214" s="8">
        <f t="shared" ca="1" si="13"/>
        <v>53.980439156443175</v>
      </c>
      <c r="G214" s="8">
        <f t="shared" ca="1" si="13"/>
        <v>53.956558193996919</v>
      </c>
      <c r="H214" s="8">
        <f t="shared" ca="1" si="13"/>
        <v>3.7460250275426619</v>
      </c>
      <c r="J214" s="8">
        <f t="shared" ca="1" si="11"/>
        <v>93.558234485575284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3"/>
        <v>152.81975906917964</v>
      </c>
      <c r="E215" s="8">
        <f t="shared" ca="1" si="13"/>
        <v>152.81508062626227</v>
      </c>
      <c r="F215" s="8">
        <f t="shared" ca="1" si="13"/>
        <v>152.80617772563096</v>
      </c>
      <c r="G215" s="8">
        <f t="shared" ca="1" si="13"/>
        <v>152.73190698438799</v>
      </c>
      <c r="H215" s="8">
        <f t="shared" ca="1" si="13"/>
        <v>32.889412673006127</v>
      </c>
      <c r="J215" s="8">
        <f t="shared" ca="1" si="11"/>
        <v>266.66631901121519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3"/>
        <v>45.349160259887853</v>
      </c>
      <c r="E216" s="8">
        <f t="shared" ca="1" si="13"/>
        <v>45.309340811588413</v>
      </c>
      <c r="F216" s="8">
        <f t="shared" ca="1" si="13"/>
        <v>45.308557264713876</v>
      </c>
      <c r="G216" s="8">
        <f t="shared" ca="1" si="13"/>
        <v>45.288370171220599</v>
      </c>
      <c r="H216" s="8">
        <f t="shared" ca="1" si="13"/>
        <v>1.9141828018034222</v>
      </c>
      <c r="J216" s="8">
        <f t="shared" ca="1" si="11"/>
        <v>78.488867330053566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3"/>
        <v>50.991157131761369</v>
      </c>
      <c r="E217" s="8">
        <f t="shared" ca="1" si="13"/>
        <v>0</v>
      </c>
      <c r="F217" s="8">
        <f t="shared" ca="1" si="13"/>
        <v>0</v>
      </c>
      <c r="G217" s="8">
        <f t="shared" ca="1" si="13"/>
        <v>0</v>
      </c>
      <c r="H217" s="8">
        <f t="shared" ca="1" si="13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3"/>
        <v>40.299908939688727</v>
      </c>
      <c r="E218" s="8">
        <f t="shared" ca="1" si="13"/>
        <v>40.301485874900408</v>
      </c>
      <c r="F218" s="8">
        <f t="shared" ca="1" si="13"/>
        <v>40.300395101390656</v>
      </c>
      <c r="G218" s="8">
        <f t="shared" ca="1" si="13"/>
        <v>40.280594352710139</v>
      </c>
      <c r="H218" s="8">
        <f t="shared" ca="1" si="13"/>
        <v>2.0981383553083433</v>
      </c>
      <c r="J218" s="8">
        <f t="shared" ca="1" si="11"/>
        <v>69.823062629897493</v>
      </c>
    </row>
    <row r="219" spans="1:10" x14ac:dyDescent="0.25">
      <c r="A219">
        <v>26</v>
      </c>
      <c r="C219">
        <f ca="1">OFFSET('84p stat'!$A$1,A219*20,0)</f>
        <v>0</v>
      </c>
      <c r="D219" s="8" t="e">
        <f t="shared" ca="1" si="13"/>
        <v>#DIV/0!</v>
      </c>
      <c r="E219" s="8" t="e">
        <f t="shared" ca="1" si="13"/>
        <v>#DIV/0!</v>
      </c>
      <c r="F219" s="8">
        <f t="shared" ca="1" si="13"/>
        <v>0</v>
      </c>
      <c r="G219" s="8">
        <f t="shared" ca="1" si="13"/>
        <v>0</v>
      </c>
      <c r="H219" s="8">
        <f t="shared" ca="1" si="13"/>
        <v>0</v>
      </c>
      <c r="J219" s="8" t="e">
        <f t="shared" ca="1" si="11"/>
        <v>#DIV/0!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3"/>
        <v>#DIV/0!</v>
      </c>
      <c r="E220" s="8" t="e">
        <f t="shared" ca="1" si="13"/>
        <v>#DIV/0!</v>
      </c>
      <c r="F220" s="8">
        <f t="shared" ca="1" si="13"/>
        <v>0</v>
      </c>
      <c r="G220" s="8">
        <f t="shared" ca="1" si="13"/>
        <v>0</v>
      </c>
      <c r="H220" s="8">
        <f t="shared" ca="1" si="13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3"/>
        <v>#DIV/0!</v>
      </c>
      <c r="E221" s="8" t="e">
        <f t="shared" ca="1" si="13"/>
        <v>#DIV/0!</v>
      </c>
      <c r="F221" s="8">
        <f t="shared" ca="1" si="13"/>
        <v>0</v>
      </c>
      <c r="G221" s="8">
        <f t="shared" ca="1" si="13"/>
        <v>0</v>
      </c>
      <c r="H221" s="8">
        <f t="shared" ca="1" si="13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3"/>
        <v>#DIV/0!</v>
      </c>
      <c r="E222" s="8" t="e">
        <f t="shared" ca="1" si="13"/>
        <v>#DIV/0!</v>
      </c>
      <c r="F222" s="8">
        <f t="shared" ca="1" si="13"/>
        <v>0</v>
      </c>
      <c r="G222" s="8">
        <f t="shared" ca="1" si="13"/>
        <v>0</v>
      </c>
      <c r="H222" s="8">
        <f t="shared" ca="1" si="13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9.5907534356668173E-3</v>
      </c>
      <c r="E247" s="9">
        <f ca="1">POWER(SQRT(E138)/E84,2)</f>
        <v>1.1960192401626611E-7</v>
      </c>
      <c r="F247" s="9">
        <f ca="1">POWER(SQRT(F138)/F84,2)</f>
        <v>2.8521090758320957E-8</v>
      </c>
      <c r="G247" s="9">
        <f ca="1">POWER(SQRT(G138)/G84,2)</f>
        <v>3.0814253700386555E-8</v>
      </c>
      <c r="H247" s="9">
        <f ca="1">POWER(SQRT(H138)/H84,2)</f>
        <v>1.2126227001767074E-7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1.6699289273638659E-2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1.5049987748548443E-4</v>
      </c>
      <c r="E249" s="9">
        <f t="shared" ca="1" si="17"/>
        <v>3.1879616533437141E-5</v>
      </c>
      <c r="F249" s="9">
        <f t="shared" ca="1" si="17"/>
        <v>3.191819086076857E-5</v>
      </c>
      <c r="G249" s="9">
        <f t="shared" ca="1" si="17"/>
        <v>3.192823411010234E-5</v>
      </c>
      <c r="H249" s="9">
        <f t="shared" ca="1" si="17"/>
        <v>3.2729529126005594E-7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7.3009780855577813E-2</v>
      </c>
      <c r="E250" s="9">
        <f t="shared" ca="1" si="18"/>
        <v>6.2680439735070154E-6</v>
      </c>
      <c r="F250" s="9">
        <f t="shared" ca="1" si="18"/>
        <v>5.4093681403108224E-6</v>
      </c>
      <c r="G250" s="9">
        <f t="shared" ca="1" si="18"/>
        <v>5.4284901822304387E-6</v>
      </c>
      <c r="H250" s="9">
        <f t="shared" ca="1" si="18"/>
        <v>1.005789398499613E-5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1.1396352894744307E-2</v>
      </c>
      <c r="E251" s="9">
        <f t="shared" ca="1" si="19"/>
        <v>2.206368283899592E-7</v>
      </c>
      <c r="F251" s="9">
        <f t="shared" ca="1" si="19"/>
        <v>1.4138762965658521E-7</v>
      </c>
      <c r="G251" s="9">
        <f t="shared" ca="1" si="19"/>
        <v>1.5681190706598968E-7</v>
      </c>
      <c r="H251" s="9">
        <f t="shared" ca="1" si="19"/>
        <v>1.0522208411304329E-6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0.13578331160134463</v>
      </c>
      <c r="E252" s="9">
        <f t="shared" ca="1" si="20"/>
        <v>6.4831900814475743E-7</v>
      </c>
      <c r="F252" s="9">
        <f t="shared" ca="1" si="20"/>
        <v>2.200358147573751E-7</v>
      </c>
      <c r="G252" s="9">
        <f t="shared" ca="1" si="20"/>
        <v>2.2297361949420017E-7</v>
      </c>
      <c r="H252" s="9">
        <f t="shared" ca="1" si="20"/>
        <v>1.8336687758908534E-6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8.1629021985963791E-5</v>
      </c>
      <c r="E253" s="9">
        <f t="shared" ca="1" si="21"/>
        <v>1.8408601349191841E-5</v>
      </c>
      <c r="F253" s="9">
        <f t="shared" ca="1" si="21"/>
        <v>1.845642885172974E-5</v>
      </c>
      <c r="G253" s="9">
        <f t="shared" ca="1" si="21"/>
        <v>1.8267504306681677E-5</v>
      </c>
      <c r="H253" s="9">
        <f t="shared" ca="1" si="21"/>
        <v>3.4456719520567764E-5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5.7251972580865337E-4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4.3797125706285366E-3</v>
      </c>
      <c r="E255" s="9">
        <f t="shared" ca="1" si="23"/>
        <v>5.6035303757556781E-5</v>
      </c>
      <c r="F255" s="9">
        <f t="shared" ca="1" si="23"/>
        <v>5.6372863010388082E-5</v>
      </c>
      <c r="G255" s="9">
        <f t="shared" ca="1" si="23"/>
        <v>5.5853731441352042E-5</v>
      </c>
      <c r="H255" s="9">
        <f t="shared" ca="1" si="23"/>
        <v>8.6732351234487345E-5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9.4888538053411602E-5</v>
      </c>
      <c r="E256" s="9">
        <f t="shared" ca="1" si="23"/>
        <v>3.5496156105588044E-5</v>
      </c>
      <c r="F256" s="9">
        <f t="shared" ca="1" si="23"/>
        <v>3.5390347260528226E-5</v>
      </c>
      <c r="G256" s="9">
        <f t="shared" ca="1" si="23"/>
        <v>3.5403134386885774E-5</v>
      </c>
      <c r="H256" s="9">
        <f t="shared" ca="1" si="23"/>
        <v>5.5870107973388497E-6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1.0085026835174451E-2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7.118276569053136E-3</v>
      </c>
      <c r="E258" s="9">
        <f t="shared" ca="1" si="23"/>
        <v>5.3518947672284445E-6</v>
      </c>
      <c r="F258" s="9">
        <f t="shared" ca="1" si="23"/>
        <v>1.3684535262879148E-7</v>
      </c>
      <c r="G258" s="9">
        <f t="shared" ca="1" si="23"/>
        <v>3.582385665173236E-8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3.7643672866410037E-2</v>
      </c>
      <c r="E259" s="9">
        <f t="shared" ca="1" si="23"/>
        <v>6.2448108254990918E-6</v>
      </c>
      <c r="F259" s="9">
        <f t="shared" ca="1" si="23"/>
        <v>9.3149688585350685E-8</v>
      </c>
      <c r="G259" s="9">
        <f t="shared" ca="1" si="23"/>
        <v>5.376331085795986E-8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7.8345437698060988E-2</v>
      </c>
      <c r="E260" s="9">
        <f t="shared" ca="1" si="24"/>
        <v>8.7855638706261977E-6</v>
      </c>
      <c r="F260" s="9">
        <f t="shared" ca="1" si="24"/>
        <v>1.3619422886785166E-7</v>
      </c>
      <c r="G260" s="9">
        <f t="shared" ca="1" si="24"/>
        <v>6.8080821130303142E-9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0.11687536286689736</v>
      </c>
      <c r="E261" s="9">
        <f t="shared" ca="1" si="25"/>
        <v>1.7736321981989933E-5</v>
      </c>
      <c r="F261" s="9">
        <f t="shared" ca="1" si="25"/>
        <v>2.3285650158525775E-7</v>
      </c>
      <c r="G261" s="9">
        <f t="shared" ca="1" si="25"/>
        <v>8.4544642297994064E-9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1.7949640086307117E-2</v>
      </c>
      <c r="E262" s="9">
        <f t="shared" ca="1" si="26"/>
        <v>6.8621964841852957E-6</v>
      </c>
      <c r="F262" s="9">
        <f t="shared" ca="1" si="26"/>
        <v>1.2765781328713255E-7</v>
      </c>
      <c r="G262" s="9">
        <f t="shared" ca="1" si="26"/>
        <v>5.8921641268558646E-9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1.7257359291694098E-5</v>
      </c>
      <c r="E263" s="9">
        <f t="shared" ca="1" si="27"/>
        <v>1.7402525285870757E-5</v>
      </c>
      <c r="F263" s="9">
        <f t="shared" ca="1" si="27"/>
        <v>1.7402460202009062E-5</v>
      </c>
      <c r="G263" s="9">
        <f t="shared" ca="1" si="27"/>
        <v>1.7399116516895467E-5</v>
      </c>
      <c r="H263" s="9">
        <f t="shared" ca="1" si="27"/>
        <v>4.8395182704499865E-5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ref="D264:H264" ca="1" si="28">POWER(SQRT(D155)/D101,2)</f>
        <v>2.6619659151437358E-5</v>
      </c>
      <c r="E264" s="9">
        <f t="shared" ca="1" si="28"/>
        <v>2.6625276316637082E-5</v>
      </c>
      <c r="F264" s="9">
        <f t="shared" ca="1" si="28"/>
        <v>2.6623181488642812E-5</v>
      </c>
      <c r="G264" s="9">
        <f t="shared" ca="1" si="28"/>
        <v>2.6624512009615781E-5</v>
      </c>
      <c r="H264" s="9">
        <f t="shared" ca="1" si="28"/>
        <v>3.9179107013783914E-5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ref="D265:H265" ca="1" si="29">POWER(SQRT(D156)/D102,2)</f>
        <v>9.5756366643610447E-5</v>
      </c>
      <c r="E265" s="9">
        <f t="shared" ca="1" si="29"/>
        <v>9.9849633625374065E-5</v>
      </c>
      <c r="F265" s="9">
        <f t="shared" ca="1" si="29"/>
        <v>9.8706656833427194E-5</v>
      </c>
      <c r="G265" s="9">
        <f t="shared" ca="1" si="29"/>
        <v>9.8695158750200027E-5</v>
      </c>
      <c r="H265" s="9">
        <f t="shared" ca="1" si="29"/>
        <v>1.2099386698223679E-4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ref="D266:H266" ca="1" si="30">POWER(SQRT(D157)/D103,2)</f>
        <v>1.9256387098325958E-5</v>
      </c>
      <c r="E266" s="9">
        <f t="shared" ca="1" si="30"/>
        <v>1.9257691899909723E-5</v>
      </c>
      <c r="F266" s="9">
        <f t="shared" ca="1" si="30"/>
        <v>1.9274783854616885E-5</v>
      </c>
      <c r="G266" s="9">
        <f t="shared" ca="1" si="30"/>
        <v>1.9269747249614119E-5</v>
      </c>
      <c r="H266" s="9">
        <f t="shared" ca="1" si="30"/>
        <v>3.1120521773904099E-5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ref="D267:H267" ca="1" si="31">POWER(SQRT(D158)/D104,2)</f>
        <v>4.2191235365954106E-5</v>
      </c>
      <c r="E267" s="9">
        <f t="shared" ca="1" si="31"/>
        <v>4.2352217937654784E-5</v>
      </c>
      <c r="F267" s="9">
        <f t="shared" ca="1" si="31"/>
        <v>4.2353433014223503E-5</v>
      </c>
      <c r="G267" s="9">
        <f t="shared" ca="1" si="31"/>
        <v>4.2352440537220138E-5</v>
      </c>
      <c r="H267" s="9">
        <f t="shared" ca="1" si="31"/>
        <v>9.2673849851136172E-5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ref="D268:H268" ca="1" si="32">POWER(SQRT(D159)/D105,2)</f>
        <v>3.7982933918644801E-4</v>
      </c>
      <c r="E268" s="9">
        <f t="shared" ca="1" si="32"/>
        <v>3.7981800585664116E-4</v>
      </c>
      <c r="F268" s="9">
        <f t="shared" ca="1" si="32"/>
        <v>3.7978898125210051E-4</v>
      </c>
      <c r="G268" s="9">
        <f t="shared" ca="1" si="32"/>
        <v>3.7977184711344362E-4</v>
      </c>
      <c r="H268" s="9">
        <f t="shared" ca="1" si="32"/>
        <v>6.8035163103648882E-3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ref="D269:H269" ca="1" si="33">POWER(SQRT(D160)/D106,2)</f>
        <v>2.7000345621638885E-5</v>
      </c>
      <c r="E269" s="9">
        <f t="shared" ca="1" si="33"/>
        <v>2.7164100485439908E-5</v>
      </c>
      <c r="F269" s="9">
        <f t="shared" ca="1" si="33"/>
        <v>2.7164139834292616E-5</v>
      </c>
      <c r="G269" s="9">
        <f t="shared" ca="1" si="33"/>
        <v>2.7163843985425574E-5</v>
      </c>
      <c r="H269" s="9">
        <f t="shared" ca="1" si="33"/>
        <v>3.6682087774649445E-5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0" ca="1" si="34">POWER(SQRT(D161)/D107,2)</f>
        <v>4.2832305608403038E-5</v>
      </c>
      <c r="E270" s="9" t="e">
        <f t="shared" ca="1" si="34"/>
        <v>#DIV/0!</v>
      </c>
      <c r="F270" s="9" t="e">
        <f t="shared" ca="1" si="34"/>
        <v>#DIV/0!</v>
      </c>
      <c r="G270" s="9" t="e">
        <f t="shared" ca="1" si="34"/>
        <v>#DIV/0!</v>
      </c>
      <c r="H270" s="9" t="e">
        <f t="shared" ca="1" si="34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ca="1">POWER(SQRT(D162)/D108,2)</f>
        <v>2.7326208413068435E-5</v>
      </c>
      <c r="E271" s="9">
        <f t="shared" ref="E271:H271" ca="1" si="35">POWER(SQRT(E162)/E108,2)</f>
        <v>2.7329192046227549E-5</v>
      </c>
      <c r="F271" s="9">
        <f t="shared" ca="1" si="35"/>
        <v>2.7328814159808954E-5</v>
      </c>
      <c r="G271" s="9">
        <f t="shared" ca="1" si="35"/>
        <v>2.732917059237298E-5</v>
      </c>
      <c r="H271" s="9">
        <f t="shared" ca="1" si="35"/>
        <v>4.4075067388365396E-5</v>
      </c>
    </row>
    <row r="272" spans="1:8" x14ac:dyDescent="0.25">
      <c r="A272">
        <v>26</v>
      </c>
      <c r="C272">
        <f ca="1">OFFSET('84p stat'!$A$1,A272*20,0)</f>
        <v>0</v>
      </c>
      <c r="D272" s="9" t="e">
        <f t="shared" ref="D272:H272" ca="1" si="36">POWER(SQRT(D163)/D109,2)</f>
        <v>#DIV/0!</v>
      </c>
      <c r="E272" s="9" t="e">
        <f t="shared" ca="1" si="36"/>
        <v>#DIV/0!</v>
      </c>
      <c r="F272" s="9" t="e">
        <f t="shared" ca="1" si="36"/>
        <v>#DIV/0!</v>
      </c>
      <c r="G272" s="9" t="e">
        <f t="shared" ca="1" si="36"/>
        <v>#DIV/0!</v>
      </c>
      <c r="H272" s="9" t="e">
        <f t="shared" ca="1" si="36"/>
        <v>#DIV/0!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ref="D273:H273" ca="1" si="37">POWER(SQRT(D164)/D110,2)</f>
        <v>#DIV/0!</v>
      </c>
      <c r="E273" s="9" t="e">
        <f t="shared" ca="1" si="37"/>
        <v>#DIV/0!</v>
      </c>
      <c r="F273" s="9" t="e">
        <f t="shared" ca="1" si="37"/>
        <v>#DIV/0!</v>
      </c>
      <c r="G273" s="9" t="e">
        <f t="shared" ca="1" si="37"/>
        <v>#DIV/0!</v>
      </c>
      <c r="H273" s="9" t="e">
        <f t="shared" ca="1" si="37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ref="D274:H274" ca="1" si="38">POWER(SQRT(D165)/D111,2)</f>
        <v>#DIV/0!</v>
      </c>
      <c r="E274" s="9" t="e">
        <f t="shared" ca="1" si="38"/>
        <v>#DIV/0!</v>
      </c>
      <c r="F274" s="9" t="e">
        <f t="shared" ca="1" si="38"/>
        <v>#DIV/0!</v>
      </c>
      <c r="G274" s="9" t="e">
        <f t="shared" ca="1" si="38"/>
        <v>#DIV/0!</v>
      </c>
      <c r="H274" s="9" t="e">
        <f t="shared" ca="1" si="3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ref="D275:H275" ca="1" si="39">POWER(SQRT(D166)/D112,2)</f>
        <v>#DIV/0!</v>
      </c>
      <c r="E275" s="9" t="e">
        <f t="shared" ca="1" si="39"/>
        <v>#DIV/0!</v>
      </c>
      <c r="F275" s="9" t="e">
        <f t="shared" ca="1" si="39"/>
        <v>#DIV/0!</v>
      </c>
      <c r="G275" s="9" t="e">
        <f t="shared" ca="1" si="39"/>
        <v>#DIV/0!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337" workbookViewId="0">
      <selection activeCell="A342" sqref="A342:XFD36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69.707098999999999</v>
      </c>
      <c r="I2">
        <v>2.879E-3</v>
      </c>
      <c r="J2" t="s">
        <v>3</v>
      </c>
      <c r="K2">
        <v>69.488024999999993</v>
      </c>
      <c r="L2">
        <v>4.3489999999999996E-3</v>
      </c>
      <c r="M2" t="s">
        <v>4</v>
      </c>
      <c r="N2">
        <v>22.575555000000001</v>
      </c>
      <c r="O2">
        <v>5.9100000000000005E-4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139.268339</v>
      </c>
      <c r="I3">
        <v>3.604E-3</v>
      </c>
      <c r="J3" t="s">
        <v>3</v>
      </c>
      <c r="K3">
        <v>138.83143999999999</v>
      </c>
      <c r="L3">
        <v>5.1440000000000001E-3</v>
      </c>
      <c r="M3" t="s">
        <v>4</v>
      </c>
      <c r="N3">
        <v>45.169069</v>
      </c>
      <c r="O3">
        <v>1.6509999999999999E-3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208.820382</v>
      </c>
      <c r="I4">
        <v>5.1850000000000004E-3</v>
      </c>
      <c r="J4" t="s">
        <v>3</v>
      </c>
      <c r="K4">
        <v>208.166594</v>
      </c>
      <c r="L4">
        <v>5.8669999999999998E-3</v>
      </c>
      <c r="M4" t="s">
        <v>4</v>
      </c>
      <c r="N4">
        <v>67.753941999999995</v>
      </c>
      <c r="O4">
        <v>2.6970000000000002E-3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278.388553</v>
      </c>
      <c r="I5">
        <v>1.0765E-2</v>
      </c>
      <c r="J5" t="s">
        <v>3</v>
      </c>
      <c r="K5">
        <v>277.51971400000002</v>
      </c>
      <c r="L5">
        <v>1.1335E-2</v>
      </c>
      <c r="M5" t="s">
        <v>4</v>
      </c>
      <c r="N5">
        <v>90.339879999999994</v>
      </c>
      <c r="O5">
        <v>3.8210000000000002E-3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347.93759499999999</v>
      </c>
      <c r="I6">
        <v>1.3502999999999999E-2</v>
      </c>
      <c r="J6" t="s">
        <v>3</v>
      </c>
      <c r="K6">
        <v>346.85182700000001</v>
      </c>
      <c r="L6">
        <v>1.3698E-2</v>
      </c>
      <c r="M6" t="s">
        <v>4</v>
      </c>
      <c r="N6">
        <v>112.92573299999999</v>
      </c>
      <c r="O6">
        <v>5.5120000000000004E-3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417.49597399999999</v>
      </c>
      <c r="I7">
        <v>1.6354E-2</v>
      </c>
      <c r="J7" t="s">
        <v>3</v>
      </c>
      <c r="K7">
        <v>416.19279999999998</v>
      </c>
      <c r="L7">
        <v>1.7080999999999999E-2</v>
      </c>
      <c r="M7" t="s">
        <v>4</v>
      </c>
      <c r="N7">
        <v>135.51459</v>
      </c>
      <c r="O7">
        <v>6.5050000000000004E-3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487.05119100000002</v>
      </c>
      <c r="I8">
        <v>1.7103E-2</v>
      </c>
      <c r="J8" t="s">
        <v>3</v>
      </c>
      <c r="K8">
        <v>485.53046399999999</v>
      </c>
      <c r="L8">
        <v>1.7510999999999999E-2</v>
      </c>
      <c r="M8" t="s">
        <v>4</v>
      </c>
      <c r="N8">
        <v>158.10394600000001</v>
      </c>
      <c r="O8">
        <v>7.4830000000000001E-3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556.60476700000004</v>
      </c>
      <c r="I9">
        <v>1.9071000000000001E-2</v>
      </c>
      <c r="J9" t="s">
        <v>3</v>
      </c>
      <c r="K9">
        <v>554.86901699999999</v>
      </c>
      <c r="L9">
        <v>1.9351E-2</v>
      </c>
      <c r="M9" t="s">
        <v>4</v>
      </c>
      <c r="N9">
        <v>180.687827</v>
      </c>
      <c r="O9">
        <v>7.1320000000000003E-3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626.15880500000003</v>
      </c>
      <c r="I10">
        <v>2.2058999999999999E-2</v>
      </c>
      <c r="J10" t="s">
        <v>3</v>
      </c>
      <c r="K10">
        <v>624.20730500000002</v>
      </c>
      <c r="L10">
        <v>2.2189E-2</v>
      </c>
      <c r="M10" t="s">
        <v>4</v>
      </c>
      <c r="N10">
        <v>203.27084300000001</v>
      </c>
      <c r="O10">
        <v>9.5090000000000001E-3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695.72153600000001</v>
      </c>
      <c r="I11">
        <v>2.2880000000000001E-2</v>
      </c>
      <c r="J11" t="s">
        <v>3</v>
      </c>
      <c r="K11">
        <v>693.55303100000003</v>
      </c>
      <c r="L11">
        <v>2.2485000000000002E-2</v>
      </c>
      <c r="M11" t="s">
        <v>4</v>
      </c>
      <c r="N11">
        <v>225.85736299999999</v>
      </c>
      <c r="O11">
        <v>9.4470000000000005E-3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765.28112199999998</v>
      </c>
      <c r="I12">
        <v>2.5028999999999999E-2</v>
      </c>
      <c r="J12" t="s">
        <v>3</v>
      </c>
      <c r="K12">
        <v>762.895715</v>
      </c>
      <c r="L12">
        <v>2.5000000000000001E-2</v>
      </c>
      <c r="M12" t="s">
        <v>4</v>
      </c>
      <c r="N12">
        <v>248.44233299999999</v>
      </c>
      <c r="O12">
        <v>1.1302E-2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834.83356400000002</v>
      </c>
      <c r="I13">
        <v>2.7578999999999999E-2</v>
      </c>
      <c r="J13" t="s">
        <v>3</v>
      </c>
      <c r="K13">
        <v>832.23282200000006</v>
      </c>
      <c r="L13">
        <v>2.8167000000000001E-2</v>
      </c>
      <c r="M13" t="s">
        <v>4</v>
      </c>
      <c r="N13">
        <v>271.02632</v>
      </c>
      <c r="O13">
        <v>1.2404999999999999E-2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904.39667099999997</v>
      </c>
      <c r="I14">
        <v>2.8993999999999999E-2</v>
      </c>
      <c r="J14" t="s">
        <v>3</v>
      </c>
      <c r="K14">
        <v>901.57854699999996</v>
      </c>
      <c r="L14">
        <v>3.0217999999999998E-2</v>
      </c>
      <c r="M14" t="s">
        <v>4</v>
      </c>
      <c r="N14">
        <v>293.61129499999998</v>
      </c>
      <c r="O14">
        <v>1.3631000000000001E-2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973.94409499999995</v>
      </c>
      <c r="I15">
        <v>3.2188000000000001E-2</v>
      </c>
      <c r="J15" t="s">
        <v>3</v>
      </c>
      <c r="K15">
        <v>970.90885300000002</v>
      </c>
      <c r="L15">
        <v>3.4188999999999997E-2</v>
      </c>
      <c r="M15" t="s">
        <v>4</v>
      </c>
      <c r="N15">
        <v>316.19183299999997</v>
      </c>
      <c r="O15">
        <v>1.6241999999999999E-2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1043.494265</v>
      </c>
      <c r="I16">
        <v>3.5645999999999997E-2</v>
      </c>
      <c r="J16" t="s">
        <v>3</v>
      </c>
      <c r="K16">
        <v>1040.242156</v>
      </c>
      <c r="L16">
        <v>3.7432E-2</v>
      </c>
      <c r="M16" t="s">
        <v>4</v>
      </c>
      <c r="N16">
        <v>338.77306599999997</v>
      </c>
      <c r="O16">
        <v>1.8453000000000001E-2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1113.0443990000001</v>
      </c>
      <c r="I17">
        <v>3.4041000000000002E-2</v>
      </c>
      <c r="J17" t="s">
        <v>3</v>
      </c>
      <c r="K17">
        <v>1109.5769359999999</v>
      </c>
      <c r="L17">
        <v>3.6392000000000001E-2</v>
      </c>
      <c r="M17" t="s">
        <v>4</v>
      </c>
      <c r="N17">
        <v>361.35350299999999</v>
      </c>
      <c r="O17">
        <v>1.9425000000000001E-2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1182.600576</v>
      </c>
      <c r="I18">
        <v>3.3174000000000002E-2</v>
      </c>
      <c r="J18" t="s">
        <v>3</v>
      </c>
      <c r="K18">
        <v>1178.9155880000001</v>
      </c>
      <c r="L18">
        <v>3.6361999999999998E-2</v>
      </c>
      <c r="M18" t="s">
        <v>4</v>
      </c>
      <c r="N18">
        <v>383.93973299999999</v>
      </c>
      <c r="O18">
        <v>2.2183000000000001E-2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1252.147297</v>
      </c>
      <c r="I19">
        <v>3.9690000000000003E-2</v>
      </c>
      <c r="J19" t="s">
        <v>3</v>
      </c>
      <c r="K19">
        <v>1248.247449</v>
      </c>
      <c r="L19">
        <v>4.2104000000000003E-2</v>
      </c>
      <c r="M19" t="s">
        <v>4</v>
      </c>
      <c r="N19">
        <v>406.52134599999999</v>
      </c>
      <c r="O19">
        <v>2.3694E-2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1321.7057500000001</v>
      </c>
      <c r="I20">
        <v>4.2320999999999998E-2</v>
      </c>
      <c r="J20" t="s">
        <v>3</v>
      </c>
      <c r="K20">
        <v>1317.5908910000001</v>
      </c>
      <c r="L20">
        <v>4.6158999999999999E-2</v>
      </c>
      <c r="M20" t="s">
        <v>4</v>
      </c>
      <c r="N20">
        <v>429.10915799999998</v>
      </c>
      <c r="O20">
        <v>2.5432E-2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1391.257051</v>
      </c>
      <c r="I21">
        <v>4.2027000000000002E-2</v>
      </c>
      <c r="J21" t="s">
        <v>3</v>
      </c>
      <c r="K21">
        <v>1386.9288839999999</v>
      </c>
      <c r="L21">
        <v>4.4118999999999998E-2</v>
      </c>
      <c r="M21" t="s">
        <v>4</v>
      </c>
      <c r="N21">
        <v>451.69636000000003</v>
      </c>
      <c r="O21">
        <v>2.6335999999999998E-2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1775.1415770000001</v>
      </c>
      <c r="I42">
        <v>1418.0336179999999</v>
      </c>
      <c r="J42" t="s">
        <v>3</v>
      </c>
      <c r="K42">
        <v>1774.883118</v>
      </c>
      <c r="L42">
        <v>1417.6249499999999</v>
      </c>
      <c r="M42" t="s">
        <v>4</v>
      </c>
      <c r="N42">
        <v>25.724684</v>
      </c>
      <c r="O42">
        <v>1.513E-3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3548.133018</v>
      </c>
      <c r="I43">
        <v>2914.2277490000001</v>
      </c>
      <c r="J43" t="s">
        <v>3</v>
      </c>
      <c r="K43">
        <v>3547.6222120000002</v>
      </c>
      <c r="L43">
        <v>2913.7055700000001</v>
      </c>
      <c r="M43" t="s">
        <v>4</v>
      </c>
      <c r="N43">
        <v>51.451290999999998</v>
      </c>
      <c r="O43">
        <v>5.2529999999999999E-3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5320.7757030000002</v>
      </c>
      <c r="I44">
        <v>4473.7937629999997</v>
      </c>
      <c r="J44" t="s">
        <v>3</v>
      </c>
      <c r="K44">
        <v>5320.0125099999996</v>
      </c>
      <c r="L44">
        <v>4473.1217479999996</v>
      </c>
      <c r="M44" t="s">
        <v>4</v>
      </c>
      <c r="N44">
        <v>77.172166000000004</v>
      </c>
      <c r="O44">
        <v>6.5570000000000003E-3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7089.7534370000003</v>
      </c>
      <c r="I45">
        <v>5372.89941</v>
      </c>
      <c r="J45" t="s">
        <v>3</v>
      </c>
      <c r="K45">
        <v>7088.7380080000003</v>
      </c>
      <c r="L45">
        <v>5372.1204740000003</v>
      </c>
      <c r="M45" t="s">
        <v>4</v>
      </c>
      <c r="N45">
        <v>102.891628</v>
      </c>
      <c r="O45">
        <v>7.1459999999999996E-3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8862.5906639999994</v>
      </c>
      <c r="I46">
        <v>5563.5538210000004</v>
      </c>
      <c r="J46" t="s">
        <v>3</v>
      </c>
      <c r="K46">
        <v>8861.3225000000002</v>
      </c>
      <c r="L46">
        <v>5563.1766690000004</v>
      </c>
      <c r="M46" t="s">
        <v>4</v>
      </c>
      <c r="N46">
        <v>128.61526699999999</v>
      </c>
      <c r="O46">
        <v>1.1712E-2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10633.81207</v>
      </c>
      <c r="I47">
        <v>7208.4244179999996</v>
      </c>
      <c r="J47" t="s">
        <v>3</v>
      </c>
      <c r="K47">
        <v>10632.291094</v>
      </c>
      <c r="L47">
        <v>7207.7910080000001</v>
      </c>
      <c r="M47" t="s">
        <v>4</v>
      </c>
      <c r="N47">
        <v>154.33262500000001</v>
      </c>
      <c r="O47">
        <v>1.3786E-2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12405.768066000001</v>
      </c>
      <c r="I48">
        <v>10722.698925999999</v>
      </c>
      <c r="J48" t="s">
        <v>3</v>
      </c>
      <c r="K48">
        <v>12403.995078</v>
      </c>
      <c r="L48">
        <v>10722.017962</v>
      </c>
      <c r="M48" t="s">
        <v>4</v>
      </c>
      <c r="N48">
        <v>180.05301299999999</v>
      </c>
      <c r="O48">
        <v>1.4222E-2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14172.575059000001</v>
      </c>
      <c r="I49">
        <v>11307.446709</v>
      </c>
      <c r="J49" t="s">
        <v>3</v>
      </c>
      <c r="K49">
        <v>14170.549569999999</v>
      </c>
      <c r="L49">
        <v>11306.826499000001</v>
      </c>
      <c r="M49" t="s">
        <v>4</v>
      </c>
      <c r="N49">
        <v>205.761584</v>
      </c>
      <c r="O49">
        <v>1.6499E-2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15937.586289000001</v>
      </c>
      <c r="I50">
        <v>12058.35772</v>
      </c>
      <c r="J50" t="s">
        <v>3</v>
      </c>
      <c r="K50">
        <v>15935.309863</v>
      </c>
      <c r="L50">
        <v>12057.26512</v>
      </c>
      <c r="M50" t="s">
        <v>4</v>
      </c>
      <c r="N50">
        <v>231.477812</v>
      </c>
      <c r="O50">
        <v>1.9151000000000001E-2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17704.318906</v>
      </c>
      <c r="I51">
        <v>12104.952348000001</v>
      </c>
      <c r="J51" t="s">
        <v>3</v>
      </c>
      <c r="K51">
        <v>17701.789805</v>
      </c>
      <c r="L51">
        <v>12103.714862999999</v>
      </c>
      <c r="M51" t="s">
        <v>4</v>
      </c>
      <c r="N51">
        <v>257.19331</v>
      </c>
      <c r="O51">
        <v>1.8842000000000001E-2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19470.653789</v>
      </c>
      <c r="I52">
        <v>11321.116453000001</v>
      </c>
      <c r="J52" t="s">
        <v>3</v>
      </c>
      <c r="K52">
        <v>19467.873711</v>
      </c>
      <c r="L52">
        <v>11320.20155</v>
      </c>
      <c r="M52" t="s">
        <v>4</v>
      </c>
      <c r="N52">
        <v>282.91084000000001</v>
      </c>
      <c r="O52">
        <v>1.8995999999999999E-2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21238.330117000001</v>
      </c>
      <c r="I53">
        <v>12248.073635000001</v>
      </c>
      <c r="J53" t="s">
        <v>3</v>
      </c>
      <c r="K53">
        <v>21235.298085999999</v>
      </c>
      <c r="L53">
        <v>12246.747485</v>
      </c>
      <c r="M53" t="s">
        <v>4</v>
      </c>
      <c r="N53">
        <v>308.63071500000001</v>
      </c>
      <c r="O53">
        <v>2.0763E-2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23009.064335999999</v>
      </c>
      <c r="I54">
        <v>13878.123873</v>
      </c>
      <c r="J54" t="s">
        <v>3</v>
      </c>
      <c r="K54">
        <v>23005.780937</v>
      </c>
      <c r="L54">
        <v>13876.407743</v>
      </c>
      <c r="M54" t="s">
        <v>4</v>
      </c>
      <c r="N54">
        <v>334.341183</v>
      </c>
      <c r="O54">
        <v>2.1876E-2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24776.167186999999</v>
      </c>
      <c r="I55">
        <v>13976.627919</v>
      </c>
      <c r="J55" t="s">
        <v>3</v>
      </c>
      <c r="K55">
        <v>24772.632773000001</v>
      </c>
      <c r="L55">
        <v>13974.542895</v>
      </c>
      <c r="M55" t="s">
        <v>4</v>
      </c>
      <c r="N55">
        <v>360.055566</v>
      </c>
      <c r="O55">
        <v>2.3192000000000001E-2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26544.264569999999</v>
      </c>
      <c r="I56">
        <v>14934.297941999999</v>
      </c>
      <c r="J56" t="s">
        <v>3</v>
      </c>
      <c r="K56">
        <v>26540.474335999999</v>
      </c>
      <c r="L56">
        <v>14932.52716</v>
      </c>
      <c r="M56" t="s">
        <v>4</v>
      </c>
      <c r="N56">
        <v>385.77668299999999</v>
      </c>
      <c r="O56">
        <v>2.3220999999999999E-2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28317.354844000001</v>
      </c>
      <c r="I57">
        <v>16132.645724</v>
      </c>
      <c r="J57" t="s">
        <v>3</v>
      </c>
      <c r="K57">
        <v>28313.313477</v>
      </c>
      <c r="L57">
        <v>16130.753127</v>
      </c>
      <c r="M57" t="s">
        <v>4</v>
      </c>
      <c r="N57">
        <v>411.49689000000001</v>
      </c>
      <c r="O57">
        <v>2.6134999999999999E-2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30097.040585999999</v>
      </c>
      <c r="I58">
        <v>22244.671512000001</v>
      </c>
      <c r="J58" t="s">
        <v>3</v>
      </c>
      <c r="K58">
        <v>30092.748047000001</v>
      </c>
      <c r="L58">
        <v>22240.479358000001</v>
      </c>
      <c r="M58" t="s">
        <v>4</v>
      </c>
      <c r="N58">
        <v>437.22187000000002</v>
      </c>
      <c r="O58">
        <v>2.8618999999999999E-2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31871.444414000001</v>
      </c>
      <c r="I59">
        <v>35075.690925000003</v>
      </c>
      <c r="J59" t="s">
        <v>3</v>
      </c>
      <c r="K59">
        <v>31866.900819999999</v>
      </c>
      <c r="L59">
        <v>35066.392227999997</v>
      </c>
      <c r="M59" t="s">
        <v>4</v>
      </c>
      <c r="N59">
        <v>462.94754899999998</v>
      </c>
      <c r="O59">
        <v>2.9225999999999999E-2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33652.012187</v>
      </c>
      <c r="I60">
        <v>52611.089594999998</v>
      </c>
      <c r="J60" t="s">
        <v>3</v>
      </c>
      <c r="K60">
        <v>33647.214375000003</v>
      </c>
      <c r="L60">
        <v>52595.956518999999</v>
      </c>
      <c r="M60" t="s">
        <v>4</v>
      </c>
      <c r="N60">
        <v>488.66337299999998</v>
      </c>
      <c r="O60">
        <v>3.3352E-2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35423.476483999999</v>
      </c>
      <c r="I61">
        <v>68633.001059999995</v>
      </c>
      <c r="J61" t="s">
        <v>3</v>
      </c>
      <c r="K61">
        <v>35418.429687999997</v>
      </c>
      <c r="L61">
        <v>68612.824454999994</v>
      </c>
      <c r="M61" t="s">
        <v>4</v>
      </c>
      <c r="N61">
        <v>514.38401099999999</v>
      </c>
      <c r="O61">
        <v>3.5041999999999997E-2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42.098892999999997</v>
      </c>
      <c r="I62">
        <v>3.1800000000000001E-3</v>
      </c>
      <c r="J62" t="s">
        <v>3</v>
      </c>
      <c r="K62">
        <v>41.906258000000001</v>
      </c>
      <c r="L62">
        <v>4.934E-3</v>
      </c>
      <c r="M62" t="s">
        <v>4</v>
      </c>
      <c r="N62">
        <v>13.666302999999999</v>
      </c>
      <c r="O62">
        <v>3.6319999999999998E-3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83.979483999999999</v>
      </c>
      <c r="I63">
        <v>2.9190000000000002E-3</v>
      </c>
      <c r="J63" t="s">
        <v>3</v>
      </c>
      <c r="K63">
        <v>83.595070000000007</v>
      </c>
      <c r="L63">
        <v>5.3730000000000002E-3</v>
      </c>
      <c r="M63" t="s">
        <v>4</v>
      </c>
      <c r="N63">
        <v>27.152937000000001</v>
      </c>
      <c r="O63">
        <v>4.1869999999999997E-3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125.862897</v>
      </c>
      <c r="I64">
        <v>3.3730000000000001E-3</v>
      </c>
      <c r="J64" t="s">
        <v>3</v>
      </c>
      <c r="K64">
        <v>125.287772</v>
      </c>
      <c r="L64">
        <v>6.1149999999999998E-3</v>
      </c>
      <c r="M64" t="s">
        <v>4</v>
      </c>
      <c r="N64">
        <v>40.638330000000003</v>
      </c>
      <c r="O64">
        <v>4.9940000000000002E-3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167.747229</v>
      </c>
      <c r="I65">
        <v>4.6319999999999998E-3</v>
      </c>
      <c r="J65" t="s">
        <v>3</v>
      </c>
      <c r="K65">
        <v>166.983057</v>
      </c>
      <c r="L65">
        <v>7.3670000000000003E-3</v>
      </c>
      <c r="M65" t="s">
        <v>4</v>
      </c>
      <c r="N65">
        <v>54.124313000000001</v>
      </c>
      <c r="O65">
        <v>6.4660000000000004E-3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209.63348099999999</v>
      </c>
      <c r="I66">
        <v>6.3150000000000003E-3</v>
      </c>
      <c r="J66" t="s">
        <v>3</v>
      </c>
      <c r="K66">
        <v>208.681017</v>
      </c>
      <c r="L66">
        <v>9.2960000000000004E-3</v>
      </c>
      <c r="M66" t="s">
        <v>4</v>
      </c>
      <c r="N66">
        <v>67.611723999999995</v>
      </c>
      <c r="O66">
        <v>8.1620000000000009E-3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251.522538</v>
      </c>
      <c r="I67">
        <v>8.6700000000000006E-3</v>
      </c>
      <c r="J67" t="s">
        <v>3</v>
      </c>
      <c r="K67">
        <v>250.38197500000001</v>
      </c>
      <c r="L67">
        <v>1.1501000000000001E-2</v>
      </c>
      <c r="M67" t="s">
        <v>4</v>
      </c>
      <c r="N67">
        <v>81.098232999999993</v>
      </c>
      <c r="O67">
        <v>1.0371E-2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293.41207300000002</v>
      </c>
      <c r="I68">
        <v>1.1354E-2</v>
      </c>
      <c r="J68" t="s">
        <v>3</v>
      </c>
      <c r="K68">
        <v>292.08310999999998</v>
      </c>
      <c r="L68">
        <v>1.3946999999999999E-2</v>
      </c>
      <c r="M68" t="s">
        <v>4</v>
      </c>
      <c r="N68">
        <v>94.584885</v>
      </c>
      <c r="O68">
        <v>1.2911000000000001E-2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335.30344700000001</v>
      </c>
      <c r="I69">
        <v>1.4378999999999999E-2</v>
      </c>
      <c r="J69" t="s">
        <v>3</v>
      </c>
      <c r="K69">
        <v>333.78619500000002</v>
      </c>
      <c r="L69">
        <v>1.6936E-2</v>
      </c>
      <c r="M69" t="s">
        <v>4</v>
      </c>
      <c r="N69">
        <v>108.07044999999999</v>
      </c>
      <c r="O69">
        <v>1.5952999999999998E-2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377.196754</v>
      </c>
      <c r="I70">
        <v>1.8516000000000001E-2</v>
      </c>
      <c r="J70" t="s">
        <v>3</v>
      </c>
      <c r="K70">
        <v>375.49131999999997</v>
      </c>
      <c r="L70">
        <v>2.1059000000000001E-2</v>
      </c>
      <c r="M70" t="s">
        <v>4</v>
      </c>
      <c r="N70">
        <v>121.557452</v>
      </c>
      <c r="O70">
        <v>1.9428000000000001E-2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419.09140300000001</v>
      </c>
      <c r="I71">
        <v>2.2438E-2</v>
      </c>
      <c r="J71" t="s">
        <v>3</v>
      </c>
      <c r="K71">
        <v>417.19754799999998</v>
      </c>
      <c r="L71">
        <v>2.4545000000000001E-2</v>
      </c>
      <c r="M71" t="s">
        <v>4</v>
      </c>
      <c r="N71">
        <v>135.04381599999999</v>
      </c>
      <c r="O71">
        <v>2.3216000000000001E-2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460.98638699999998</v>
      </c>
      <c r="I72">
        <v>2.6755000000000001E-2</v>
      </c>
      <c r="J72" t="s">
        <v>3</v>
      </c>
      <c r="K72">
        <v>458.90442200000001</v>
      </c>
      <c r="L72">
        <v>2.8771000000000001E-2</v>
      </c>
      <c r="M72" t="s">
        <v>4</v>
      </c>
      <c r="N72">
        <v>148.53061700000001</v>
      </c>
      <c r="O72">
        <v>2.7472E-2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502.88411600000001</v>
      </c>
      <c r="I73">
        <v>3.1126000000000001E-2</v>
      </c>
      <c r="J73" t="s">
        <v>3</v>
      </c>
      <c r="K73">
        <v>500.613766</v>
      </c>
      <c r="L73">
        <v>3.3120999999999998E-2</v>
      </c>
      <c r="M73" t="s">
        <v>4</v>
      </c>
      <c r="N73">
        <v>162.01713100000001</v>
      </c>
      <c r="O73">
        <v>3.1884000000000003E-2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544.78553799999997</v>
      </c>
      <c r="I74">
        <v>3.7205000000000002E-2</v>
      </c>
      <c r="J74" t="s">
        <v>3</v>
      </c>
      <c r="K74">
        <v>542.32631200000003</v>
      </c>
      <c r="L74">
        <v>3.8598E-2</v>
      </c>
      <c r="M74" t="s">
        <v>4</v>
      </c>
      <c r="N74">
        <v>175.50309200000001</v>
      </c>
      <c r="O74">
        <v>3.6837000000000002E-2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586.68483800000001</v>
      </c>
      <c r="I75">
        <v>4.3027000000000003E-2</v>
      </c>
      <c r="J75" t="s">
        <v>3</v>
      </c>
      <c r="K75">
        <v>584.03682100000003</v>
      </c>
      <c r="L75">
        <v>4.4094000000000001E-2</v>
      </c>
      <c r="M75" t="s">
        <v>4</v>
      </c>
      <c r="N75">
        <v>188.98901499999999</v>
      </c>
      <c r="O75">
        <v>4.2078999999999998E-2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628.58723799999996</v>
      </c>
      <c r="I76">
        <v>4.8873E-2</v>
      </c>
      <c r="J76" t="s">
        <v>3</v>
      </c>
      <c r="K76">
        <v>625.75044300000002</v>
      </c>
      <c r="L76">
        <v>4.9775E-2</v>
      </c>
      <c r="M76" t="s">
        <v>4</v>
      </c>
      <c r="N76">
        <v>202.47569300000001</v>
      </c>
      <c r="O76">
        <v>4.8006E-2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670.49007800000004</v>
      </c>
      <c r="I77">
        <v>5.5842999999999997E-2</v>
      </c>
      <c r="J77" t="s">
        <v>3</v>
      </c>
      <c r="K77">
        <v>667.46452599999998</v>
      </c>
      <c r="L77">
        <v>5.6545999999999999E-2</v>
      </c>
      <c r="M77" t="s">
        <v>4</v>
      </c>
      <c r="N77">
        <v>215.961716</v>
      </c>
      <c r="O77">
        <v>5.4323000000000003E-2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712.39514999999994</v>
      </c>
      <c r="I78">
        <v>6.3019000000000006E-2</v>
      </c>
      <c r="J78" t="s">
        <v>3</v>
      </c>
      <c r="K78">
        <v>709.18053199999997</v>
      </c>
      <c r="L78">
        <v>6.3657000000000005E-2</v>
      </c>
      <c r="M78" t="s">
        <v>4</v>
      </c>
      <c r="N78">
        <v>229.4486</v>
      </c>
      <c r="O78">
        <v>6.0901999999999998E-2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754.301287</v>
      </c>
      <c r="I79">
        <v>6.9973999999999995E-2</v>
      </c>
      <c r="J79" t="s">
        <v>3</v>
      </c>
      <c r="K79">
        <v>750.89735599999995</v>
      </c>
      <c r="L79">
        <v>7.0977999999999999E-2</v>
      </c>
      <c r="M79" t="s">
        <v>4</v>
      </c>
      <c r="N79">
        <v>242.934989</v>
      </c>
      <c r="O79">
        <v>6.787E-2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796.20984399999998</v>
      </c>
      <c r="I80">
        <v>7.6623999999999998E-2</v>
      </c>
      <c r="J80" t="s">
        <v>3</v>
      </c>
      <c r="K80">
        <v>792.61733200000003</v>
      </c>
      <c r="L80">
        <v>7.7943999999999999E-2</v>
      </c>
      <c r="M80" t="s">
        <v>4</v>
      </c>
      <c r="N80">
        <v>256.42241300000001</v>
      </c>
      <c r="O80">
        <v>7.4825000000000003E-2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838.11895400000003</v>
      </c>
      <c r="I81">
        <v>8.5926000000000002E-2</v>
      </c>
      <c r="J81" t="s">
        <v>3</v>
      </c>
      <c r="K81">
        <v>834.33824200000004</v>
      </c>
      <c r="L81">
        <v>8.6600999999999997E-2</v>
      </c>
      <c r="M81" t="s">
        <v>4</v>
      </c>
      <c r="N81">
        <v>269.91040600000002</v>
      </c>
      <c r="O81">
        <v>8.3109000000000002E-2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51.125821999999999</v>
      </c>
      <c r="I82">
        <v>1.475E-3</v>
      </c>
      <c r="J82" t="s">
        <v>3</v>
      </c>
      <c r="K82">
        <v>50.905436000000002</v>
      </c>
      <c r="L82">
        <v>2.8909999999999999E-3</v>
      </c>
      <c r="M82" t="s">
        <v>4</v>
      </c>
      <c r="N82">
        <v>22.680084999999998</v>
      </c>
      <c r="O82">
        <v>2.2130000000000001E-3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102.08839999999999</v>
      </c>
      <c r="I83">
        <v>1.6800000000000001E-3</v>
      </c>
      <c r="J83" t="s">
        <v>3</v>
      </c>
      <c r="K83">
        <v>101.648759</v>
      </c>
      <c r="L83">
        <v>3.552E-3</v>
      </c>
      <c r="M83" t="s">
        <v>4</v>
      </c>
      <c r="N83">
        <v>45.217669999999998</v>
      </c>
      <c r="O83">
        <v>2.794E-3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153.049972</v>
      </c>
      <c r="I84">
        <v>3.0179999999999998E-3</v>
      </c>
      <c r="J84" t="s">
        <v>3</v>
      </c>
      <c r="K84">
        <v>152.39188799999999</v>
      </c>
      <c r="L84">
        <v>5.0899999999999999E-3</v>
      </c>
      <c r="M84" t="s">
        <v>4</v>
      </c>
      <c r="N84">
        <v>67.754659000000004</v>
      </c>
      <c r="O84">
        <v>4.143E-3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204.015996</v>
      </c>
      <c r="I85">
        <v>4.8079999999999998E-3</v>
      </c>
      <c r="J85" t="s">
        <v>3</v>
      </c>
      <c r="K85">
        <v>203.13893400000001</v>
      </c>
      <c r="L85">
        <v>6.9119999999999997E-3</v>
      </c>
      <c r="M85" t="s">
        <v>4</v>
      </c>
      <c r="N85">
        <v>90.29007</v>
      </c>
      <c r="O85">
        <v>5.7730000000000004E-3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254.983495</v>
      </c>
      <c r="I86">
        <v>7.0089999999999996E-3</v>
      </c>
      <c r="J86" t="s">
        <v>3</v>
      </c>
      <c r="K86">
        <v>253.890197</v>
      </c>
      <c r="L86">
        <v>9.2339999999999992E-3</v>
      </c>
      <c r="M86" t="s">
        <v>4</v>
      </c>
      <c r="N86">
        <v>112.826525</v>
      </c>
      <c r="O86">
        <v>7.6280000000000002E-3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305.94917900000002</v>
      </c>
      <c r="I87">
        <v>9.4000000000000004E-3</v>
      </c>
      <c r="J87" t="s">
        <v>3</v>
      </c>
      <c r="K87">
        <v>304.63932299999999</v>
      </c>
      <c r="L87">
        <v>1.1509E-2</v>
      </c>
      <c r="M87" t="s">
        <v>4</v>
      </c>
      <c r="N87">
        <v>135.36165199999999</v>
      </c>
      <c r="O87">
        <v>9.7730000000000004E-3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356.921333</v>
      </c>
      <c r="I88">
        <v>1.1955E-2</v>
      </c>
      <c r="J88" t="s">
        <v>3</v>
      </c>
      <c r="K88">
        <v>355.394655</v>
      </c>
      <c r="L88">
        <v>1.3771E-2</v>
      </c>
      <c r="M88" t="s">
        <v>4</v>
      </c>
      <c r="N88">
        <v>157.89990700000001</v>
      </c>
      <c r="O88">
        <v>1.1958E-2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407.89236</v>
      </c>
      <c r="I89">
        <v>1.5014E-2</v>
      </c>
      <c r="J89" t="s">
        <v>3</v>
      </c>
      <c r="K89">
        <v>406.14908300000002</v>
      </c>
      <c r="L89">
        <v>1.6562E-2</v>
      </c>
      <c r="M89" t="s">
        <v>4</v>
      </c>
      <c r="N89">
        <v>180.43531999999999</v>
      </c>
      <c r="O89">
        <v>1.4904000000000001E-2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458.86786999999998</v>
      </c>
      <c r="I90">
        <v>1.9061999999999999E-2</v>
      </c>
      <c r="J90" t="s">
        <v>3</v>
      </c>
      <c r="K90">
        <v>456.90900499999998</v>
      </c>
      <c r="L90">
        <v>2.0636999999999999E-2</v>
      </c>
      <c r="M90" t="s">
        <v>4</v>
      </c>
      <c r="N90">
        <v>202.97559899999999</v>
      </c>
      <c r="O90">
        <v>1.8851E-2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509.84091699999999</v>
      </c>
      <c r="I91">
        <v>2.2769000000000001E-2</v>
      </c>
      <c r="J91" t="s">
        <v>3</v>
      </c>
      <c r="K91">
        <v>507.66546199999999</v>
      </c>
      <c r="L91">
        <v>2.3984999999999999E-2</v>
      </c>
      <c r="M91" t="s">
        <v>4</v>
      </c>
      <c r="N91">
        <v>225.51070200000001</v>
      </c>
      <c r="O91">
        <v>2.1876E-2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560.81866000000002</v>
      </c>
      <c r="I92">
        <v>2.6742999999999999E-2</v>
      </c>
      <c r="J92" t="s">
        <v>3</v>
      </c>
      <c r="K92">
        <v>558.425928</v>
      </c>
      <c r="L92">
        <v>2.8174000000000001E-2</v>
      </c>
      <c r="M92" t="s">
        <v>4</v>
      </c>
      <c r="N92">
        <v>248.04717600000001</v>
      </c>
      <c r="O92">
        <v>2.6395999999999999E-2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611.79687300000001</v>
      </c>
      <c r="I93">
        <v>3.1467000000000002E-2</v>
      </c>
      <c r="J93" t="s">
        <v>3</v>
      </c>
      <c r="K93">
        <v>609.18764499999997</v>
      </c>
      <c r="L93">
        <v>3.2813000000000002E-2</v>
      </c>
      <c r="M93" t="s">
        <v>4</v>
      </c>
      <c r="N93">
        <v>270.584315</v>
      </c>
      <c r="O93">
        <v>3.0702E-2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662.77700600000003</v>
      </c>
      <c r="I94">
        <v>3.6686999999999997E-2</v>
      </c>
      <c r="J94" t="s">
        <v>3</v>
      </c>
      <c r="K94">
        <v>659.95129299999996</v>
      </c>
      <c r="L94">
        <v>3.7914999999999997E-2</v>
      </c>
      <c r="M94" t="s">
        <v>4</v>
      </c>
      <c r="N94">
        <v>293.122343</v>
      </c>
      <c r="O94">
        <v>3.5534000000000003E-2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713.75761799999998</v>
      </c>
      <c r="I95">
        <v>4.2678000000000001E-2</v>
      </c>
      <c r="J95" t="s">
        <v>3</v>
      </c>
      <c r="K95">
        <v>710.71670800000004</v>
      </c>
      <c r="L95">
        <v>4.3552E-2</v>
      </c>
      <c r="M95" t="s">
        <v>4</v>
      </c>
      <c r="N95">
        <v>315.66026699999998</v>
      </c>
      <c r="O95">
        <v>4.1168000000000003E-2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764.74220100000002</v>
      </c>
      <c r="I96">
        <v>4.8348000000000002E-2</v>
      </c>
      <c r="J96" t="s">
        <v>3</v>
      </c>
      <c r="K96">
        <v>761.48352699999998</v>
      </c>
      <c r="L96">
        <v>4.9112999999999997E-2</v>
      </c>
      <c r="M96" t="s">
        <v>4</v>
      </c>
      <c r="N96">
        <v>338.19860599999998</v>
      </c>
      <c r="O96">
        <v>4.7022000000000001E-2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815.72495100000003</v>
      </c>
      <c r="I97">
        <v>5.5599000000000003E-2</v>
      </c>
      <c r="J97" t="s">
        <v>3</v>
      </c>
      <c r="K97">
        <v>812.24903099999995</v>
      </c>
      <c r="L97">
        <v>5.6394E-2</v>
      </c>
      <c r="M97" t="s">
        <v>4</v>
      </c>
      <c r="N97">
        <v>360.73433499999999</v>
      </c>
      <c r="O97">
        <v>5.4468999999999997E-2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866.70915600000001</v>
      </c>
      <c r="I98">
        <v>6.2631999999999993E-2</v>
      </c>
      <c r="J98" t="s">
        <v>3</v>
      </c>
      <c r="K98">
        <v>863.01726699999995</v>
      </c>
      <c r="L98">
        <v>6.3171000000000005E-2</v>
      </c>
      <c r="M98" t="s">
        <v>4</v>
      </c>
      <c r="N98">
        <v>383.27121899999997</v>
      </c>
      <c r="O98">
        <v>6.0898000000000001E-2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917.69564600000001</v>
      </c>
      <c r="I99">
        <v>6.8629999999999997E-2</v>
      </c>
      <c r="J99" t="s">
        <v>3</v>
      </c>
      <c r="K99">
        <v>913.78779799999995</v>
      </c>
      <c r="L99">
        <v>6.9234000000000004E-2</v>
      </c>
      <c r="M99" t="s">
        <v>4</v>
      </c>
      <c r="N99">
        <v>405.808986</v>
      </c>
      <c r="O99">
        <v>6.7712999999999995E-2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968.68173000000002</v>
      </c>
      <c r="I100">
        <v>7.4603000000000003E-2</v>
      </c>
      <c r="J100" t="s">
        <v>3</v>
      </c>
      <c r="K100">
        <v>964.55784200000005</v>
      </c>
      <c r="L100">
        <v>7.4792999999999998E-2</v>
      </c>
      <c r="M100" t="s">
        <v>4</v>
      </c>
      <c r="N100">
        <v>428.34496799999999</v>
      </c>
      <c r="O100">
        <v>7.3810000000000001E-2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1019.671198</v>
      </c>
      <c r="I101">
        <v>8.2241999999999996E-2</v>
      </c>
      <c r="J101" t="s">
        <v>3</v>
      </c>
      <c r="K101">
        <v>1015.329598</v>
      </c>
      <c r="L101">
        <v>8.2449999999999996E-2</v>
      </c>
      <c r="M101" t="s">
        <v>4</v>
      </c>
      <c r="N101">
        <v>450.882518</v>
      </c>
      <c r="O101">
        <v>8.1212999999999994E-2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33.552365000000002</v>
      </c>
      <c r="I102">
        <v>4.66E-4</v>
      </c>
      <c r="J102" t="s">
        <v>3</v>
      </c>
      <c r="K102">
        <v>33.362718000000001</v>
      </c>
      <c r="L102">
        <v>1.3630000000000001E-3</v>
      </c>
      <c r="M102" t="s">
        <v>4</v>
      </c>
      <c r="N102">
        <v>16.657817000000001</v>
      </c>
      <c r="O102">
        <v>6.8900000000000005E-4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66.962986000000001</v>
      </c>
      <c r="I103">
        <v>3.4200000000000002E-4</v>
      </c>
      <c r="J103" t="s">
        <v>3</v>
      </c>
      <c r="K103">
        <v>66.584103999999996</v>
      </c>
      <c r="L103">
        <v>1.629E-3</v>
      </c>
      <c r="M103" t="s">
        <v>4</v>
      </c>
      <c r="N103">
        <v>33.220540999999997</v>
      </c>
      <c r="O103">
        <v>8.83E-4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100.372066</v>
      </c>
      <c r="I104">
        <v>3.5799999999999997E-4</v>
      </c>
      <c r="J104" t="s">
        <v>3</v>
      </c>
      <c r="K104">
        <v>99.804957999999999</v>
      </c>
      <c r="L104">
        <v>1.7179999999999999E-3</v>
      </c>
      <c r="M104" t="s">
        <v>4</v>
      </c>
      <c r="N104">
        <v>49.782243999999999</v>
      </c>
      <c r="O104">
        <v>9.7099999999999997E-4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133.78106700000001</v>
      </c>
      <c r="I105">
        <v>7.0100000000000002E-4</v>
      </c>
      <c r="J105" t="s">
        <v>3</v>
      </c>
      <c r="K105">
        <v>133.02656200000001</v>
      </c>
      <c r="L105">
        <v>2.0920000000000001E-3</v>
      </c>
      <c r="M105" t="s">
        <v>4</v>
      </c>
      <c r="N105">
        <v>66.344009</v>
      </c>
      <c r="O105">
        <v>1.2719999999999999E-3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167.190338</v>
      </c>
      <c r="I106">
        <v>9.2100000000000005E-4</v>
      </c>
      <c r="J106" t="s">
        <v>3</v>
      </c>
      <c r="K106">
        <v>166.24929299999999</v>
      </c>
      <c r="L106">
        <v>2.1719999999999999E-3</v>
      </c>
      <c r="M106" t="s">
        <v>4</v>
      </c>
      <c r="N106">
        <v>82.906822000000005</v>
      </c>
      <c r="O106">
        <v>1.4189999999999999E-3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200.59682799999999</v>
      </c>
      <c r="I107">
        <v>1.3159999999999999E-3</v>
      </c>
      <c r="J107" t="s">
        <v>3</v>
      </c>
      <c r="K107">
        <v>199.470202</v>
      </c>
      <c r="L107">
        <v>2.4789999999999999E-3</v>
      </c>
      <c r="M107" t="s">
        <v>4</v>
      </c>
      <c r="N107">
        <v>99.468816000000004</v>
      </c>
      <c r="O107">
        <v>1.812E-3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234.005324</v>
      </c>
      <c r="I108">
        <v>1.9059999999999999E-3</v>
      </c>
      <c r="J108" t="s">
        <v>3</v>
      </c>
      <c r="K108">
        <v>232.69221999999999</v>
      </c>
      <c r="L108">
        <v>3.0209999999999998E-3</v>
      </c>
      <c r="M108" t="s">
        <v>4</v>
      </c>
      <c r="N108">
        <v>116.031261</v>
      </c>
      <c r="O108">
        <v>2.379E-3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267.41324800000001</v>
      </c>
      <c r="I109">
        <v>2.4120000000000001E-3</v>
      </c>
      <c r="J109" t="s">
        <v>3</v>
      </c>
      <c r="K109">
        <v>265.91397899999998</v>
      </c>
      <c r="L109">
        <v>3.5049999999999999E-3</v>
      </c>
      <c r="M109" t="s">
        <v>4</v>
      </c>
      <c r="N109">
        <v>132.59413000000001</v>
      </c>
      <c r="O109">
        <v>2.846E-3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300.820922</v>
      </c>
      <c r="I110">
        <v>2.9689999999999999E-3</v>
      </c>
      <c r="J110" t="s">
        <v>3</v>
      </c>
      <c r="K110">
        <v>299.13608199999999</v>
      </c>
      <c r="L110">
        <v>4.1939999999999998E-3</v>
      </c>
      <c r="M110" t="s">
        <v>4</v>
      </c>
      <c r="N110">
        <v>149.15726699999999</v>
      </c>
      <c r="O110">
        <v>3.4859999999999999E-3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334.22796899999997</v>
      </c>
      <c r="I111">
        <v>3.4220000000000001E-3</v>
      </c>
      <c r="J111" t="s">
        <v>3</v>
      </c>
      <c r="K111">
        <v>332.35558700000001</v>
      </c>
      <c r="L111">
        <v>4.738E-3</v>
      </c>
      <c r="M111" t="s">
        <v>4</v>
      </c>
      <c r="N111">
        <v>165.718884</v>
      </c>
      <c r="O111">
        <v>4.078E-3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367.63675899999998</v>
      </c>
      <c r="I112">
        <v>4.1110000000000001E-3</v>
      </c>
      <c r="J112" t="s">
        <v>3</v>
      </c>
      <c r="K112">
        <v>365.57865399999997</v>
      </c>
      <c r="L112">
        <v>5.4320000000000002E-3</v>
      </c>
      <c r="M112" t="s">
        <v>4</v>
      </c>
      <c r="N112">
        <v>182.28284099999999</v>
      </c>
      <c r="O112">
        <v>4.8129999999999996E-3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401.04391299999997</v>
      </c>
      <c r="I113">
        <v>4.9919999999999999E-3</v>
      </c>
      <c r="J113" t="s">
        <v>3</v>
      </c>
      <c r="K113">
        <v>398.79978999999997</v>
      </c>
      <c r="L113">
        <v>6.5059999999999996E-3</v>
      </c>
      <c r="M113" t="s">
        <v>4</v>
      </c>
      <c r="N113">
        <v>198.84513999999999</v>
      </c>
      <c r="O113">
        <v>5.9639999999999997E-3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434.45072599999997</v>
      </c>
      <c r="I114">
        <v>5.6699999999999997E-3</v>
      </c>
      <c r="J114" t="s">
        <v>3</v>
      </c>
      <c r="K114">
        <v>432.02109799999999</v>
      </c>
      <c r="L114">
        <v>6.9719999999999999E-3</v>
      </c>
      <c r="M114" t="s">
        <v>4</v>
      </c>
      <c r="N114">
        <v>215.40728899999999</v>
      </c>
      <c r="O114">
        <v>6.7299999999999999E-3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467.85712100000001</v>
      </c>
      <c r="I115">
        <v>6.5529999999999998E-3</v>
      </c>
      <c r="J115" t="s">
        <v>3</v>
      </c>
      <c r="K115">
        <v>465.24176599999998</v>
      </c>
      <c r="L115">
        <v>8.1379999999999994E-3</v>
      </c>
      <c r="M115" t="s">
        <v>4</v>
      </c>
      <c r="N115">
        <v>231.96890500000001</v>
      </c>
      <c r="O115">
        <v>7.9369999999999996E-3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501.26528100000002</v>
      </c>
      <c r="I116">
        <v>7.7120000000000001E-3</v>
      </c>
      <c r="J116" t="s">
        <v>3</v>
      </c>
      <c r="K116">
        <v>498.46361300000001</v>
      </c>
      <c r="L116">
        <v>9.1859999999999997E-3</v>
      </c>
      <c r="M116" t="s">
        <v>4</v>
      </c>
      <c r="N116">
        <v>248.531057</v>
      </c>
      <c r="O116">
        <v>9.0690000000000007E-3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534.67114500000002</v>
      </c>
      <c r="I117">
        <v>8.8159999999999992E-3</v>
      </c>
      <c r="J117" t="s">
        <v>3</v>
      </c>
      <c r="K117">
        <v>531.68369099999995</v>
      </c>
      <c r="L117">
        <v>1.0427000000000001E-2</v>
      </c>
      <c r="M117" t="s">
        <v>4</v>
      </c>
      <c r="N117">
        <v>265.09270099999998</v>
      </c>
      <c r="O117">
        <v>1.0345E-2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568.07703700000002</v>
      </c>
      <c r="I118">
        <v>9.8750000000000001E-3</v>
      </c>
      <c r="J118" t="s">
        <v>3</v>
      </c>
      <c r="K118">
        <v>564.90459399999997</v>
      </c>
      <c r="L118">
        <v>1.1650000000000001E-2</v>
      </c>
      <c r="M118" t="s">
        <v>4</v>
      </c>
      <c r="N118">
        <v>281.65397899999999</v>
      </c>
      <c r="O118">
        <v>1.1643000000000001E-2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601.48544600000002</v>
      </c>
      <c r="I119">
        <v>1.0735E-2</v>
      </c>
      <c r="J119" t="s">
        <v>3</v>
      </c>
      <c r="K119">
        <v>598.12721299999998</v>
      </c>
      <c r="L119">
        <v>1.2822999999999999E-2</v>
      </c>
      <c r="M119" t="s">
        <v>4</v>
      </c>
      <c r="N119">
        <v>298.21764000000002</v>
      </c>
      <c r="O119">
        <v>1.2907999999999999E-2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634.894181</v>
      </c>
      <c r="I120">
        <v>1.2381E-2</v>
      </c>
      <c r="J120" t="s">
        <v>3</v>
      </c>
      <c r="K120">
        <v>631.34995800000002</v>
      </c>
      <c r="L120">
        <v>1.4533000000000001E-2</v>
      </c>
      <c r="M120" t="s">
        <v>4</v>
      </c>
      <c r="N120">
        <v>314.78129000000001</v>
      </c>
      <c r="O120">
        <v>1.4418E-2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668.30263400000001</v>
      </c>
      <c r="I121">
        <v>1.3246000000000001E-2</v>
      </c>
      <c r="J121" t="s">
        <v>3</v>
      </c>
      <c r="K121">
        <v>664.57312000000002</v>
      </c>
      <c r="L121">
        <v>1.5474E-2</v>
      </c>
      <c r="M121" t="s">
        <v>4</v>
      </c>
      <c r="N121">
        <v>331.34417200000001</v>
      </c>
      <c r="O121">
        <v>1.5699000000000001E-2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205.961997</v>
      </c>
      <c r="I122">
        <v>470.462783</v>
      </c>
      <c r="J122" t="s">
        <v>3</v>
      </c>
      <c r="K122">
        <v>205.29434800000001</v>
      </c>
      <c r="L122">
        <v>464.47945099999998</v>
      </c>
      <c r="M122" t="s">
        <v>4</v>
      </c>
      <c r="N122">
        <v>154.15582900000001</v>
      </c>
      <c r="O122">
        <v>413.49527399999999</v>
      </c>
      <c r="P122" t="s">
        <v>5</v>
      </c>
      <c r="Q122">
        <v>0.70996300000000001</v>
      </c>
      <c r="R122">
        <v>2.1343000000000001E-2</v>
      </c>
      <c r="S122" t="s">
        <v>6</v>
      </c>
      <c r="T122">
        <v>33.036085999999997</v>
      </c>
      <c r="U122">
        <v>8.7699999999999996E-4</v>
      </c>
      <c r="V122" t="s">
        <v>7</v>
      </c>
      <c r="W122">
        <v>0.142071</v>
      </c>
      <c r="X122">
        <v>8.12E-4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7.6059000000000002E-2</v>
      </c>
      <c r="AG122">
        <v>1.2E-4</v>
      </c>
      <c r="AH122" t="s">
        <v>11</v>
      </c>
      <c r="AI122">
        <v>0.92702499999999999</v>
      </c>
      <c r="AJ122">
        <v>1.4100000000000001E-4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401.36185999999998</v>
      </c>
      <c r="I123">
        <v>530.63882100000001</v>
      </c>
      <c r="J123" t="s">
        <v>3</v>
      </c>
      <c r="K123">
        <v>400.08950199999998</v>
      </c>
      <c r="L123">
        <v>524.03285100000005</v>
      </c>
      <c r="M123" t="s">
        <v>4</v>
      </c>
      <c r="N123">
        <v>298.54410300000001</v>
      </c>
      <c r="O123">
        <v>468.10959100000002</v>
      </c>
      <c r="P123" t="s">
        <v>5</v>
      </c>
      <c r="Q123">
        <v>1.352244</v>
      </c>
      <c r="R123">
        <v>2.3356999999999999E-2</v>
      </c>
      <c r="S123" t="s">
        <v>6</v>
      </c>
      <c r="T123">
        <v>66.038516999999999</v>
      </c>
      <c r="U123">
        <v>1.1720000000000001E-3</v>
      </c>
      <c r="V123" t="s">
        <v>7</v>
      </c>
      <c r="W123">
        <v>0.27200200000000002</v>
      </c>
      <c r="X123">
        <v>1.0319999999999999E-3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7.1327000000000002E-2</v>
      </c>
      <c r="AG123">
        <v>1.46E-4</v>
      </c>
      <c r="AH123" t="s">
        <v>11</v>
      </c>
      <c r="AI123">
        <v>0.93101400000000001</v>
      </c>
      <c r="AJ123">
        <v>7.3999999999999996E-5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596.03779399999996</v>
      </c>
      <c r="I124">
        <v>551.94182000000001</v>
      </c>
      <c r="J124" t="s">
        <v>3</v>
      </c>
      <c r="K124">
        <v>594.16815099999997</v>
      </c>
      <c r="L124">
        <v>545.12504999999999</v>
      </c>
      <c r="M124" t="s">
        <v>4</v>
      </c>
      <c r="N124">
        <v>442.233474</v>
      </c>
      <c r="O124">
        <v>484.64382899999998</v>
      </c>
      <c r="P124" t="s">
        <v>5</v>
      </c>
      <c r="Q124">
        <v>1.9867710000000001</v>
      </c>
      <c r="R124">
        <v>2.4215E-2</v>
      </c>
      <c r="S124" t="s">
        <v>6</v>
      </c>
      <c r="T124">
        <v>99.041155000000003</v>
      </c>
      <c r="U124">
        <v>1.351E-3</v>
      </c>
      <c r="V124" t="s">
        <v>7</v>
      </c>
      <c r="W124">
        <v>0.39925100000000002</v>
      </c>
      <c r="X124">
        <v>1.186E-3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6.7934999999999995E-2</v>
      </c>
      <c r="AG124">
        <v>1.4300000000000001E-4</v>
      </c>
      <c r="AH124" t="s">
        <v>11</v>
      </c>
      <c r="AI124">
        <v>0.93287299999999995</v>
      </c>
      <c r="AJ124">
        <v>5.1999999999999997E-5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790.98685399999999</v>
      </c>
      <c r="I125">
        <v>619.06788800000004</v>
      </c>
      <c r="J125" t="s">
        <v>3</v>
      </c>
      <c r="K125">
        <v>788.51786300000003</v>
      </c>
      <c r="L125">
        <v>611.39840400000003</v>
      </c>
      <c r="M125" t="s">
        <v>4</v>
      </c>
      <c r="N125">
        <v>586.16836499999999</v>
      </c>
      <c r="O125">
        <v>543.47487799999999</v>
      </c>
      <c r="P125" t="s">
        <v>5</v>
      </c>
      <c r="Q125">
        <v>2.6236809999999999</v>
      </c>
      <c r="R125">
        <v>2.7560999999999999E-2</v>
      </c>
      <c r="S125" t="s">
        <v>6</v>
      </c>
      <c r="T125">
        <v>132.04405700000001</v>
      </c>
      <c r="U125">
        <v>1.7639999999999999E-3</v>
      </c>
      <c r="V125" t="s">
        <v>7</v>
      </c>
      <c r="W125">
        <v>0.52585899999999997</v>
      </c>
      <c r="X125">
        <v>1.364E-3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6.4740000000000006E-2</v>
      </c>
      <c r="AG125">
        <v>1.2300000000000001E-4</v>
      </c>
      <c r="AH125" t="s">
        <v>11</v>
      </c>
      <c r="AI125">
        <v>0.93383700000000003</v>
      </c>
      <c r="AJ125">
        <v>5.3999999999999998E-5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986.52229699999998</v>
      </c>
      <c r="I126">
        <v>747.36146499999995</v>
      </c>
      <c r="J126" t="s">
        <v>3</v>
      </c>
      <c r="K126">
        <v>983.44997899999998</v>
      </c>
      <c r="L126">
        <v>738.14524300000005</v>
      </c>
      <c r="M126" t="s">
        <v>4</v>
      </c>
      <c r="N126">
        <v>730.64626799999996</v>
      </c>
      <c r="O126">
        <v>656.05347900000004</v>
      </c>
      <c r="P126" t="s">
        <v>5</v>
      </c>
      <c r="Q126">
        <v>3.265447</v>
      </c>
      <c r="R126">
        <v>3.2923000000000001E-2</v>
      </c>
      <c r="S126" t="s">
        <v>6</v>
      </c>
      <c r="T126">
        <v>165.05200500000001</v>
      </c>
      <c r="U126">
        <v>2.1689999999999999E-3</v>
      </c>
      <c r="V126" t="s">
        <v>7</v>
      </c>
      <c r="W126">
        <v>0.65487700000000004</v>
      </c>
      <c r="X126">
        <v>1.5629999999999999E-3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6.1737E-2</v>
      </c>
      <c r="AG126">
        <v>7.2999999999999999E-5</v>
      </c>
      <c r="AH126" t="s">
        <v>11</v>
      </c>
      <c r="AI126">
        <v>0.934396</v>
      </c>
      <c r="AJ126">
        <v>5.0000000000000002E-5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1182.089663</v>
      </c>
      <c r="I127">
        <v>864.7482</v>
      </c>
      <c r="J127" t="s">
        <v>3</v>
      </c>
      <c r="K127">
        <v>1178.411636</v>
      </c>
      <c r="L127">
        <v>854.161744</v>
      </c>
      <c r="M127" t="s">
        <v>4</v>
      </c>
      <c r="N127">
        <v>875.18994599999996</v>
      </c>
      <c r="O127">
        <v>762.17383600000005</v>
      </c>
      <c r="P127" t="s">
        <v>5</v>
      </c>
      <c r="Q127">
        <v>3.907508</v>
      </c>
      <c r="R127">
        <v>3.7418E-2</v>
      </c>
      <c r="S127" t="s">
        <v>6</v>
      </c>
      <c r="T127">
        <v>198.06084999999999</v>
      </c>
      <c r="U127">
        <v>2.362E-3</v>
      </c>
      <c r="V127" t="s">
        <v>7</v>
      </c>
      <c r="W127">
        <v>0.78165799999999996</v>
      </c>
      <c r="X127">
        <v>1.7279999999999999E-3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6.0512999999999997E-2</v>
      </c>
      <c r="AG127">
        <v>7.2000000000000002E-5</v>
      </c>
      <c r="AH127" t="s">
        <v>11</v>
      </c>
      <c r="AI127">
        <v>0.93452299999999999</v>
      </c>
      <c r="AJ127">
        <v>5.1999999999999997E-5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1378.5375220000001</v>
      </c>
      <c r="I128">
        <v>988.50955799999997</v>
      </c>
      <c r="J128" t="s">
        <v>3</v>
      </c>
      <c r="K128">
        <v>1374.196533</v>
      </c>
      <c r="L128">
        <v>975.12552900000003</v>
      </c>
      <c r="M128" t="s">
        <v>4</v>
      </c>
      <c r="N128">
        <v>1020.519011</v>
      </c>
      <c r="O128">
        <v>875.05928200000005</v>
      </c>
      <c r="P128" t="s">
        <v>5</v>
      </c>
      <c r="Q128">
        <v>4.6065459999999998</v>
      </c>
      <c r="R128">
        <v>0.19169600000000001</v>
      </c>
      <c r="S128" t="s">
        <v>6</v>
      </c>
      <c r="T128">
        <v>231.07389900000001</v>
      </c>
      <c r="U128">
        <v>2.6359999999999999E-3</v>
      </c>
      <c r="V128" t="s">
        <v>7</v>
      </c>
      <c r="W128">
        <v>0.90998400000000002</v>
      </c>
      <c r="X128">
        <v>1.8600000000000001E-3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5.9615000000000001E-2</v>
      </c>
      <c r="AG128">
        <v>6.7999999999999999E-5</v>
      </c>
      <c r="AH128" t="s">
        <v>11</v>
      </c>
      <c r="AI128">
        <v>0.93471300000000002</v>
      </c>
      <c r="AJ128">
        <v>5.0000000000000002E-5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1574.697312</v>
      </c>
      <c r="I129">
        <v>1147.5258960000001</v>
      </c>
      <c r="J129" t="s">
        <v>3</v>
      </c>
      <c r="K129">
        <v>1569.7468329999999</v>
      </c>
      <c r="L129">
        <v>1129.222765</v>
      </c>
      <c r="M129" t="s">
        <v>4</v>
      </c>
      <c r="N129">
        <v>1165.659995</v>
      </c>
      <c r="O129">
        <v>1017.53849</v>
      </c>
      <c r="P129" t="s">
        <v>5</v>
      </c>
      <c r="Q129">
        <v>5.2530070000000002</v>
      </c>
      <c r="R129">
        <v>0.21954000000000001</v>
      </c>
      <c r="S129" t="s">
        <v>6</v>
      </c>
      <c r="T129">
        <v>264.08931200000001</v>
      </c>
      <c r="U129">
        <v>3.0309999999999998E-3</v>
      </c>
      <c r="V129" t="s">
        <v>7</v>
      </c>
      <c r="W129">
        <v>1.037477</v>
      </c>
      <c r="X129">
        <v>2.0079999999999998E-3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5.9458999999999998E-2</v>
      </c>
      <c r="AG129">
        <v>6.7999999999999999E-5</v>
      </c>
      <c r="AH129" t="s">
        <v>11</v>
      </c>
      <c r="AI129">
        <v>0.93508100000000005</v>
      </c>
      <c r="AJ129">
        <v>5.3999999999999998E-5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1770.249468</v>
      </c>
      <c r="I130">
        <v>1270.1109650000001</v>
      </c>
      <c r="J130" t="s">
        <v>3</v>
      </c>
      <c r="K130">
        <v>1764.6905569999999</v>
      </c>
      <c r="L130">
        <v>1250.4241440000001</v>
      </c>
      <c r="M130" t="s">
        <v>4</v>
      </c>
      <c r="N130">
        <v>1310.1718430000001</v>
      </c>
      <c r="O130">
        <v>1126.3037099999999</v>
      </c>
      <c r="P130" t="s">
        <v>5</v>
      </c>
      <c r="Q130">
        <v>5.8985760000000003</v>
      </c>
      <c r="R130">
        <v>0.22298000000000001</v>
      </c>
      <c r="S130" t="s">
        <v>6</v>
      </c>
      <c r="T130">
        <v>297.104265</v>
      </c>
      <c r="U130">
        <v>3.2720000000000002E-3</v>
      </c>
      <c r="V130" t="s">
        <v>7</v>
      </c>
      <c r="W130">
        <v>1.1644490000000001</v>
      </c>
      <c r="X130">
        <v>2.0950000000000001E-3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5.8519000000000002E-2</v>
      </c>
      <c r="AG130">
        <v>7.1000000000000005E-5</v>
      </c>
      <c r="AH130" t="s">
        <v>11</v>
      </c>
      <c r="AI130">
        <v>0.93585799999999997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1965.8539720000001</v>
      </c>
      <c r="I131">
        <v>1370.173957</v>
      </c>
      <c r="J131" t="s">
        <v>3</v>
      </c>
      <c r="K131">
        <v>1959.69011</v>
      </c>
      <c r="L131">
        <v>1349.353241</v>
      </c>
      <c r="M131" t="s">
        <v>4</v>
      </c>
      <c r="N131">
        <v>1454.7587060000001</v>
      </c>
      <c r="O131">
        <v>1214.7540200000001</v>
      </c>
      <c r="P131" t="s">
        <v>5</v>
      </c>
      <c r="Q131">
        <v>6.5405150000000001</v>
      </c>
      <c r="R131">
        <v>0.22761200000000001</v>
      </c>
      <c r="S131" t="s">
        <v>6</v>
      </c>
      <c r="T131">
        <v>330.13242400000001</v>
      </c>
      <c r="U131">
        <v>7.7130000000000002E-3</v>
      </c>
      <c r="V131" t="s">
        <v>7</v>
      </c>
      <c r="W131">
        <v>1.2911269999999999</v>
      </c>
      <c r="X131">
        <v>2.3029999999999999E-3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5.7787999999999999E-2</v>
      </c>
      <c r="AG131">
        <v>5.8999999999999998E-5</v>
      </c>
      <c r="AH131" t="s">
        <v>11</v>
      </c>
      <c r="AI131">
        <v>0.93598599999999998</v>
      </c>
      <c r="AJ131">
        <v>6.4999999999999994E-5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2160.7792869999998</v>
      </c>
      <c r="I132">
        <v>1418.913329</v>
      </c>
      <c r="J132" t="s">
        <v>3</v>
      </c>
      <c r="K132">
        <v>2154.0167430000001</v>
      </c>
      <c r="L132">
        <v>1397.5501899999999</v>
      </c>
      <c r="M132" t="s">
        <v>4</v>
      </c>
      <c r="N132">
        <v>1598.569573</v>
      </c>
      <c r="O132">
        <v>1259.3194020000001</v>
      </c>
      <c r="P132" t="s">
        <v>5</v>
      </c>
      <c r="Q132">
        <v>7.1760289999999998</v>
      </c>
      <c r="R132">
        <v>0.22993</v>
      </c>
      <c r="S132" t="s">
        <v>6</v>
      </c>
      <c r="T132">
        <v>363.18989800000003</v>
      </c>
      <c r="U132">
        <v>2.7435999999999999E-2</v>
      </c>
      <c r="V132" t="s">
        <v>7</v>
      </c>
      <c r="W132">
        <v>1.4173519999999999</v>
      </c>
      <c r="X132">
        <v>2.4329999999999998E-3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5.7121999999999999E-2</v>
      </c>
      <c r="AG132">
        <v>7.3999999999999996E-5</v>
      </c>
      <c r="AH132" t="s">
        <v>11</v>
      </c>
      <c r="AI132">
        <v>0.936191</v>
      </c>
      <c r="AJ132">
        <v>6.6000000000000005E-5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2355.68064</v>
      </c>
      <c r="I133">
        <v>1447.1859730000001</v>
      </c>
      <c r="J133" t="s">
        <v>3</v>
      </c>
      <c r="K133">
        <v>2348.318428</v>
      </c>
      <c r="L133">
        <v>1425.377295</v>
      </c>
      <c r="M133" t="s">
        <v>4</v>
      </c>
      <c r="N133">
        <v>1742.456367</v>
      </c>
      <c r="O133">
        <v>1284.242935</v>
      </c>
      <c r="P133" t="s">
        <v>5</v>
      </c>
      <c r="Q133">
        <v>7.8129879999999998</v>
      </c>
      <c r="R133">
        <v>0.230625</v>
      </c>
      <c r="S133" t="s">
        <v>6</v>
      </c>
      <c r="T133">
        <v>396.20850799999999</v>
      </c>
      <c r="U133">
        <v>2.8275999999999999E-2</v>
      </c>
      <c r="V133" t="s">
        <v>7</v>
      </c>
      <c r="W133">
        <v>1.5421389999999999</v>
      </c>
      <c r="X133">
        <v>2.5279999999999999E-3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5.602E-2</v>
      </c>
      <c r="AG133">
        <v>4.6E-5</v>
      </c>
      <c r="AH133" t="s">
        <v>11</v>
      </c>
      <c r="AI133">
        <v>0.93633999999999995</v>
      </c>
      <c r="AJ133">
        <v>7.1000000000000005E-5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2550.4638380000001</v>
      </c>
      <c r="I134">
        <v>1442.8213479999999</v>
      </c>
      <c r="J134" t="s">
        <v>3</v>
      </c>
      <c r="K134">
        <v>2542.504312</v>
      </c>
      <c r="L134">
        <v>1421.020974</v>
      </c>
      <c r="M134" t="s">
        <v>4</v>
      </c>
      <c r="N134">
        <v>1886.1737889999999</v>
      </c>
      <c r="O134">
        <v>1280.6783390000001</v>
      </c>
      <c r="P134" t="s">
        <v>5</v>
      </c>
      <c r="Q134">
        <v>8.4466470000000005</v>
      </c>
      <c r="R134">
        <v>0.23078799999999999</v>
      </c>
      <c r="S134" t="s">
        <v>6</v>
      </c>
      <c r="T134">
        <v>429.228161</v>
      </c>
      <c r="U134">
        <v>2.8643999999999999E-2</v>
      </c>
      <c r="V134" t="s">
        <v>7</v>
      </c>
      <c r="W134">
        <v>1.6672229999999999</v>
      </c>
      <c r="X134">
        <v>2.611E-3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5.5952000000000002E-2</v>
      </c>
      <c r="AG134">
        <v>4.6E-5</v>
      </c>
      <c r="AH134" t="s">
        <v>11</v>
      </c>
      <c r="AI134">
        <v>0.93686599999999998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2745.1236469999999</v>
      </c>
      <c r="I135">
        <v>1466.0364999999999</v>
      </c>
      <c r="J135" t="s">
        <v>3</v>
      </c>
      <c r="K135">
        <v>2736.5658349999999</v>
      </c>
      <c r="L135">
        <v>1444.1563470000001</v>
      </c>
      <c r="M135" t="s">
        <v>4</v>
      </c>
      <c r="N135">
        <v>2029.7951390000001</v>
      </c>
      <c r="O135">
        <v>1290.7077099999999</v>
      </c>
      <c r="P135" t="s">
        <v>5</v>
      </c>
      <c r="Q135">
        <v>9.0804580000000001</v>
      </c>
      <c r="R135">
        <v>0.23314499999999999</v>
      </c>
      <c r="S135" t="s">
        <v>6</v>
      </c>
      <c r="T135">
        <v>462.25003700000002</v>
      </c>
      <c r="U135">
        <v>2.9092E-2</v>
      </c>
      <c r="V135" t="s">
        <v>7</v>
      </c>
      <c r="W135">
        <v>1.7922830000000001</v>
      </c>
      <c r="X135">
        <v>2.8080000000000002E-3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5.5930000000000001E-2</v>
      </c>
      <c r="AG135">
        <v>4.6E-5</v>
      </c>
      <c r="AH135" t="s">
        <v>11</v>
      </c>
      <c r="AI135">
        <v>0.93839700000000004</v>
      </c>
      <c r="AJ135">
        <v>9.6000000000000002E-5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2939.9179490000001</v>
      </c>
      <c r="I136">
        <v>1472.1229820000001</v>
      </c>
      <c r="J136" t="s">
        <v>3</v>
      </c>
      <c r="K136">
        <v>2930.762041</v>
      </c>
      <c r="L136">
        <v>1450.3541310000001</v>
      </c>
      <c r="M136" t="s">
        <v>4</v>
      </c>
      <c r="N136">
        <v>2173.5937939999999</v>
      </c>
      <c r="O136">
        <v>1293.829639</v>
      </c>
      <c r="P136" t="s">
        <v>5</v>
      </c>
      <c r="Q136">
        <v>9.7142540000000004</v>
      </c>
      <c r="R136">
        <v>0.23197400000000001</v>
      </c>
      <c r="S136" t="s">
        <v>6</v>
      </c>
      <c r="T136">
        <v>495.27426200000002</v>
      </c>
      <c r="U136">
        <v>2.9363E-2</v>
      </c>
      <c r="V136" t="s">
        <v>7</v>
      </c>
      <c r="W136">
        <v>1.917238</v>
      </c>
      <c r="X136">
        <v>2.9229999999999998E-3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5.5737000000000002E-2</v>
      </c>
      <c r="AG136">
        <v>4.3999999999999999E-5</v>
      </c>
      <c r="AH136" t="s">
        <v>11</v>
      </c>
      <c r="AI136">
        <v>0.93893899999999997</v>
      </c>
      <c r="AJ136">
        <v>1.03E-4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3134.9124019999999</v>
      </c>
      <c r="I137">
        <v>1485.7377240000001</v>
      </c>
      <c r="J137" t="s">
        <v>3</v>
      </c>
      <c r="K137">
        <v>3125.1566750000002</v>
      </c>
      <c r="L137">
        <v>1463.9978149999999</v>
      </c>
      <c r="M137" t="s">
        <v>4</v>
      </c>
      <c r="N137">
        <v>2317.6023439999999</v>
      </c>
      <c r="O137">
        <v>1302.5224800000001</v>
      </c>
      <c r="P137" t="s">
        <v>5</v>
      </c>
      <c r="Q137">
        <v>10.350593999999999</v>
      </c>
      <c r="R137">
        <v>0.23086300000000001</v>
      </c>
      <c r="S137" t="s">
        <v>6</v>
      </c>
      <c r="T137">
        <v>528.29782599999999</v>
      </c>
      <c r="U137">
        <v>2.9533E-2</v>
      </c>
      <c r="V137" t="s">
        <v>7</v>
      </c>
      <c r="W137">
        <v>2.0427029999999999</v>
      </c>
      <c r="X137">
        <v>3.0959999999999998E-3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5.5517999999999998E-2</v>
      </c>
      <c r="AG137">
        <v>3.6000000000000001E-5</v>
      </c>
      <c r="AH137" t="s">
        <v>11</v>
      </c>
      <c r="AI137">
        <v>0.93924700000000005</v>
      </c>
      <c r="AJ137">
        <v>1.1E-4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3330.5881250000002</v>
      </c>
      <c r="I138">
        <v>1478.8232849999999</v>
      </c>
      <c r="J138" t="s">
        <v>3</v>
      </c>
      <c r="K138">
        <v>3320.226377</v>
      </c>
      <c r="L138">
        <v>1457.3021289999999</v>
      </c>
      <c r="M138" t="s">
        <v>4</v>
      </c>
      <c r="N138">
        <v>2462.1994340000001</v>
      </c>
      <c r="O138">
        <v>1297.229327</v>
      </c>
      <c r="P138" t="s">
        <v>5</v>
      </c>
      <c r="Q138">
        <v>10.991778999999999</v>
      </c>
      <c r="R138">
        <v>0.230878</v>
      </c>
      <c r="S138" t="s">
        <v>6</v>
      </c>
      <c r="T138">
        <v>561.32349399999998</v>
      </c>
      <c r="U138">
        <v>3.0405000000000001E-2</v>
      </c>
      <c r="V138" t="s">
        <v>7</v>
      </c>
      <c r="W138">
        <v>2.1686290000000001</v>
      </c>
      <c r="X138">
        <v>3.2030000000000001E-3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5.5377999999999997E-2</v>
      </c>
      <c r="AG138">
        <v>3.6000000000000001E-5</v>
      </c>
      <c r="AH138" t="s">
        <v>11</v>
      </c>
      <c r="AI138">
        <v>0.940079</v>
      </c>
      <c r="AJ138">
        <v>1.1900000000000001E-4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3526.409224</v>
      </c>
      <c r="I139">
        <v>1483.138999</v>
      </c>
      <c r="J139" t="s">
        <v>3</v>
      </c>
      <c r="K139">
        <v>3515.440259</v>
      </c>
      <c r="L139">
        <v>1461.9072530000001</v>
      </c>
      <c r="M139" t="s">
        <v>4</v>
      </c>
      <c r="N139">
        <v>2606.960615</v>
      </c>
      <c r="O139">
        <v>1300.8563830000001</v>
      </c>
      <c r="P139" t="s">
        <v>5</v>
      </c>
      <c r="Q139">
        <v>11.634232000000001</v>
      </c>
      <c r="R139">
        <v>0.22912199999999999</v>
      </c>
      <c r="S139" t="s">
        <v>6</v>
      </c>
      <c r="T139">
        <v>594.35212200000001</v>
      </c>
      <c r="U139">
        <v>3.1287000000000002E-2</v>
      </c>
      <c r="V139" t="s">
        <v>7</v>
      </c>
      <c r="W139">
        <v>2.295096</v>
      </c>
      <c r="X139">
        <v>3.32E-3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5.5029000000000002E-2</v>
      </c>
      <c r="AG139">
        <v>3.8999999999999999E-5</v>
      </c>
      <c r="AH139" t="s">
        <v>11</v>
      </c>
      <c r="AI139">
        <v>0.940079</v>
      </c>
      <c r="AJ139">
        <v>1.1900000000000001E-4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3722.4053319999998</v>
      </c>
      <c r="I140">
        <v>1496.6982680000001</v>
      </c>
      <c r="J140" t="s">
        <v>3</v>
      </c>
      <c r="K140">
        <v>3710.831021</v>
      </c>
      <c r="L140">
        <v>1475.4682780000001</v>
      </c>
      <c r="M140" t="s">
        <v>4</v>
      </c>
      <c r="N140">
        <v>2751.858354</v>
      </c>
      <c r="O140">
        <v>1317.525697</v>
      </c>
      <c r="P140" t="s">
        <v>5</v>
      </c>
      <c r="Q140">
        <v>12.275963000000001</v>
      </c>
      <c r="R140">
        <v>0.22859399999999999</v>
      </c>
      <c r="S140" t="s">
        <v>6</v>
      </c>
      <c r="T140">
        <v>627.382159</v>
      </c>
      <c r="U140">
        <v>3.2585999999999997E-2</v>
      </c>
      <c r="V140" t="s">
        <v>7</v>
      </c>
      <c r="W140">
        <v>2.4213879999999999</v>
      </c>
      <c r="X140">
        <v>3.421E-3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5.5003000000000003E-2</v>
      </c>
      <c r="AG140">
        <v>3.8999999999999999E-5</v>
      </c>
      <c r="AH140" t="s">
        <v>11</v>
      </c>
      <c r="AI140">
        <v>0.94035400000000002</v>
      </c>
      <c r="AJ140">
        <v>1.18E-4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3918.327456</v>
      </c>
      <c r="I141">
        <v>1555.295239</v>
      </c>
      <c r="J141" t="s">
        <v>3</v>
      </c>
      <c r="K141">
        <v>3906.1476459999999</v>
      </c>
      <c r="L141">
        <v>1533.49809</v>
      </c>
      <c r="M141" t="s">
        <v>4</v>
      </c>
      <c r="N141">
        <v>2896.7226660000001</v>
      </c>
      <c r="O141">
        <v>1367.9637090000001</v>
      </c>
      <c r="P141" t="s">
        <v>5</v>
      </c>
      <c r="Q141">
        <v>12.918339</v>
      </c>
      <c r="R141">
        <v>0.2296</v>
      </c>
      <c r="S141" t="s">
        <v>6</v>
      </c>
      <c r="T141">
        <v>660.41167199999995</v>
      </c>
      <c r="U141">
        <v>3.3196999999999997E-2</v>
      </c>
      <c r="V141" t="s">
        <v>7</v>
      </c>
      <c r="W141">
        <v>2.5472649999999999</v>
      </c>
      <c r="X141">
        <v>3.6419999999999998E-3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5.4989000000000003E-2</v>
      </c>
      <c r="AG141">
        <v>3.8999999999999999E-5</v>
      </c>
      <c r="AH141" t="s">
        <v>11</v>
      </c>
      <c r="AI141">
        <v>0.94035899999999994</v>
      </c>
      <c r="AJ141">
        <v>1.18E-4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186.30695600000001</v>
      </c>
      <c r="I162">
        <v>221.60939500000001</v>
      </c>
      <c r="J162" t="s">
        <v>3</v>
      </c>
      <c r="K162">
        <v>185.67124200000001</v>
      </c>
      <c r="L162">
        <v>218.72680700000001</v>
      </c>
      <c r="M162" t="s">
        <v>4</v>
      </c>
      <c r="N162">
        <v>148.489484</v>
      </c>
      <c r="O162">
        <v>195.451176</v>
      </c>
      <c r="P162" t="s">
        <v>5</v>
      </c>
      <c r="Q162">
        <v>0.67533900000000002</v>
      </c>
      <c r="R162">
        <v>1.0116E-2</v>
      </c>
      <c r="S162" t="s">
        <v>6</v>
      </c>
      <c r="T162">
        <v>19.523503000000002</v>
      </c>
      <c r="U162">
        <v>2.4600000000000002E-4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7.8801999999999997E-2</v>
      </c>
      <c r="AG162">
        <v>9.0000000000000006E-5</v>
      </c>
      <c r="AH162" t="s">
        <v>11</v>
      </c>
      <c r="AI162">
        <v>0.92460399999999998</v>
      </c>
      <c r="AJ162">
        <v>1.13E-4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366.96767199999999</v>
      </c>
      <c r="I163">
        <v>247.428292</v>
      </c>
      <c r="J163" t="s">
        <v>3</v>
      </c>
      <c r="K163">
        <v>365.73287800000003</v>
      </c>
      <c r="L163">
        <v>244.227339</v>
      </c>
      <c r="M163" t="s">
        <v>4</v>
      </c>
      <c r="N163">
        <v>291.78379200000001</v>
      </c>
      <c r="O163">
        <v>218.73222799999999</v>
      </c>
      <c r="P163" t="s">
        <v>5</v>
      </c>
      <c r="Q163">
        <v>1.314052</v>
      </c>
      <c r="R163">
        <v>1.1391E-2</v>
      </c>
      <c r="S163" t="s">
        <v>6</v>
      </c>
      <c r="T163">
        <v>39.017392000000001</v>
      </c>
      <c r="U163">
        <v>2.9500000000000001E-4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7.4561000000000002E-2</v>
      </c>
      <c r="AG163">
        <v>1.3999999999999999E-4</v>
      </c>
      <c r="AH163" t="s">
        <v>11</v>
      </c>
      <c r="AI163">
        <v>0.93077200000000004</v>
      </c>
      <c r="AJ163">
        <v>6.3999999999999997E-5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547.27246500000001</v>
      </c>
      <c r="I164">
        <v>274.31333999999998</v>
      </c>
      <c r="J164" t="s">
        <v>3</v>
      </c>
      <c r="K164">
        <v>545.43986299999995</v>
      </c>
      <c r="L164">
        <v>270.86506200000002</v>
      </c>
      <c r="M164" t="s">
        <v>4</v>
      </c>
      <c r="N164">
        <v>434.762607</v>
      </c>
      <c r="O164">
        <v>241.149157</v>
      </c>
      <c r="P164" t="s">
        <v>5</v>
      </c>
      <c r="Q164">
        <v>1.9503539999999999</v>
      </c>
      <c r="R164">
        <v>1.2086E-2</v>
      </c>
      <c r="S164" t="s">
        <v>6</v>
      </c>
      <c r="T164">
        <v>58.511392000000001</v>
      </c>
      <c r="U164">
        <v>3.4400000000000001E-4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7.0790000000000006E-2</v>
      </c>
      <c r="AG164">
        <v>1.6200000000000001E-4</v>
      </c>
      <c r="AH164" t="s">
        <v>11</v>
      </c>
      <c r="AI164">
        <v>0.93224899999999999</v>
      </c>
      <c r="AJ164">
        <v>3.4999999999999997E-5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728.03354100000001</v>
      </c>
      <c r="I165">
        <v>308.63931200000002</v>
      </c>
      <c r="J165" t="s">
        <v>3</v>
      </c>
      <c r="K165">
        <v>725.60125200000004</v>
      </c>
      <c r="L165">
        <v>304.82885900000002</v>
      </c>
      <c r="M165" t="s">
        <v>4</v>
      </c>
      <c r="N165">
        <v>578.10061800000005</v>
      </c>
      <c r="O165">
        <v>272.59983299999999</v>
      </c>
      <c r="P165" t="s">
        <v>5</v>
      </c>
      <c r="Q165">
        <v>2.5885850000000001</v>
      </c>
      <c r="R165">
        <v>1.3207999999999999E-2</v>
      </c>
      <c r="S165" t="s">
        <v>6</v>
      </c>
      <c r="T165">
        <v>78.005089999999996</v>
      </c>
      <c r="U165">
        <v>3.9599999999999998E-4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6.7932999999999993E-2</v>
      </c>
      <c r="AG165">
        <v>1.4799999999999999E-4</v>
      </c>
      <c r="AH165" t="s">
        <v>11</v>
      </c>
      <c r="AI165">
        <v>0.93294500000000002</v>
      </c>
      <c r="AJ165">
        <v>4.6999999999999997E-5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909.21818499999995</v>
      </c>
      <c r="I166">
        <v>367.06460399999997</v>
      </c>
      <c r="J166" t="s">
        <v>3</v>
      </c>
      <c r="K166">
        <v>906.18239300000005</v>
      </c>
      <c r="L166">
        <v>362.57651299999998</v>
      </c>
      <c r="M166" t="s">
        <v>4</v>
      </c>
      <c r="N166">
        <v>721.85808499999996</v>
      </c>
      <c r="O166">
        <v>324.85968700000001</v>
      </c>
      <c r="P166" t="s">
        <v>5</v>
      </c>
      <c r="Q166">
        <v>3.2300010000000001</v>
      </c>
      <c r="R166">
        <v>1.5485000000000001E-2</v>
      </c>
      <c r="S166" t="s">
        <v>6</v>
      </c>
      <c r="T166">
        <v>97.499252999999996</v>
      </c>
      <c r="U166">
        <v>4.17E-4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6.5048999999999996E-2</v>
      </c>
      <c r="AG166">
        <v>1.26E-4</v>
      </c>
      <c r="AH166" t="s">
        <v>11</v>
      </c>
      <c r="AI166">
        <v>0.93445199999999995</v>
      </c>
      <c r="AJ166">
        <v>5.5999999999999999E-5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1090.2805980000001</v>
      </c>
      <c r="I167">
        <v>416.50430299999999</v>
      </c>
      <c r="J167" t="s">
        <v>3</v>
      </c>
      <c r="K167">
        <v>1086.643157</v>
      </c>
      <c r="L167">
        <v>411.41633300000001</v>
      </c>
      <c r="M167" t="s">
        <v>4</v>
      </c>
      <c r="N167">
        <v>865.52499399999999</v>
      </c>
      <c r="O167">
        <v>364.77127400000001</v>
      </c>
      <c r="P167" t="s">
        <v>5</v>
      </c>
      <c r="Q167">
        <v>3.8691589999999998</v>
      </c>
      <c r="R167">
        <v>1.7496000000000001E-2</v>
      </c>
      <c r="S167" t="s">
        <v>6</v>
      </c>
      <c r="T167">
        <v>116.99236999999999</v>
      </c>
      <c r="U167">
        <v>4.9700000000000005E-4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6.3993999999999995E-2</v>
      </c>
      <c r="AG167">
        <v>1.22E-4</v>
      </c>
      <c r="AH167" t="s">
        <v>11</v>
      </c>
      <c r="AI167">
        <v>0.936469</v>
      </c>
      <c r="AJ167">
        <v>8.2999999999999998E-5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1271.223125</v>
      </c>
      <c r="I168">
        <v>451.74755399999998</v>
      </c>
      <c r="J168" t="s">
        <v>3</v>
      </c>
      <c r="K168">
        <v>1266.985046</v>
      </c>
      <c r="L168">
        <v>446.23856799999999</v>
      </c>
      <c r="M168" t="s">
        <v>4</v>
      </c>
      <c r="N168">
        <v>1009.08231</v>
      </c>
      <c r="O168">
        <v>394.83806800000002</v>
      </c>
      <c r="P168" t="s">
        <v>5</v>
      </c>
      <c r="Q168">
        <v>4.5077980000000002</v>
      </c>
      <c r="R168">
        <v>1.8759000000000001E-2</v>
      </c>
      <c r="S168" t="s">
        <v>6</v>
      </c>
      <c r="T168">
        <v>136.48491799999999</v>
      </c>
      <c r="U168">
        <v>5.6899999999999995E-4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6.2056E-2</v>
      </c>
      <c r="AG168">
        <v>1.2899999999999999E-4</v>
      </c>
      <c r="AH168" t="s">
        <v>11</v>
      </c>
      <c r="AI168">
        <v>0.93729799999999996</v>
      </c>
      <c r="AJ168">
        <v>9.1000000000000003E-5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1452.556321</v>
      </c>
      <c r="I169">
        <v>536.12946399999998</v>
      </c>
      <c r="J169" t="s">
        <v>3</v>
      </c>
      <c r="K169">
        <v>1447.7139770000001</v>
      </c>
      <c r="L169">
        <v>529.60130400000003</v>
      </c>
      <c r="M169" t="s">
        <v>4</v>
      </c>
      <c r="N169">
        <v>1153.0208399999999</v>
      </c>
      <c r="O169">
        <v>470.34967899999998</v>
      </c>
      <c r="P169" t="s">
        <v>5</v>
      </c>
      <c r="Q169">
        <v>5.1500979999999998</v>
      </c>
      <c r="R169">
        <v>2.2103999999999999E-2</v>
      </c>
      <c r="S169" t="s">
        <v>6</v>
      </c>
      <c r="T169">
        <v>155.9777</v>
      </c>
      <c r="U169">
        <v>6.4000000000000005E-4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6.1159999999999999E-2</v>
      </c>
      <c r="AG169">
        <v>1.1900000000000001E-4</v>
      </c>
      <c r="AH169" t="s">
        <v>11</v>
      </c>
      <c r="AI169">
        <v>0.93732599999999999</v>
      </c>
      <c r="AJ169">
        <v>9.1000000000000003E-5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1633.8481200000001</v>
      </c>
      <c r="I170">
        <v>589.15985699999999</v>
      </c>
      <c r="J170" t="s">
        <v>3</v>
      </c>
      <c r="K170">
        <v>1628.403953</v>
      </c>
      <c r="L170">
        <v>582.056783</v>
      </c>
      <c r="M170" t="s">
        <v>4</v>
      </c>
      <c r="N170">
        <v>1296.8889650000001</v>
      </c>
      <c r="O170">
        <v>516.67740800000001</v>
      </c>
      <c r="P170" t="s">
        <v>5</v>
      </c>
      <c r="Q170">
        <v>5.7907890000000002</v>
      </c>
      <c r="R170">
        <v>2.3904999999999999E-2</v>
      </c>
      <c r="S170" t="s">
        <v>6</v>
      </c>
      <c r="T170">
        <v>175.47709699999999</v>
      </c>
      <c r="U170">
        <v>2.6329999999999999E-3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6.0262000000000003E-2</v>
      </c>
      <c r="AG170">
        <v>9.8999999999999994E-5</v>
      </c>
      <c r="AH170" t="s">
        <v>11</v>
      </c>
      <c r="AI170">
        <v>0.93734300000000004</v>
      </c>
      <c r="AJ170">
        <v>9.1000000000000003E-5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1814.6918949999999</v>
      </c>
      <c r="I171">
        <v>613.13483699999995</v>
      </c>
      <c r="J171" t="s">
        <v>3</v>
      </c>
      <c r="K171">
        <v>1808.6464430000001</v>
      </c>
      <c r="L171">
        <v>605.77783899999997</v>
      </c>
      <c r="M171" t="s">
        <v>4</v>
      </c>
      <c r="N171">
        <v>1440.2272190000001</v>
      </c>
      <c r="O171">
        <v>538.47948899999994</v>
      </c>
      <c r="P171" t="s">
        <v>5</v>
      </c>
      <c r="Q171">
        <v>6.4297029999999999</v>
      </c>
      <c r="R171">
        <v>2.4712000000000001E-2</v>
      </c>
      <c r="S171" t="s">
        <v>6</v>
      </c>
      <c r="T171">
        <v>194.979499</v>
      </c>
      <c r="U171">
        <v>5.306E-3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5.9369999999999999E-2</v>
      </c>
      <c r="AG171">
        <v>8.8999999999999995E-5</v>
      </c>
      <c r="AH171" t="s">
        <v>11</v>
      </c>
      <c r="AI171">
        <v>0.93735299999999999</v>
      </c>
      <c r="AJ171">
        <v>9.1000000000000003E-5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1995.502324</v>
      </c>
      <c r="I172">
        <v>627.95659499999999</v>
      </c>
      <c r="J172" t="s">
        <v>3</v>
      </c>
      <c r="K172">
        <v>1988.8545799999999</v>
      </c>
      <c r="L172">
        <v>620.53337399999998</v>
      </c>
      <c r="M172" t="s">
        <v>4</v>
      </c>
      <c r="N172">
        <v>1583.6763350000001</v>
      </c>
      <c r="O172">
        <v>551.85069599999997</v>
      </c>
      <c r="P172" t="s">
        <v>5</v>
      </c>
      <c r="Q172">
        <v>7.0691069999999998</v>
      </c>
      <c r="R172">
        <v>2.4760000000000001E-2</v>
      </c>
      <c r="S172" t="s">
        <v>6</v>
      </c>
      <c r="T172">
        <v>214.47207700000001</v>
      </c>
      <c r="U172">
        <v>5.2639999999999996E-3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5.8520999999999997E-2</v>
      </c>
      <c r="AG172">
        <v>7.6000000000000004E-5</v>
      </c>
      <c r="AH172" t="s">
        <v>11</v>
      </c>
      <c r="AI172">
        <v>0.93782299999999996</v>
      </c>
      <c r="AJ172">
        <v>9.8999999999999994E-5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2176.5749219999998</v>
      </c>
      <c r="I173">
        <v>631.78921300000002</v>
      </c>
      <c r="J173" t="s">
        <v>3</v>
      </c>
      <c r="K173">
        <v>2169.3242380000002</v>
      </c>
      <c r="L173">
        <v>624.19627600000001</v>
      </c>
      <c r="M173" t="s">
        <v>4</v>
      </c>
      <c r="N173">
        <v>1727.3379520000001</v>
      </c>
      <c r="O173">
        <v>553.39994200000001</v>
      </c>
      <c r="P173" t="s">
        <v>5</v>
      </c>
      <c r="Q173">
        <v>7.7106969999999997</v>
      </c>
      <c r="R173">
        <v>2.5899999999999999E-2</v>
      </c>
      <c r="S173" t="s">
        <v>6</v>
      </c>
      <c r="T173">
        <v>233.965474</v>
      </c>
      <c r="U173">
        <v>5.189E-3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5.8435000000000001E-2</v>
      </c>
      <c r="AG173">
        <v>7.6000000000000004E-5</v>
      </c>
      <c r="AH173" t="s">
        <v>11</v>
      </c>
      <c r="AI173">
        <v>0.93874800000000003</v>
      </c>
      <c r="AJ173">
        <v>1.08E-4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2357.4124849999998</v>
      </c>
      <c r="I174">
        <v>638.74472200000002</v>
      </c>
      <c r="J174" t="s">
        <v>3</v>
      </c>
      <c r="K174">
        <v>2349.5601900000001</v>
      </c>
      <c r="L174">
        <v>631.08691199999998</v>
      </c>
      <c r="M174" t="s">
        <v>4</v>
      </c>
      <c r="N174">
        <v>1870.703767</v>
      </c>
      <c r="O174">
        <v>562.26401399999997</v>
      </c>
      <c r="P174" t="s">
        <v>5</v>
      </c>
      <c r="Q174">
        <v>8.3489730000000009</v>
      </c>
      <c r="R174">
        <v>2.6256999999999999E-2</v>
      </c>
      <c r="S174" t="s">
        <v>6</v>
      </c>
      <c r="T174">
        <v>253.458789</v>
      </c>
      <c r="U174">
        <v>5.182E-3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5.7113999999999998E-2</v>
      </c>
      <c r="AG174">
        <v>7.8999999999999996E-5</v>
      </c>
      <c r="AH174" t="s">
        <v>11</v>
      </c>
      <c r="AI174">
        <v>0.93879900000000005</v>
      </c>
      <c r="AJ174">
        <v>1.0900000000000001E-4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2538.1822120000002</v>
      </c>
      <c r="I175">
        <v>657.71479799999997</v>
      </c>
      <c r="J175" t="s">
        <v>3</v>
      </c>
      <c r="K175">
        <v>2529.7295170000002</v>
      </c>
      <c r="L175">
        <v>649.92589799999996</v>
      </c>
      <c r="M175" t="s">
        <v>4</v>
      </c>
      <c r="N175">
        <v>2014.0964429999999</v>
      </c>
      <c r="O175">
        <v>578.98883499999999</v>
      </c>
      <c r="P175" t="s">
        <v>5</v>
      </c>
      <c r="Q175">
        <v>8.9872010000000007</v>
      </c>
      <c r="R175">
        <v>2.6440000000000002E-2</v>
      </c>
      <c r="S175" t="s">
        <v>6</v>
      </c>
      <c r="T175">
        <v>272.95289300000002</v>
      </c>
      <c r="U175">
        <v>5.3280000000000003E-3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5.6627999999999998E-2</v>
      </c>
      <c r="AG175">
        <v>6.9999999999999994E-5</v>
      </c>
      <c r="AH175" t="s">
        <v>11</v>
      </c>
      <c r="AI175">
        <v>0.938805</v>
      </c>
      <c r="AJ175">
        <v>1.0900000000000001E-4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2719.0381050000001</v>
      </c>
      <c r="I176">
        <v>687.93124299999999</v>
      </c>
      <c r="J176" t="s">
        <v>3</v>
      </c>
      <c r="K176">
        <v>2709.9816599999999</v>
      </c>
      <c r="L176">
        <v>679.66356099999996</v>
      </c>
      <c r="M176" t="s">
        <v>4</v>
      </c>
      <c r="N176">
        <v>2157.5265380000001</v>
      </c>
      <c r="O176">
        <v>603.36155699999995</v>
      </c>
      <c r="P176" t="s">
        <v>5</v>
      </c>
      <c r="Q176">
        <v>9.6260980000000007</v>
      </c>
      <c r="R176">
        <v>2.6998999999999999E-2</v>
      </c>
      <c r="S176" t="s">
        <v>6</v>
      </c>
      <c r="T176">
        <v>292.44556299999999</v>
      </c>
      <c r="U176">
        <v>5.4809999999999998E-3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5.6626999999999997E-2</v>
      </c>
      <c r="AG176">
        <v>6.9999999999999994E-5</v>
      </c>
      <c r="AH176" t="s">
        <v>11</v>
      </c>
      <c r="AI176">
        <v>0.93918699999999999</v>
      </c>
      <c r="AJ176">
        <v>1.08E-4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2899.7071729999998</v>
      </c>
      <c r="I177">
        <v>719.69455700000003</v>
      </c>
      <c r="J177" t="s">
        <v>3</v>
      </c>
      <c r="K177">
        <v>2890.0497559999999</v>
      </c>
      <c r="L177">
        <v>711.14374899999996</v>
      </c>
      <c r="M177" t="s">
        <v>4</v>
      </c>
      <c r="N177">
        <v>2300.837344</v>
      </c>
      <c r="O177">
        <v>632.01095299999997</v>
      </c>
      <c r="P177" t="s">
        <v>5</v>
      </c>
      <c r="Q177">
        <v>10.264056999999999</v>
      </c>
      <c r="R177">
        <v>2.7438000000000001E-2</v>
      </c>
      <c r="S177" t="s">
        <v>6</v>
      </c>
      <c r="T177">
        <v>311.93741799999998</v>
      </c>
      <c r="U177">
        <v>5.64E-3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5.6063000000000002E-2</v>
      </c>
      <c r="AG177">
        <v>8.0000000000000007E-5</v>
      </c>
      <c r="AH177" t="s">
        <v>11</v>
      </c>
      <c r="AI177">
        <v>0.93919600000000003</v>
      </c>
      <c r="AJ177">
        <v>1.08E-4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3080.4052729999999</v>
      </c>
      <c r="I178">
        <v>761.85641899999996</v>
      </c>
      <c r="J178" t="s">
        <v>3</v>
      </c>
      <c r="K178">
        <v>3070.1474170000001</v>
      </c>
      <c r="L178">
        <v>752.84281799999997</v>
      </c>
      <c r="M178" t="s">
        <v>4</v>
      </c>
      <c r="N178">
        <v>2444.2134030000002</v>
      </c>
      <c r="O178">
        <v>669.64300400000002</v>
      </c>
      <c r="P178" t="s">
        <v>5</v>
      </c>
      <c r="Q178">
        <v>10.902972999999999</v>
      </c>
      <c r="R178">
        <v>2.86E-2</v>
      </c>
      <c r="S178" t="s">
        <v>6</v>
      </c>
      <c r="T178">
        <v>331.43028700000002</v>
      </c>
      <c r="U178">
        <v>5.6860000000000001E-3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5.5816999999999999E-2</v>
      </c>
      <c r="AG178">
        <v>6.9999999999999994E-5</v>
      </c>
      <c r="AH178" t="s">
        <v>11</v>
      </c>
      <c r="AI178">
        <v>0.93964899999999996</v>
      </c>
      <c r="AJ178">
        <v>1.0900000000000001E-4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3261.2515330000001</v>
      </c>
      <c r="I179">
        <v>819.37902799999995</v>
      </c>
      <c r="J179" t="s">
        <v>3</v>
      </c>
      <c r="K179">
        <v>3250.391392</v>
      </c>
      <c r="L179">
        <v>809.63652100000002</v>
      </c>
      <c r="M179" t="s">
        <v>4</v>
      </c>
      <c r="N179">
        <v>2587.62248</v>
      </c>
      <c r="O179">
        <v>719.99673700000005</v>
      </c>
      <c r="P179" t="s">
        <v>5</v>
      </c>
      <c r="Q179">
        <v>11.543027</v>
      </c>
      <c r="R179">
        <v>3.0849999999999999E-2</v>
      </c>
      <c r="S179" t="s">
        <v>6</v>
      </c>
      <c r="T179">
        <v>350.92240800000002</v>
      </c>
      <c r="U179">
        <v>5.7879999999999997E-3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5.5745000000000003E-2</v>
      </c>
      <c r="AG179">
        <v>6.9999999999999994E-5</v>
      </c>
      <c r="AH179" t="s">
        <v>11</v>
      </c>
      <c r="AI179">
        <v>0.93964899999999996</v>
      </c>
      <c r="AJ179">
        <v>1.0900000000000001E-4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3441.9218460000002</v>
      </c>
      <c r="I180">
        <v>861.30623400000002</v>
      </c>
      <c r="J180" t="s">
        <v>3</v>
      </c>
      <c r="K180">
        <v>3430.463823</v>
      </c>
      <c r="L180">
        <v>851.01954499999999</v>
      </c>
      <c r="M180" t="s">
        <v>4</v>
      </c>
      <c r="N180">
        <v>2730.925146</v>
      </c>
      <c r="O180">
        <v>759.19308100000001</v>
      </c>
      <c r="P180" t="s">
        <v>5</v>
      </c>
      <c r="Q180">
        <v>12.180326000000001</v>
      </c>
      <c r="R180">
        <v>3.2791000000000001E-2</v>
      </c>
      <c r="S180" t="s">
        <v>6</v>
      </c>
      <c r="T180">
        <v>370.41532100000001</v>
      </c>
      <c r="U180">
        <v>5.6319999999999999E-3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5.4914999999999999E-2</v>
      </c>
      <c r="AG180">
        <v>5.1E-5</v>
      </c>
      <c r="AH180" t="s">
        <v>11</v>
      </c>
      <c r="AI180">
        <v>0.94015700000000002</v>
      </c>
      <c r="AJ180">
        <v>1.1E-4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3622.997339</v>
      </c>
      <c r="I181">
        <v>894.81130599999995</v>
      </c>
      <c r="J181" t="s">
        <v>3</v>
      </c>
      <c r="K181">
        <v>3610.9393070000001</v>
      </c>
      <c r="L181">
        <v>884.24755200000004</v>
      </c>
      <c r="M181" t="s">
        <v>4</v>
      </c>
      <c r="N181">
        <v>2874.5615090000001</v>
      </c>
      <c r="O181">
        <v>783.65801499999998</v>
      </c>
      <c r="P181" t="s">
        <v>5</v>
      </c>
      <c r="Q181">
        <v>12.818775</v>
      </c>
      <c r="R181">
        <v>3.3632000000000002E-2</v>
      </c>
      <c r="S181" t="s">
        <v>6</v>
      </c>
      <c r="T181">
        <v>389.90910200000002</v>
      </c>
      <c r="U181">
        <v>5.7580000000000001E-3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5.4695000000000001E-2</v>
      </c>
      <c r="AG181">
        <v>4.8000000000000001E-5</v>
      </c>
      <c r="AH181" t="s">
        <v>11</v>
      </c>
      <c r="AI181">
        <v>0.94016200000000005</v>
      </c>
      <c r="AJ181">
        <v>1.1E-4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2070.3049540000002</v>
      </c>
      <c r="I182">
        <v>787.32370800000001</v>
      </c>
      <c r="J182" t="s">
        <v>3</v>
      </c>
      <c r="K182">
        <v>2070.0254660000001</v>
      </c>
      <c r="L182">
        <v>787.18421799999999</v>
      </c>
      <c r="M182" t="s">
        <v>4</v>
      </c>
      <c r="N182">
        <v>25.533953</v>
      </c>
      <c r="O182">
        <v>4.5059999999999996E-3</v>
      </c>
      <c r="P182" t="s">
        <v>5</v>
      </c>
      <c r="Q182">
        <v>2020.1645390000001</v>
      </c>
      <c r="R182">
        <v>784.53446599999995</v>
      </c>
      <c r="S182" t="s">
        <v>6</v>
      </c>
      <c r="T182">
        <v>2069.959038</v>
      </c>
      <c r="U182">
        <v>787.69727499999999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8.0490999999999993E-2</v>
      </c>
      <c r="AG182">
        <v>6.6000000000000005E-5</v>
      </c>
      <c r="AH182" t="s">
        <v>11</v>
      </c>
      <c r="AI182">
        <v>0.927033</v>
      </c>
      <c r="AJ182">
        <v>8.7000000000000001E-5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4144.9802289999998</v>
      </c>
      <c r="I183">
        <v>1691.3015459999999</v>
      </c>
      <c r="J183" t="s">
        <v>3</v>
      </c>
      <c r="K183">
        <v>4144.4323830000003</v>
      </c>
      <c r="L183">
        <v>1691.1296910000001</v>
      </c>
      <c r="M183" t="s">
        <v>4</v>
      </c>
      <c r="N183">
        <v>51.054839000000001</v>
      </c>
      <c r="O183">
        <v>1.0853E-2</v>
      </c>
      <c r="P183" t="s">
        <v>5</v>
      </c>
      <c r="Q183">
        <v>4044.7411619999998</v>
      </c>
      <c r="R183">
        <v>1677.451873</v>
      </c>
      <c r="S183" t="s">
        <v>6</v>
      </c>
      <c r="T183">
        <v>4144.2885550000001</v>
      </c>
      <c r="U183">
        <v>1692.21477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7.4637999999999996E-2</v>
      </c>
      <c r="AG183">
        <v>1.35E-4</v>
      </c>
      <c r="AH183" t="s">
        <v>11</v>
      </c>
      <c r="AI183">
        <v>0.93015499999999995</v>
      </c>
      <c r="AJ183">
        <v>2.9E-5</v>
      </c>
      <c r="AK183" t="s">
        <v>12</v>
      </c>
      <c r="AL183">
        <v>14</v>
      </c>
      <c r="AM183">
        <v>9604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6220.8918359999998</v>
      </c>
      <c r="I184">
        <v>2461.9134319999998</v>
      </c>
      <c r="J184" t="s">
        <v>3</v>
      </c>
      <c r="K184">
        <v>6220.0761620000003</v>
      </c>
      <c r="L184">
        <v>2461.7845149999998</v>
      </c>
      <c r="M184" t="s">
        <v>4</v>
      </c>
      <c r="N184">
        <v>76.573166999999998</v>
      </c>
      <c r="O184">
        <v>1.9789000000000001E-2</v>
      </c>
      <c r="P184" t="s">
        <v>5</v>
      </c>
      <c r="Q184">
        <v>6070.6356050000004</v>
      </c>
      <c r="R184">
        <v>2433.9997119999998</v>
      </c>
      <c r="S184" t="s">
        <v>6</v>
      </c>
      <c r="T184">
        <v>6219.9469630000003</v>
      </c>
      <c r="U184">
        <v>2469.411321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7.2347999999999996E-2</v>
      </c>
      <c r="AG184">
        <v>1.56E-4</v>
      </c>
      <c r="AH184" t="s">
        <v>11</v>
      </c>
      <c r="AI184">
        <v>0.931616</v>
      </c>
      <c r="AJ184">
        <v>3.4999999999999997E-5</v>
      </c>
      <c r="AK184" t="s">
        <v>12</v>
      </c>
      <c r="AL184">
        <v>14</v>
      </c>
      <c r="AM184">
        <v>9604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8293.2016800000001</v>
      </c>
      <c r="I185">
        <v>2901.544484</v>
      </c>
      <c r="J185" t="s">
        <v>3</v>
      </c>
      <c r="K185">
        <v>8292.1186230000003</v>
      </c>
      <c r="L185">
        <v>2901.52268</v>
      </c>
      <c r="M185" t="s">
        <v>4</v>
      </c>
      <c r="N185">
        <v>102.094613</v>
      </c>
      <c r="O185">
        <v>3.3013000000000001E-2</v>
      </c>
      <c r="P185" t="s">
        <v>5</v>
      </c>
      <c r="Q185">
        <v>8092.9296679999998</v>
      </c>
      <c r="R185">
        <v>2865.6251080000002</v>
      </c>
      <c r="S185" t="s">
        <v>6</v>
      </c>
      <c r="T185">
        <v>8291.9113479999996</v>
      </c>
      <c r="U185">
        <v>2910.798679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7.0369000000000001E-2</v>
      </c>
      <c r="AG185">
        <v>1.5899999999999999E-4</v>
      </c>
      <c r="AH185" t="s">
        <v>11</v>
      </c>
      <c r="AI185">
        <v>0.93255299999999997</v>
      </c>
      <c r="AJ185">
        <v>4.6E-5</v>
      </c>
      <c r="AK185" t="s">
        <v>12</v>
      </c>
      <c r="AL185">
        <v>14</v>
      </c>
      <c r="AM185">
        <v>9604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10366.855116999999</v>
      </c>
      <c r="I186">
        <v>4178.4830430000002</v>
      </c>
      <c r="J186" t="s">
        <v>3</v>
      </c>
      <c r="K186">
        <v>10365.505585999999</v>
      </c>
      <c r="L186">
        <v>4178.3255230000004</v>
      </c>
      <c r="M186" t="s">
        <v>4</v>
      </c>
      <c r="N186">
        <v>127.618132</v>
      </c>
      <c r="O186">
        <v>4.9033E-2</v>
      </c>
      <c r="P186" t="s">
        <v>5</v>
      </c>
      <c r="Q186">
        <v>10116.487051</v>
      </c>
      <c r="R186">
        <v>4126.746271</v>
      </c>
      <c r="S186" t="s">
        <v>6</v>
      </c>
      <c r="T186">
        <v>10365.222227</v>
      </c>
      <c r="U186">
        <v>4183.9864799999996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6.9033999999999998E-2</v>
      </c>
      <c r="AG186">
        <v>1.63E-4</v>
      </c>
      <c r="AH186" t="s">
        <v>11</v>
      </c>
      <c r="AI186">
        <v>0.93335299999999999</v>
      </c>
      <c r="AJ186">
        <v>5.7000000000000003E-5</v>
      </c>
      <c r="AK186" t="s">
        <v>12</v>
      </c>
      <c r="AL186">
        <v>14</v>
      </c>
      <c r="AM186">
        <v>9604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12441.767578000001</v>
      </c>
      <c r="I187">
        <v>6047.9056140000002</v>
      </c>
      <c r="J187" t="s">
        <v>3</v>
      </c>
      <c r="K187">
        <v>12440.151602</v>
      </c>
      <c r="L187">
        <v>6047.3133529999996</v>
      </c>
      <c r="M187" t="s">
        <v>4</v>
      </c>
      <c r="N187">
        <v>153.13438099999999</v>
      </c>
      <c r="O187">
        <v>6.6078999999999999E-2</v>
      </c>
      <c r="P187" t="s">
        <v>5</v>
      </c>
      <c r="Q187">
        <v>12141.381152</v>
      </c>
      <c r="R187">
        <v>5977.1560069999996</v>
      </c>
      <c r="S187" t="s">
        <v>6</v>
      </c>
      <c r="T187">
        <v>12439.796367000001</v>
      </c>
      <c r="U187">
        <v>6047.1181049999996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6.6572000000000006E-2</v>
      </c>
      <c r="AG187">
        <v>1.45E-4</v>
      </c>
      <c r="AH187" t="s">
        <v>11</v>
      </c>
      <c r="AI187">
        <v>0.93432899999999997</v>
      </c>
      <c r="AJ187">
        <v>6.6000000000000005E-5</v>
      </c>
      <c r="AK187" t="s">
        <v>12</v>
      </c>
      <c r="AL187">
        <v>25.9</v>
      </c>
      <c r="AM187">
        <v>16209.69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14515.222129</v>
      </c>
      <c r="I188">
        <v>8333.8239080000003</v>
      </c>
      <c r="J188" t="s">
        <v>3</v>
      </c>
      <c r="K188">
        <v>14513.338594000001</v>
      </c>
      <c r="L188">
        <v>8332.9697250000008</v>
      </c>
      <c r="M188" t="s">
        <v>4</v>
      </c>
      <c r="N188">
        <v>178.664276</v>
      </c>
      <c r="O188">
        <v>9.7447000000000006E-2</v>
      </c>
      <c r="P188" t="s">
        <v>5</v>
      </c>
      <c r="Q188">
        <v>14164.593867</v>
      </c>
      <c r="R188">
        <v>8210.2106129999993</v>
      </c>
      <c r="S188" t="s">
        <v>6</v>
      </c>
      <c r="T188">
        <v>14512.93209</v>
      </c>
      <c r="U188">
        <v>8347.0138690000003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6.3389000000000001E-2</v>
      </c>
      <c r="AG188">
        <v>1.26E-4</v>
      </c>
      <c r="AH188" t="s">
        <v>11</v>
      </c>
      <c r="AI188">
        <v>0.93454199999999998</v>
      </c>
      <c r="AJ188">
        <v>6.3E-5</v>
      </c>
      <c r="AK188" t="s">
        <v>12</v>
      </c>
      <c r="AL188">
        <v>25.9</v>
      </c>
      <c r="AM188">
        <v>16209.69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16596.495078</v>
      </c>
      <c r="I189">
        <v>9252.682965</v>
      </c>
      <c r="J189" t="s">
        <v>3</v>
      </c>
      <c r="K189">
        <v>16594.346776999999</v>
      </c>
      <c r="L189">
        <v>9251.8007699999998</v>
      </c>
      <c r="M189" t="s">
        <v>4</v>
      </c>
      <c r="N189">
        <v>204.183358</v>
      </c>
      <c r="O189">
        <v>0.123586</v>
      </c>
      <c r="P189" t="s">
        <v>5</v>
      </c>
      <c r="Q189">
        <v>16195.738262000001</v>
      </c>
      <c r="R189">
        <v>9101.3366079999996</v>
      </c>
      <c r="S189" t="s">
        <v>6</v>
      </c>
      <c r="T189">
        <v>16593.969043000001</v>
      </c>
      <c r="U189">
        <v>9266.2297130000006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6.0961000000000001E-2</v>
      </c>
      <c r="AG189">
        <v>9.0000000000000006E-5</v>
      </c>
      <c r="AH189" t="s">
        <v>11</v>
      </c>
      <c r="AI189">
        <v>0.93467500000000003</v>
      </c>
      <c r="AJ189">
        <v>6.6000000000000005E-5</v>
      </c>
      <c r="AK189" t="s">
        <v>12</v>
      </c>
      <c r="AL189">
        <v>29.8</v>
      </c>
      <c r="AM189">
        <v>16752.96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18678.731250000001</v>
      </c>
      <c r="I190">
        <v>12566.580121000001</v>
      </c>
      <c r="J190" t="s">
        <v>3</v>
      </c>
      <c r="K190">
        <v>18676.316406000002</v>
      </c>
      <c r="L190">
        <v>12565.509796</v>
      </c>
      <c r="M190" t="s">
        <v>4</v>
      </c>
      <c r="N190">
        <v>229.70077900000001</v>
      </c>
      <c r="O190">
        <v>0.150397</v>
      </c>
      <c r="P190" t="s">
        <v>5</v>
      </c>
      <c r="Q190">
        <v>18227.952733999999</v>
      </c>
      <c r="R190">
        <v>12372.618365</v>
      </c>
      <c r="S190" t="s">
        <v>6</v>
      </c>
      <c r="T190">
        <v>18675.867108999999</v>
      </c>
      <c r="U190">
        <v>12565.252200999999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5.8547000000000002E-2</v>
      </c>
      <c r="AG190">
        <v>4.8999999999999998E-5</v>
      </c>
      <c r="AH190" t="s">
        <v>11</v>
      </c>
      <c r="AI190">
        <v>0.93555999999999995</v>
      </c>
      <c r="AJ190">
        <v>7.2999999999999999E-5</v>
      </c>
      <c r="AK190" t="s">
        <v>12</v>
      </c>
      <c r="AL190">
        <v>30.82</v>
      </c>
      <c r="AM190">
        <v>16743.1476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20753.672305</v>
      </c>
      <c r="I191">
        <v>15419.274047999999</v>
      </c>
      <c r="J191" t="s">
        <v>3</v>
      </c>
      <c r="K191">
        <v>20750.990547000001</v>
      </c>
      <c r="L191">
        <v>15418.297697</v>
      </c>
      <c r="M191" t="s">
        <v>4</v>
      </c>
      <c r="N191">
        <v>255.220373</v>
      </c>
      <c r="O191">
        <v>0.182363</v>
      </c>
      <c r="P191" t="s">
        <v>5</v>
      </c>
      <c r="Q191">
        <v>20252.718008</v>
      </c>
      <c r="R191">
        <v>15128.585059999999</v>
      </c>
      <c r="S191" t="s">
        <v>6</v>
      </c>
      <c r="T191">
        <v>20750.474063000001</v>
      </c>
      <c r="U191">
        <v>15407.263084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5.8429000000000002E-2</v>
      </c>
      <c r="AG191">
        <v>4.8999999999999998E-5</v>
      </c>
      <c r="AH191" t="s">
        <v>11</v>
      </c>
      <c r="AI191">
        <v>0.93621500000000002</v>
      </c>
      <c r="AJ191">
        <v>8.3999999999999995E-5</v>
      </c>
      <c r="AK191" t="s">
        <v>12</v>
      </c>
      <c r="AL191">
        <v>45.68</v>
      </c>
      <c r="AM191">
        <v>26647.337599999999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22830.172890999998</v>
      </c>
      <c r="I192">
        <v>18908.97509</v>
      </c>
      <c r="J192" t="s">
        <v>3</v>
      </c>
      <c r="K192">
        <v>22827.224609000001</v>
      </c>
      <c r="L192">
        <v>18908.226148999998</v>
      </c>
      <c r="M192" t="s">
        <v>4</v>
      </c>
      <c r="N192">
        <v>280.73746</v>
      </c>
      <c r="O192">
        <v>0.21732000000000001</v>
      </c>
      <c r="P192" t="s">
        <v>5</v>
      </c>
      <c r="Q192">
        <v>22279.050311999999</v>
      </c>
      <c r="R192">
        <v>18591.068952000001</v>
      </c>
      <c r="S192" t="s">
        <v>6</v>
      </c>
      <c r="T192">
        <v>22826.73043</v>
      </c>
      <c r="U192">
        <v>18906.894886999999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5.7993999999999997E-2</v>
      </c>
      <c r="AG192">
        <v>4.5000000000000003E-5</v>
      </c>
      <c r="AH192" t="s">
        <v>11</v>
      </c>
      <c r="AI192">
        <v>0.93686000000000003</v>
      </c>
      <c r="AJ192">
        <v>8.7999999999999998E-5</v>
      </c>
      <c r="AK192" t="s">
        <v>12</v>
      </c>
      <c r="AL192">
        <v>45.68</v>
      </c>
      <c r="AM192">
        <v>26647.337599999999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24911.714453000001</v>
      </c>
      <c r="I193">
        <v>25632.809992999999</v>
      </c>
      <c r="J193" t="s">
        <v>3</v>
      </c>
      <c r="K193">
        <v>24908.500038999999</v>
      </c>
      <c r="L193">
        <v>25631.792827000001</v>
      </c>
      <c r="M193" t="s">
        <v>4</v>
      </c>
      <c r="N193">
        <v>306.25509</v>
      </c>
      <c r="O193">
        <v>0.25539800000000001</v>
      </c>
      <c r="P193" t="s">
        <v>5</v>
      </c>
      <c r="Q193">
        <v>24310.479023</v>
      </c>
      <c r="R193">
        <v>25218.337671000001</v>
      </c>
      <c r="S193" t="s">
        <v>6</v>
      </c>
      <c r="T193">
        <v>24908.028125000001</v>
      </c>
      <c r="U193">
        <v>25708.471602000001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5.6749000000000001E-2</v>
      </c>
      <c r="AG193">
        <v>4.8000000000000001E-5</v>
      </c>
      <c r="AH193" t="s">
        <v>11</v>
      </c>
      <c r="AI193">
        <v>0.93686000000000003</v>
      </c>
      <c r="AJ193">
        <v>8.7999999999999998E-5</v>
      </c>
      <c r="AK193" t="s">
        <v>12</v>
      </c>
      <c r="AL193">
        <v>60.42</v>
      </c>
      <c r="AM193">
        <v>35946.803599999999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26991.813477</v>
      </c>
      <c r="I194">
        <v>29315.526000000002</v>
      </c>
      <c r="J194" t="s">
        <v>3</v>
      </c>
      <c r="K194">
        <v>26988.331171999998</v>
      </c>
      <c r="L194">
        <v>29314.436093</v>
      </c>
      <c r="M194" t="s">
        <v>4</v>
      </c>
      <c r="N194">
        <v>331.78022900000002</v>
      </c>
      <c r="O194">
        <v>0.300232</v>
      </c>
      <c r="P194" t="s">
        <v>5</v>
      </c>
      <c r="Q194">
        <v>26340.424453</v>
      </c>
      <c r="R194">
        <v>28796.954556000001</v>
      </c>
      <c r="S194" t="s">
        <v>6</v>
      </c>
      <c r="T194">
        <v>26987.792812</v>
      </c>
      <c r="U194">
        <v>29404.033375999999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5.5911000000000002E-2</v>
      </c>
      <c r="AG194">
        <v>3.1000000000000001E-5</v>
      </c>
      <c r="AH194" t="s">
        <v>11</v>
      </c>
      <c r="AI194">
        <v>0.93724799999999997</v>
      </c>
      <c r="AJ194">
        <v>9.1000000000000003E-5</v>
      </c>
      <c r="AK194" t="s">
        <v>12</v>
      </c>
      <c r="AL194">
        <v>64.78</v>
      </c>
      <c r="AM194">
        <v>36351.411599999999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29075.417344000001</v>
      </c>
      <c r="I195">
        <v>34373.156111999997</v>
      </c>
      <c r="J195" t="s">
        <v>3</v>
      </c>
      <c r="K195">
        <v>29071.666757999999</v>
      </c>
      <c r="L195">
        <v>34371.856516</v>
      </c>
      <c r="M195" t="s">
        <v>4</v>
      </c>
      <c r="N195">
        <v>357.30734200000001</v>
      </c>
      <c r="O195">
        <v>0.33486900000000003</v>
      </c>
      <c r="P195" t="s">
        <v>5</v>
      </c>
      <c r="Q195">
        <v>28373.960586000001</v>
      </c>
      <c r="R195">
        <v>33770.678642999999</v>
      </c>
      <c r="S195" t="s">
        <v>6</v>
      </c>
      <c r="T195">
        <v>29071.061561999999</v>
      </c>
      <c r="U195">
        <v>34471.877423999998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5.5847000000000001E-2</v>
      </c>
      <c r="AG195">
        <v>3.1000000000000001E-5</v>
      </c>
      <c r="AH195" t="s">
        <v>11</v>
      </c>
      <c r="AI195">
        <v>0.93817300000000003</v>
      </c>
      <c r="AJ195">
        <v>1.02E-4</v>
      </c>
      <c r="AK195" t="s">
        <v>12</v>
      </c>
      <c r="AL195">
        <v>64.78</v>
      </c>
      <c r="AM195">
        <v>36351.411599999999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31160.641133000001</v>
      </c>
      <c r="I196">
        <v>40096.499591</v>
      </c>
      <c r="J196" t="s">
        <v>3</v>
      </c>
      <c r="K196">
        <v>31156.624102000002</v>
      </c>
      <c r="L196">
        <v>40094.178403999998</v>
      </c>
      <c r="M196" t="s">
        <v>4</v>
      </c>
      <c r="N196">
        <v>382.830828</v>
      </c>
      <c r="O196">
        <v>0.38901200000000002</v>
      </c>
      <c r="P196" t="s">
        <v>5</v>
      </c>
      <c r="Q196">
        <v>30409.030703</v>
      </c>
      <c r="R196">
        <v>39380.716727999999</v>
      </c>
      <c r="S196" t="s">
        <v>6</v>
      </c>
      <c r="T196">
        <v>31155.843124999999</v>
      </c>
      <c r="U196">
        <v>40153.767799000001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5.5823999999999999E-2</v>
      </c>
      <c r="AG196">
        <v>3.0000000000000001E-5</v>
      </c>
      <c r="AH196" t="s">
        <v>11</v>
      </c>
      <c r="AI196">
        <v>0.93871499999999997</v>
      </c>
      <c r="AJ196">
        <v>1.0900000000000001E-4</v>
      </c>
      <c r="AK196" t="s">
        <v>12</v>
      </c>
      <c r="AL196">
        <v>75.64</v>
      </c>
      <c r="AM196">
        <v>40723.430399999997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33233.520194999997</v>
      </c>
      <c r="I197">
        <v>45032.995196999997</v>
      </c>
      <c r="J197" t="s">
        <v>3</v>
      </c>
      <c r="K197">
        <v>33229.236327999999</v>
      </c>
      <c r="L197">
        <v>45030.441897999997</v>
      </c>
      <c r="M197" t="s">
        <v>4</v>
      </c>
      <c r="N197">
        <v>408.35616800000003</v>
      </c>
      <c r="O197">
        <v>0.44712800000000003</v>
      </c>
      <c r="P197" t="s">
        <v>5</v>
      </c>
      <c r="Q197">
        <v>32431.871758000001</v>
      </c>
      <c r="R197">
        <v>44278.696833000002</v>
      </c>
      <c r="S197" t="s">
        <v>6</v>
      </c>
      <c r="T197">
        <v>33228.401562999999</v>
      </c>
      <c r="U197">
        <v>45098.483463999997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5.5669999999999997E-2</v>
      </c>
      <c r="AG197">
        <v>3.0000000000000001E-5</v>
      </c>
      <c r="AH197" t="s">
        <v>11</v>
      </c>
      <c r="AI197">
        <v>0.93871899999999997</v>
      </c>
      <c r="AJ197">
        <v>1.0900000000000001E-4</v>
      </c>
      <c r="AK197" t="s">
        <v>12</v>
      </c>
      <c r="AL197">
        <v>76.14</v>
      </c>
      <c r="AM197">
        <v>40660.040399999998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35317.482031</v>
      </c>
      <c r="I198">
        <v>51102.541816999998</v>
      </c>
      <c r="J198" t="s">
        <v>3</v>
      </c>
      <c r="K198">
        <v>35312.929531000002</v>
      </c>
      <c r="L198">
        <v>51098.965601999997</v>
      </c>
      <c r="M198" t="s">
        <v>4</v>
      </c>
      <c r="N198">
        <v>433.87431199999997</v>
      </c>
      <c r="O198">
        <v>0.49523099999999998</v>
      </c>
      <c r="P198" t="s">
        <v>5</v>
      </c>
      <c r="Q198">
        <v>34465.603905999997</v>
      </c>
      <c r="R198">
        <v>50279.124455999998</v>
      </c>
      <c r="S198" t="s">
        <v>6</v>
      </c>
      <c r="T198">
        <v>35312.128515999997</v>
      </c>
      <c r="U198">
        <v>51259.692704000001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5.5578000000000002E-2</v>
      </c>
      <c r="AG198">
        <v>3.0000000000000001E-5</v>
      </c>
      <c r="AH198" t="s">
        <v>11</v>
      </c>
      <c r="AI198">
        <v>0.93875600000000003</v>
      </c>
      <c r="AJ198">
        <v>1.0900000000000001E-4</v>
      </c>
      <c r="AK198" t="s">
        <v>12</v>
      </c>
      <c r="AL198">
        <v>76.14</v>
      </c>
      <c r="AM198">
        <v>40660.040399999998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37398.127266000003</v>
      </c>
      <c r="I199">
        <v>55368.035729000003</v>
      </c>
      <c r="J199" t="s">
        <v>3</v>
      </c>
      <c r="K199">
        <v>37393.308749999997</v>
      </c>
      <c r="L199">
        <v>55363.921834000001</v>
      </c>
      <c r="M199" t="s">
        <v>4</v>
      </c>
      <c r="N199">
        <v>459.40108900000001</v>
      </c>
      <c r="O199">
        <v>0.53685400000000005</v>
      </c>
      <c r="P199" t="s">
        <v>5</v>
      </c>
      <c r="Q199">
        <v>36496.118202999998</v>
      </c>
      <c r="R199">
        <v>54473.686054999998</v>
      </c>
      <c r="S199" t="s">
        <v>6</v>
      </c>
      <c r="T199">
        <v>37392.439141000003</v>
      </c>
      <c r="U199">
        <v>55538.318067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5.4952000000000001E-2</v>
      </c>
      <c r="AG199">
        <v>1.5E-5</v>
      </c>
      <c r="AH199" t="s">
        <v>11</v>
      </c>
      <c r="AI199">
        <v>0.93875600000000003</v>
      </c>
      <c r="AJ199">
        <v>1.0900000000000001E-4</v>
      </c>
      <c r="AK199" t="s">
        <v>12</v>
      </c>
      <c r="AL199">
        <v>76.14</v>
      </c>
      <c r="AM199">
        <v>40660.040399999998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39478.198125000003</v>
      </c>
      <c r="I200">
        <v>58994.606437000002</v>
      </c>
      <c r="J200" t="s">
        <v>3</v>
      </c>
      <c r="K200">
        <v>39473.111641000003</v>
      </c>
      <c r="L200">
        <v>58989.532009000002</v>
      </c>
      <c r="M200" t="s">
        <v>4</v>
      </c>
      <c r="N200">
        <v>484.92144400000001</v>
      </c>
      <c r="O200">
        <v>0.60256200000000004</v>
      </c>
      <c r="P200" t="s">
        <v>5</v>
      </c>
      <c r="Q200">
        <v>38525.972109000002</v>
      </c>
      <c r="R200">
        <v>58011.465878000003</v>
      </c>
      <c r="S200" t="s">
        <v>6</v>
      </c>
      <c r="T200">
        <v>39472.169608999997</v>
      </c>
      <c r="U200">
        <v>59160.585479000001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5.4859999999999999E-2</v>
      </c>
      <c r="AG200">
        <v>1.4E-5</v>
      </c>
      <c r="AH200" t="s">
        <v>11</v>
      </c>
      <c r="AI200">
        <v>0.93908999999999998</v>
      </c>
      <c r="AJ200">
        <v>1.0900000000000001E-4</v>
      </c>
      <c r="AK200" t="s">
        <v>12</v>
      </c>
      <c r="AL200">
        <v>76.14</v>
      </c>
      <c r="AM200">
        <v>40660.040399999998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41552.008047000003</v>
      </c>
      <c r="I201">
        <v>60874.987565000003</v>
      </c>
      <c r="J201" t="s">
        <v>3</v>
      </c>
      <c r="K201">
        <v>41546.658437999999</v>
      </c>
      <c r="L201">
        <v>60869.435619000003</v>
      </c>
      <c r="M201" t="s">
        <v>4</v>
      </c>
      <c r="N201">
        <v>510.43697800000001</v>
      </c>
      <c r="O201">
        <v>0.66644199999999998</v>
      </c>
      <c r="P201" t="s">
        <v>5</v>
      </c>
      <c r="Q201">
        <v>40549.537031</v>
      </c>
      <c r="R201">
        <v>59796.417318</v>
      </c>
      <c r="S201" t="s">
        <v>6</v>
      </c>
      <c r="T201">
        <v>41545.643594000001</v>
      </c>
      <c r="U201">
        <v>61033.408603000003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5.4815999999999997E-2</v>
      </c>
      <c r="AG201">
        <v>1.4E-5</v>
      </c>
      <c r="AH201" t="s">
        <v>11</v>
      </c>
      <c r="AI201">
        <v>0.93980399999999997</v>
      </c>
      <c r="AJ201">
        <v>1.07E-4</v>
      </c>
      <c r="AK201" t="s">
        <v>12</v>
      </c>
      <c r="AL201">
        <v>76.14</v>
      </c>
      <c r="AM201">
        <v>40660.040399999998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69.366211000000007</v>
      </c>
      <c r="I222">
        <v>2.1050000000000001E-3</v>
      </c>
      <c r="J222" t="s">
        <v>3</v>
      </c>
      <c r="K222">
        <v>46.756782999999999</v>
      </c>
      <c r="L222">
        <v>8.7100000000000003E-4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138.81931599999999</v>
      </c>
      <c r="I223">
        <v>4.9659999999999999E-3</v>
      </c>
      <c r="J223" t="s">
        <v>3</v>
      </c>
      <c r="K223">
        <v>93.515653999999998</v>
      </c>
      <c r="L223">
        <v>1.9139999999999999E-3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208.26957400000001</v>
      </c>
      <c r="I224">
        <v>8.1969999999999994E-3</v>
      </c>
      <c r="J224" t="s">
        <v>3</v>
      </c>
      <c r="K224">
        <v>140.27708200000001</v>
      </c>
      <c r="L224">
        <v>2.66E-3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277.72323999999998</v>
      </c>
      <c r="I225">
        <v>9.8689999999999993E-3</v>
      </c>
      <c r="J225" t="s">
        <v>3</v>
      </c>
      <c r="K225">
        <v>187.037485</v>
      </c>
      <c r="L225">
        <v>2.6289999999999998E-3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347.17258900000002</v>
      </c>
      <c r="I226">
        <v>1.3878E-2</v>
      </c>
      <c r="J226" t="s">
        <v>3</v>
      </c>
      <c r="K226">
        <v>233.80082100000001</v>
      </c>
      <c r="L226">
        <v>3.8180000000000002E-3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416.63206600000001</v>
      </c>
      <c r="I227">
        <v>1.8284999999999999E-2</v>
      </c>
      <c r="J227" t="s">
        <v>3</v>
      </c>
      <c r="K227">
        <v>280.56835100000001</v>
      </c>
      <c r="L227">
        <v>4.829E-3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486.09151400000002</v>
      </c>
      <c r="I228">
        <v>2.3463000000000001E-2</v>
      </c>
      <c r="J228" t="s">
        <v>3</v>
      </c>
      <c r="K228">
        <v>327.33376600000003</v>
      </c>
      <c r="L228">
        <v>5.7869999999999996E-3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555.54512699999998</v>
      </c>
      <c r="I229">
        <v>3.0131999999999999E-2</v>
      </c>
      <c r="J229" t="s">
        <v>3</v>
      </c>
      <c r="K229">
        <v>374.10080099999999</v>
      </c>
      <c r="L229">
        <v>6.6819999999999996E-3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624.98990200000003</v>
      </c>
      <c r="I230">
        <v>3.7995000000000001E-2</v>
      </c>
      <c r="J230" t="s">
        <v>3</v>
      </c>
      <c r="K230">
        <v>420.853996</v>
      </c>
      <c r="L230">
        <v>6.5129999999999997E-3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694.44200599999999</v>
      </c>
      <c r="I231">
        <v>4.6737000000000001E-2</v>
      </c>
      <c r="J231" t="s">
        <v>3</v>
      </c>
      <c r="K231">
        <v>467.616961</v>
      </c>
      <c r="L231">
        <v>8.2389999999999998E-3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763.89448900000002</v>
      </c>
      <c r="I232">
        <v>5.5683999999999997E-2</v>
      </c>
      <c r="J232" t="s">
        <v>3</v>
      </c>
      <c r="K232">
        <v>514.37894800000004</v>
      </c>
      <c r="L232">
        <v>9.6019999999999994E-3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833.34904400000005</v>
      </c>
      <c r="I233">
        <v>6.3741999999999993E-2</v>
      </c>
      <c r="J233" t="s">
        <v>3</v>
      </c>
      <c r="K233">
        <v>561.14547200000004</v>
      </c>
      <c r="L233">
        <v>1.0017E-2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902.80715699999996</v>
      </c>
      <c r="I234">
        <v>7.3574000000000001E-2</v>
      </c>
      <c r="J234" t="s">
        <v>3</v>
      </c>
      <c r="K234">
        <v>607.911205</v>
      </c>
      <c r="L234">
        <v>9.9249999999999998E-3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972.26251200000002</v>
      </c>
      <c r="I235">
        <v>8.4451999999999999E-2</v>
      </c>
      <c r="J235" t="s">
        <v>3</v>
      </c>
      <c r="K235">
        <v>654.67854199999999</v>
      </c>
      <c r="L235">
        <v>1.1553000000000001E-2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1041.7198659999999</v>
      </c>
      <c r="I236">
        <v>9.2517000000000002E-2</v>
      </c>
      <c r="J236" t="s">
        <v>3</v>
      </c>
      <c r="K236">
        <v>701.44557299999997</v>
      </c>
      <c r="L236">
        <v>1.3527000000000001E-2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1111.166125</v>
      </c>
      <c r="I237">
        <v>9.8049999999999998E-2</v>
      </c>
      <c r="J237" t="s">
        <v>3</v>
      </c>
      <c r="K237">
        <v>748.21070099999997</v>
      </c>
      <c r="L237">
        <v>1.4382000000000001E-2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1180.6168950000001</v>
      </c>
      <c r="I238">
        <v>0.109306</v>
      </c>
      <c r="J238" t="s">
        <v>3</v>
      </c>
      <c r="K238">
        <v>794.97770300000002</v>
      </c>
      <c r="L238">
        <v>1.3697000000000001E-2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1250.0758470000001</v>
      </c>
      <c r="I239">
        <v>0.12510299999999999</v>
      </c>
      <c r="J239" t="s">
        <v>3</v>
      </c>
      <c r="K239">
        <v>841.74467000000004</v>
      </c>
      <c r="L239">
        <v>1.6615999999999999E-2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1319.5192850000001</v>
      </c>
      <c r="I240">
        <v>0.13173799999999999</v>
      </c>
      <c r="J240" t="s">
        <v>3</v>
      </c>
      <c r="K240">
        <v>888.50162599999999</v>
      </c>
      <c r="L240">
        <v>1.7971999999999998E-2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1389.0482500000001</v>
      </c>
      <c r="I241">
        <v>0.22099199999999999</v>
      </c>
      <c r="J241" t="s">
        <v>3</v>
      </c>
      <c r="K241">
        <v>935.33049400000004</v>
      </c>
      <c r="L241">
        <v>9.4565999999999997E-2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67.191337000000004</v>
      </c>
      <c r="I242">
        <v>2.1410000000000001E-3</v>
      </c>
      <c r="J242" t="s">
        <v>3</v>
      </c>
      <c r="K242">
        <v>44.611480999999998</v>
      </c>
      <c r="L242">
        <v>7.3999999999999999E-4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134.48546099999999</v>
      </c>
      <c r="I243">
        <v>5.1900000000000002E-3</v>
      </c>
      <c r="J243" t="s">
        <v>3</v>
      </c>
      <c r="K243">
        <v>89.225932</v>
      </c>
      <c r="L243">
        <v>1.8940000000000001E-3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201.77475200000001</v>
      </c>
      <c r="I244">
        <v>8.0020000000000004E-3</v>
      </c>
      <c r="J244" t="s">
        <v>3</v>
      </c>
      <c r="K244">
        <v>133.84222600000001</v>
      </c>
      <c r="L244">
        <v>2.2859999999999998E-3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269.06606699999998</v>
      </c>
      <c r="I245">
        <v>1.4116E-2</v>
      </c>
      <c r="J245" t="s">
        <v>3</v>
      </c>
      <c r="K245">
        <v>178.45226299999999</v>
      </c>
      <c r="L245">
        <v>3.166E-3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336.373154</v>
      </c>
      <c r="I246">
        <v>1.8366E-2</v>
      </c>
      <c r="J246" t="s">
        <v>3</v>
      </c>
      <c r="K246">
        <v>223.07356799999999</v>
      </c>
      <c r="L246">
        <v>4.1009999999999996E-3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403.66561400000001</v>
      </c>
      <c r="I247">
        <v>2.5649000000000002E-2</v>
      </c>
      <c r="J247" t="s">
        <v>3</v>
      </c>
      <c r="K247">
        <v>267.68858799999998</v>
      </c>
      <c r="L247">
        <v>4.7390000000000002E-3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470.94856099999998</v>
      </c>
      <c r="I248">
        <v>3.1358999999999998E-2</v>
      </c>
      <c r="J248" t="s">
        <v>3</v>
      </c>
      <c r="K248">
        <v>312.29637100000002</v>
      </c>
      <c r="L248">
        <v>5.9959999999999996E-3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538.244055</v>
      </c>
      <c r="I249">
        <v>4.0347000000000001E-2</v>
      </c>
      <c r="J249" t="s">
        <v>3</v>
      </c>
      <c r="K249">
        <v>356.91560099999998</v>
      </c>
      <c r="L249">
        <v>6.8259999999999996E-3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605.543094</v>
      </c>
      <c r="I250">
        <v>4.7684999999999998E-2</v>
      </c>
      <c r="J250" t="s">
        <v>3</v>
      </c>
      <c r="K250">
        <v>401.531454</v>
      </c>
      <c r="L250">
        <v>6.9670000000000001E-3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672.83115999999995</v>
      </c>
      <c r="I251">
        <v>5.2352000000000003E-2</v>
      </c>
      <c r="J251" t="s">
        <v>3</v>
      </c>
      <c r="K251">
        <v>446.14347500000002</v>
      </c>
      <c r="L251">
        <v>7.0899999999999999E-3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740.11787700000002</v>
      </c>
      <c r="I252">
        <v>6.3751000000000002E-2</v>
      </c>
      <c r="J252" t="s">
        <v>3</v>
      </c>
      <c r="K252">
        <v>490.75258400000001</v>
      </c>
      <c r="L252">
        <v>8.4790000000000004E-3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807.41255899999999</v>
      </c>
      <c r="I253">
        <v>7.1889999999999996E-2</v>
      </c>
      <c r="J253" t="s">
        <v>3</v>
      </c>
      <c r="K253">
        <v>535.36632399999996</v>
      </c>
      <c r="L253">
        <v>8.8369999999999994E-3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874.70849599999997</v>
      </c>
      <c r="I254">
        <v>8.1646999999999997E-2</v>
      </c>
      <c r="J254" t="s">
        <v>3</v>
      </c>
      <c r="K254">
        <v>579.98087999999996</v>
      </c>
      <c r="L254">
        <v>8.7270000000000004E-3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942.01681299999996</v>
      </c>
      <c r="I255">
        <v>8.7790999999999994E-2</v>
      </c>
      <c r="J255" t="s">
        <v>3</v>
      </c>
      <c r="K255">
        <v>624.60277199999996</v>
      </c>
      <c r="L255">
        <v>9.8309999999999995E-3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1009.307517</v>
      </c>
      <c r="I256">
        <v>9.6451999999999996E-2</v>
      </c>
      <c r="J256" t="s">
        <v>3</v>
      </c>
      <c r="K256">
        <v>669.21864500000004</v>
      </c>
      <c r="L256">
        <v>1.0356000000000001E-2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1076.6070239999999</v>
      </c>
      <c r="I257">
        <v>0.10843800000000001</v>
      </c>
      <c r="J257" t="s">
        <v>3</v>
      </c>
      <c r="K257">
        <v>713.83615099999997</v>
      </c>
      <c r="L257">
        <v>1.2024999999999999E-2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1143.903599</v>
      </c>
      <c r="I258">
        <v>0.123353</v>
      </c>
      <c r="J258" t="s">
        <v>3</v>
      </c>
      <c r="K258">
        <v>758.44649400000003</v>
      </c>
      <c r="L258">
        <v>1.2659E-2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1211.197261</v>
      </c>
      <c r="I259">
        <v>0.13813800000000001</v>
      </c>
      <c r="J259" t="s">
        <v>3</v>
      </c>
      <c r="K259">
        <v>803.06091100000003</v>
      </c>
      <c r="L259">
        <v>1.3837E-2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1278.497202</v>
      </c>
      <c r="I260">
        <v>0.151173</v>
      </c>
      <c r="J260" t="s">
        <v>3</v>
      </c>
      <c r="K260">
        <v>847.67169100000001</v>
      </c>
      <c r="L260">
        <v>1.4144E-2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1345.8007399999999</v>
      </c>
      <c r="I261">
        <v>0.16053100000000001</v>
      </c>
      <c r="J261" t="s">
        <v>3</v>
      </c>
      <c r="K261">
        <v>892.29006600000002</v>
      </c>
      <c r="L261">
        <v>1.5396999999999999E-2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41.784768999999997</v>
      </c>
      <c r="I262">
        <v>2.699E-3</v>
      </c>
      <c r="J262" t="s">
        <v>3</v>
      </c>
      <c r="K262">
        <v>28.170753000000001</v>
      </c>
      <c r="L262">
        <v>3.7800000000000003E-4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83.537778000000003</v>
      </c>
      <c r="I263">
        <v>6.5160000000000001E-3</v>
      </c>
      <c r="J263" t="s">
        <v>3</v>
      </c>
      <c r="K263">
        <v>56.343139000000001</v>
      </c>
      <c r="L263">
        <v>1.2689999999999999E-3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125.292509</v>
      </c>
      <c r="I264">
        <v>1.3531E-2</v>
      </c>
      <c r="J264" t="s">
        <v>3</v>
      </c>
      <c r="K264">
        <v>84.518754999999999</v>
      </c>
      <c r="L264">
        <v>2.9689999999999999E-3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167.04866899999999</v>
      </c>
      <c r="I265">
        <v>2.3401000000000002E-2</v>
      </c>
      <c r="J265" t="s">
        <v>3</v>
      </c>
      <c r="K265">
        <v>112.696259</v>
      </c>
      <c r="L265">
        <v>5.3210000000000002E-3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208.80730700000001</v>
      </c>
      <c r="I266">
        <v>3.4784000000000002E-2</v>
      </c>
      <c r="J266" t="s">
        <v>3</v>
      </c>
      <c r="K266">
        <v>140.876836</v>
      </c>
      <c r="L266">
        <v>7.927E-3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250.566113</v>
      </c>
      <c r="I267">
        <v>4.9464000000000001E-2</v>
      </c>
      <c r="J267" t="s">
        <v>3</v>
      </c>
      <c r="K267">
        <v>169.057987</v>
      </c>
      <c r="L267">
        <v>1.167E-2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292.32464499999998</v>
      </c>
      <c r="I268">
        <v>6.7113999999999993E-2</v>
      </c>
      <c r="J268" t="s">
        <v>3</v>
      </c>
      <c r="K268">
        <v>197.23897700000001</v>
      </c>
      <c r="L268">
        <v>1.5852000000000002E-2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334.08494400000001</v>
      </c>
      <c r="I269">
        <v>8.7749999999999995E-2</v>
      </c>
      <c r="J269" t="s">
        <v>3</v>
      </c>
      <c r="K269">
        <v>225.42282700000001</v>
      </c>
      <c r="L269">
        <v>2.0785999999999999E-2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375.84902399999999</v>
      </c>
      <c r="I270">
        <v>0.11240700000000001</v>
      </c>
      <c r="J270" t="s">
        <v>3</v>
      </c>
      <c r="K270">
        <v>253.60890900000001</v>
      </c>
      <c r="L270">
        <v>2.6872E-2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417.61575299999998</v>
      </c>
      <c r="I271">
        <v>0.140377</v>
      </c>
      <c r="J271" t="s">
        <v>3</v>
      </c>
      <c r="K271">
        <v>281.79894200000001</v>
      </c>
      <c r="L271">
        <v>3.3971000000000001E-2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459.38386700000001</v>
      </c>
      <c r="I272">
        <v>0.16892099999999999</v>
      </c>
      <c r="J272" t="s">
        <v>3</v>
      </c>
      <c r="K272">
        <v>309.98945900000001</v>
      </c>
      <c r="L272">
        <v>4.0777000000000001E-2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501.15090099999998</v>
      </c>
      <c r="I273">
        <v>0.20030000000000001</v>
      </c>
      <c r="J273" t="s">
        <v>3</v>
      </c>
      <c r="K273">
        <v>338.17842100000001</v>
      </c>
      <c r="L273">
        <v>4.8009999999999997E-2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542.91992600000003</v>
      </c>
      <c r="I274">
        <v>0.235018</v>
      </c>
      <c r="J274" t="s">
        <v>3</v>
      </c>
      <c r="K274">
        <v>366.37042500000001</v>
      </c>
      <c r="L274">
        <v>5.6307000000000003E-2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584.69009200000005</v>
      </c>
      <c r="I275">
        <v>0.27334700000000001</v>
      </c>
      <c r="J275" t="s">
        <v>3</v>
      </c>
      <c r="K275">
        <v>394.56332600000002</v>
      </c>
      <c r="L275">
        <v>6.5590999999999997E-2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626.46193700000003</v>
      </c>
      <c r="I276">
        <v>0.31500400000000001</v>
      </c>
      <c r="J276" t="s">
        <v>3</v>
      </c>
      <c r="K276">
        <v>422.758306</v>
      </c>
      <c r="L276">
        <v>7.6118000000000005E-2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668.23431800000003</v>
      </c>
      <c r="I277">
        <v>0.35610000000000003</v>
      </c>
      <c r="J277" t="s">
        <v>3</v>
      </c>
      <c r="K277">
        <v>450.95376800000003</v>
      </c>
      <c r="L277">
        <v>8.6650000000000005E-2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710.00821499999995</v>
      </c>
      <c r="I278">
        <v>0.400924</v>
      </c>
      <c r="J278" t="s">
        <v>3</v>
      </c>
      <c r="K278">
        <v>479.15003200000001</v>
      </c>
      <c r="L278">
        <v>9.7198000000000007E-2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751.78549399999997</v>
      </c>
      <c r="I279">
        <v>0.44785999999999998</v>
      </c>
      <c r="J279" t="s">
        <v>3</v>
      </c>
      <c r="K279">
        <v>507.348412</v>
      </c>
      <c r="L279">
        <v>0.108015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793.56152099999997</v>
      </c>
      <c r="I280">
        <v>0.49844699999999997</v>
      </c>
      <c r="J280" t="s">
        <v>3</v>
      </c>
      <c r="K280">
        <v>535.54716800000006</v>
      </c>
      <c r="L280">
        <v>0.120032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835.33979199999999</v>
      </c>
      <c r="I281">
        <v>0.55499600000000004</v>
      </c>
      <c r="J281" t="s">
        <v>3</v>
      </c>
      <c r="K281">
        <v>563.74778200000003</v>
      </c>
      <c r="L281">
        <v>0.13434599999999999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33.168258999999999</v>
      </c>
      <c r="I282">
        <v>1.722E-3</v>
      </c>
      <c r="J282" t="s">
        <v>3</v>
      </c>
      <c r="K282">
        <v>16.628774</v>
      </c>
      <c r="L282">
        <v>1.7E-5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66.420902999999996</v>
      </c>
      <c r="I283">
        <v>2.9859999999999999E-3</v>
      </c>
      <c r="J283" t="s">
        <v>3</v>
      </c>
      <c r="K283">
        <v>33.256459999999997</v>
      </c>
      <c r="L283">
        <v>3.1000000000000001E-5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99.671842999999996</v>
      </c>
      <c r="I284">
        <v>4.7980000000000002E-3</v>
      </c>
      <c r="J284" t="s">
        <v>3</v>
      </c>
      <c r="K284">
        <v>49.883713999999998</v>
      </c>
      <c r="L284">
        <v>4.0000000000000003E-5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132.92276100000001</v>
      </c>
      <c r="I285">
        <v>7.1069999999999996E-3</v>
      </c>
      <c r="J285" t="s">
        <v>3</v>
      </c>
      <c r="K285">
        <v>66.511500999999996</v>
      </c>
      <c r="L285">
        <v>6.0999999999999999E-5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166.173023</v>
      </c>
      <c r="I286">
        <v>1.0262E-2</v>
      </c>
      <c r="J286" t="s">
        <v>3</v>
      </c>
      <c r="K286">
        <v>83.139599000000004</v>
      </c>
      <c r="L286">
        <v>8.1000000000000004E-5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199.42227500000001</v>
      </c>
      <c r="I287">
        <v>1.3887999999999999E-2</v>
      </c>
      <c r="J287" t="s">
        <v>3</v>
      </c>
      <c r="K287">
        <v>99.76782</v>
      </c>
      <c r="L287">
        <v>9.2999999999999997E-5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232.67212799999999</v>
      </c>
      <c r="I288">
        <v>1.7843000000000001E-2</v>
      </c>
      <c r="J288" t="s">
        <v>3</v>
      </c>
      <c r="K288">
        <v>116.395526</v>
      </c>
      <c r="L288">
        <v>1.2400000000000001E-4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265.92206700000003</v>
      </c>
      <c r="I289">
        <v>2.2353999999999999E-2</v>
      </c>
      <c r="J289" t="s">
        <v>3</v>
      </c>
      <c r="K289">
        <v>133.024575</v>
      </c>
      <c r="L289">
        <v>1.2300000000000001E-4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299.17158899999998</v>
      </c>
      <c r="I290">
        <v>2.7851000000000001E-2</v>
      </c>
      <c r="J290" t="s">
        <v>3</v>
      </c>
      <c r="K290">
        <v>149.652152</v>
      </c>
      <c r="L290">
        <v>1.3799999999999999E-4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332.42224800000002</v>
      </c>
      <c r="I291">
        <v>3.3868000000000002E-2</v>
      </c>
      <c r="J291" t="s">
        <v>3</v>
      </c>
      <c r="K291">
        <v>166.280486</v>
      </c>
      <c r="L291">
        <v>1.5899999999999999E-4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365.67408399999999</v>
      </c>
      <c r="I292">
        <v>3.9931000000000001E-2</v>
      </c>
      <c r="J292" t="s">
        <v>3</v>
      </c>
      <c r="K292">
        <v>182.90957700000001</v>
      </c>
      <c r="L292">
        <v>1.8200000000000001E-4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398.92300299999999</v>
      </c>
      <c r="I293">
        <v>4.7259000000000002E-2</v>
      </c>
      <c r="J293" t="s">
        <v>3</v>
      </c>
      <c r="K293">
        <v>199.53793099999999</v>
      </c>
      <c r="L293">
        <v>2.1599999999999999E-4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432.17335400000002</v>
      </c>
      <c r="I294">
        <v>5.4036000000000001E-2</v>
      </c>
      <c r="J294" t="s">
        <v>3</v>
      </c>
      <c r="K294">
        <v>216.16503800000001</v>
      </c>
      <c r="L294">
        <v>2.9100000000000003E-4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465.42237399999999</v>
      </c>
      <c r="I295">
        <v>6.2111E-2</v>
      </c>
      <c r="J295" t="s">
        <v>3</v>
      </c>
      <c r="K295">
        <v>232.793699</v>
      </c>
      <c r="L295">
        <v>3.1100000000000002E-4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498.67246</v>
      </c>
      <c r="I296">
        <v>7.1901999999999994E-2</v>
      </c>
      <c r="J296" t="s">
        <v>3</v>
      </c>
      <c r="K296">
        <v>249.422279</v>
      </c>
      <c r="L296">
        <v>3.5399999999999999E-4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531.92291499999999</v>
      </c>
      <c r="I297">
        <v>8.0985000000000001E-2</v>
      </c>
      <c r="J297" t="s">
        <v>3</v>
      </c>
      <c r="K297">
        <v>266.05032199999999</v>
      </c>
      <c r="L297">
        <v>3.9800000000000002E-4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565.17152499999997</v>
      </c>
      <c r="I298">
        <v>9.0773999999999994E-2</v>
      </c>
      <c r="J298" t="s">
        <v>3</v>
      </c>
      <c r="K298">
        <v>282.67789900000002</v>
      </c>
      <c r="L298">
        <v>4.4000000000000002E-4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598.42173100000002</v>
      </c>
      <c r="I299">
        <v>0.101517</v>
      </c>
      <c r="J299" t="s">
        <v>3</v>
      </c>
      <c r="K299">
        <v>299.30561299999999</v>
      </c>
      <c r="L299">
        <v>4.8899999999999996E-4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631.67167099999995</v>
      </c>
      <c r="I300">
        <v>0.111078</v>
      </c>
      <c r="J300" t="s">
        <v>3</v>
      </c>
      <c r="K300">
        <v>315.93322699999999</v>
      </c>
      <c r="L300">
        <v>5.3799999999999996E-4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664.92213600000002</v>
      </c>
      <c r="I301">
        <v>0.12228</v>
      </c>
      <c r="J301" t="s">
        <v>3</v>
      </c>
      <c r="K301">
        <v>332.56156600000003</v>
      </c>
      <c r="L301">
        <v>5.8699999999999996E-4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50.668686999999998</v>
      </c>
      <c r="I302">
        <v>8.2899999999999998E-4</v>
      </c>
      <c r="J302" t="s">
        <v>3</v>
      </c>
      <c r="K302">
        <v>28.148980000000002</v>
      </c>
      <c r="L302">
        <v>3.3000000000000003E-5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101.421819</v>
      </c>
      <c r="I303">
        <v>2.5890000000000002E-3</v>
      </c>
      <c r="J303" t="s">
        <v>3</v>
      </c>
      <c r="K303">
        <v>56.301240999999997</v>
      </c>
      <c r="L303">
        <v>8.2999999999999998E-5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152.17550800000001</v>
      </c>
      <c r="I304">
        <v>5.0289999999999996E-3</v>
      </c>
      <c r="J304" t="s">
        <v>3</v>
      </c>
      <c r="K304">
        <v>84.456103999999996</v>
      </c>
      <c r="L304">
        <v>1.5699999999999999E-4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202.931622</v>
      </c>
      <c r="I305">
        <v>8.0789999999999994E-3</v>
      </c>
      <c r="J305" t="s">
        <v>3</v>
      </c>
      <c r="K305">
        <v>112.615313</v>
      </c>
      <c r="L305">
        <v>2.3599999999999999E-4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253.68818899999999</v>
      </c>
      <c r="I306">
        <v>1.1338000000000001E-2</v>
      </c>
      <c r="J306" t="s">
        <v>3</v>
      </c>
      <c r="K306">
        <v>140.77605800000001</v>
      </c>
      <c r="L306">
        <v>2.9700000000000001E-4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304.44842799999998</v>
      </c>
      <c r="I307">
        <v>1.6448999999999998E-2</v>
      </c>
      <c r="J307" t="s">
        <v>3</v>
      </c>
      <c r="K307">
        <v>168.93839800000001</v>
      </c>
      <c r="L307">
        <v>3.8099999999999999E-4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355.20703500000002</v>
      </c>
      <c r="I308">
        <v>2.2488999999999999E-2</v>
      </c>
      <c r="J308" t="s">
        <v>3</v>
      </c>
      <c r="K308">
        <v>197.10223099999999</v>
      </c>
      <c r="L308">
        <v>5.5800000000000001E-4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405.97004900000002</v>
      </c>
      <c r="I309">
        <v>3.0478000000000002E-2</v>
      </c>
      <c r="J309" t="s">
        <v>3</v>
      </c>
      <c r="K309">
        <v>225.26925399999999</v>
      </c>
      <c r="L309">
        <v>6.8800000000000003E-4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456.735726</v>
      </c>
      <c r="I310">
        <v>3.8906999999999997E-2</v>
      </c>
      <c r="J310" t="s">
        <v>3</v>
      </c>
      <c r="K310">
        <v>253.43617599999999</v>
      </c>
      <c r="L310">
        <v>8.1300000000000003E-4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507.49903599999999</v>
      </c>
      <c r="I311">
        <v>4.897E-2</v>
      </c>
      <c r="J311" t="s">
        <v>3</v>
      </c>
      <c r="K311">
        <v>281.60606300000001</v>
      </c>
      <c r="L311">
        <v>9.68E-4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558.26697000000001</v>
      </c>
      <c r="I312">
        <v>5.9527999999999998E-2</v>
      </c>
      <c r="J312" t="s">
        <v>3</v>
      </c>
      <c r="K312">
        <v>309.77479099999999</v>
      </c>
      <c r="L312">
        <v>1.108E-3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609.04141200000004</v>
      </c>
      <c r="I313">
        <v>7.0063E-2</v>
      </c>
      <c r="J313" t="s">
        <v>3</v>
      </c>
      <c r="K313">
        <v>337.94879600000002</v>
      </c>
      <c r="L313">
        <v>1.4189999999999999E-3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659.81674899999996</v>
      </c>
      <c r="I314">
        <v>8.0491999999999994E-2</v>
      </c>
      <c r="J314" t="s">
        <v>3</v>
      </c>
      <c r="K314">
        <v>366.12298700000002</v>
      </c>
      <c r="L314">
        <v>1.583E-3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710.58703000000003</v>
      </c>
      <c r="I315">
        <v>9.2980999999999994E-2</v>
      </c>
      <c r="J315" t="s">
        <v>3</v>
      </c>
      <c r="K315">
        <v>394.29776900000002</v>
      </c>
      <c r="L315">
        <v>1.8060000000000001E-3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761.35887600000001</v>
      </c>
      <c r="I316">
        <v>0.104978</v>
      </c>
      <c r="J316" t="s">
        <v>3</v>
      </c>
      <c r="K316">
        <v>422.47248200000001</v>
      </c>
      <c r="L316">
        <v>2.0019999999999999E-3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812.13593000000003</v>
      </c>
      <c r="I317">
        <v>0.119298</v>
      </c>
      <c r="J317" t="s">
        <v>3</v>
      </c>
      <c r="K317">
        <v>450.65050400000001</v>
      </c>
      <c r="L317">
        <v>2.3340000000000001E-3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862.916787</v>
      </c>
      <c r="I318">
        <v>0.13419900000000001</v>
      </c>
      <c r="J318" t="s">
        <v>3</v>
      </c>
      <c r="K318">
        <v>478.82986599999998</v>
      </c>
      <c r="L318">
        <v>2.6740000000000002E-3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913.69219399999997</v>
      </c>
      <c r="I319">
        <v>0.149201</v>
      </c>
      <c r="J319" t="s">
        <v>3</v>
      </c>
      <c r="K319">
        <v>507.00861800000001</v>
      </c>
      <c r="L319">
        <v>2.8679999999999999E-3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964.47120199999995</v>
      </c>
      <c r="I320">
        <v>0.16512299999999999</v>
      </c>
      <c r="J320" t="s">
        <v>3</v>
      </c>
      <c r="K320">
        <v>535.18931299999997</v>
      </c>
      <c r="L320">
        <v>3.0720000000000001E-3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1015.248953</v>
      </c>
      <c r="I321">
        <v>0.180976</v>
      </c>
      <c r="J321" t="s">
        <v>3</v>
      </c>
      <c r="K321">
        <v>563.37104199999999</v>
      </c>
      <c r="L321">
        <v>3.2980000000000002E-3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2404.3893750000002</v>
      </c>
      <c r="I322">
        <v>1274.917565</v>
      </c>
      <c r="J322" t="s">
        <v>3</v>
      </c>
      <c r="K322">
        <v>2403.7323630000001</v>
      </c>
      <c r="L322">
        <v>1274.161685</v>
      </c>
      <c r="M322" t="s">
        <v>4</v>
      </c>
      <c r="N322">
        <v>140.778144</v>
      </c>
      <c r="O322">
        <v>5.058605</v>
      </c>
      <c r="P322" t="s">
        <v>5</v>
      </c>
      <c r="Q322">
        <v>277.93542400000001</v>
      </c>
      <c r="R322">
        <v>58.356746999999999</v>
      </c>
      <c r="S322" t="s">
        <v>6</v>
      </c>
      <c r="T322">
        <v>61.967190000000002</v>
      </c>
      <c r="U322">
        <v>1.5642309999999999</v>
      </c>
      <c r="V322" t="s">
        <v>7</v>
      </c>
      <c r="W322">
        <v>61.696840999999999</v>
      </c>
      <c r="X322">
        <v>1.1826239999999999</v>
      </c>
      <c r="Y322" t="s">
        <v>8</v>
      </c>
      <c r="Z322">
        <v>71.646700999999993</v>
      </c>
      <c r="AA322">
        <v>47.791165999999997</v>
      </c>
      <c r="AB322" t="s">
        <v>9</v>
      </c>
      <c r="AC322">
        <v>1929.6337599999999</v>
      </c>
      <c r="AD322">
        <v>850.90759600000001</v>
      </c>
      <c r="AE322" t="s">
        <v>10</v>
      </c>
      <c r="AF322">
        <v>7.7346999999999999E-2</v>
      </c>
      <c r="AG322">
        <v>1.11E-4</v>
      </c>
      <c r="AH322" t="s">
        <v>11</v>
      </c>
      <c r="AI322">
        <v>0.92288199999999998</v>
      </c>
      <c r="AJ322">
        <v>1.2999999999999999E-4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4807.4951760000004</v>
      </c>
      <c r="I323">
        <v>2996.3441549999998</v>
      </c>
      <c r="J323" t="s">
        <v>3</v>
      </c>
      <c r="K323">
        <v>4806.1826760000004</v>
      </c>
      <c r="L323">
        <v>2994.677169</v>
      </c>
      <c r="M323" t="s">
        <v>4</v>
      </c>
      <c r="N323">
        <v>281.06797999999998</v>
      </c>
      <c r="O323">
        <v>10.279367000000001</v>
      </c>
      <c r="P323" t="s">
        <v>5</v>
      </c>
      <c r="Q323">
        <v>559.62601600000005</v>
      </c>
      <c r="R323">
        <v>197.01620299999999</v>
      </c>
      <c r="S323" t="s">
        <v>6</v>
      </c>
      <c r="T323">
        <v>123.80435199999999</v>
      </c>
      <c r="U323">
        <v>2.9607510000000001</v>
      </c>
      <c r="V323" t="s">
        <v>7</v>
      </c>
      <c r="W323">
        <v>123.27945099999999</v>
      </c>
      <c r="X323">
        <v>2.930472</v>
      </c>
      <c r="Y323" t="s">
        <v>8</v>
      </c>
      <c r="Z323">
        <v>147.49146300000001</v>
      </c>
      <c r="AA323">
        <v>181.27649</v>
      </c>
      <c r="AB323" t="s">
        <v>9</v>
      </c>
      <c r="AC323">
        <v>3854.8433690000002</v>
      </c>
      <c r="AD323">
        <v>1938.9954809999999</v>
      </c>
      <c r="AE323" t="s">
        <v>10</v>
      </c>
      <c r="AF323">
        <v>7.2579000000000005E-2</v>
      </c>
      <c r="AG323">
        <v>1.4899999999999999E-4</v>
      </c>
      <c r="AH323" t="s">
        <v>11</v>
      </c>
      <c r="AI323">
        <v>0.92962800000000001</v>
      </c>
      <c r="AJ323">
        <v>6.0000000000000002E-5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7218.5725679999996</v>
      </c>
      <c r="I324">
        <v>4531.0306799999998</v>
      </c>
      <c r="J324" t="s">
        <v>3</v>
      </c>
      <c r="K324">
        <v>7216.6012110000001</v>
      </c>
      <c r="L324">
        <v>4528.5684920000003</v>
      </c>
      <c r="M324" t="s">
        <v>4</v>
      </c>
      <c r="N324">
        <v>421.19029399999999</v>
      </c>
      <c r="O324">
        <v>13.335471</v>
      </c>
      <c r="P324" t="s">
        <v>5</v>
      </c>
      <c r="Q324">
        <v>843.91250500000001</v>
      </c>
      <c r="R324">
        <v>302.631799</v>
      </c>
      <c r="S324" t="s">
        <v>6</v>
      </c>
      <c r="T324">
        <v>185.783613</v>
      </c>
      <c r="U324">
        <v>4.1508929999999999</v>
      </c>
      <c r="V324" t="s">
        <v>7</v>
      </c>
      <c r="W324">
        <v>184.98017100000001</v>
      </c>
      <c r="X324">
        <v>3.9806569999999999</v>
      </c>
      <c r="Y324" t="s">
        <v>8</v>
      </c>
      <c r="Z324">
        <v>225.32345900000001</v>
      </c>
      <c r="AA324">
        <v>281.298632</v>
      </c>
      <c r="AB324" t="s">
        <v>9</v>
      </c>
      <c r="AC324">
        <v>5784.9777249999997</v>
      </c>
      <c r="AD324">
        <v>2992.4263580000002</v>
      </c>
      <c r="AE324" t="s">
        <v>10</v>
      </c>
      <c r="AF324">
        <v>6.9694999999999993E-2</v>
      </c>
      <c r="AG324">
        <v>1.5300000000000001E-4</v>
      </c>
      <c r="AH324" t="s">
        <v>11</v>
      </c>
      <c r="AI324">
        <v>0.93169400000000002</v>
      </c>
      <c r="AJ324">
        <v>3.4E-5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9631.1683589999993</v>
      </c>
      <c r="I325">
        <v>6299.6102639999999</v>
      </c>
      <c r="J325" t="s">
        <v>3</v>
      </c>
      <c r="K325">
        <v>9628.5407419999992</v>
      </c>
      <c r="L325">
        <v>6295.7994250000002</v>
      </c>
      <c r="M325" t="s">
        <v>4</v>
      </c>
      <c r="N325">
        <v>562.07350299999996</v>
      </c>
      <c r="O325">
        <v>23.301839999999999</v>
      </c>
      <c r="P325" t="s">
        <v>5</v>
      </c>
      <c r="Q325">
        <v>1128.1091650000001</v>
      </c>
      <c r="R325">
        <v>311.634388</v>
      </c>
      <c r="S325" t="s">
        <v>6</v>
      </c>
      <c r="T325">
        <v>247.73916700000001</v>
      </c>
      <c r="U325">
        <v>6.2419289999999998</v>
      </c>
      <c r="V325" t="s">
        <v>7</v>
      </c>
      <c r="W325">
        <v>246.61192700000001</v>
      </c>
      <c r="X325">
        <v>4.9797940000000001</v>
      </c>
      <c r="Y325" t="s">
        <v>8</v>
      </c>
      <c r="Z325">
        <v>303.38486599999999</v>
      </c>
      <c r="AA325">
        <v>278.21890000000002</v>
      </c>
      <c r="AB325" t="s">
        <v>9</v>
      </c>
      <c r="AC325">
        <v>7715.8890229999997</v>
      </c>
      <c r="AD325">
        <v>4241.651777</v>
      </c>
      <c r="AE325" t="s">
        <v>10</v>
      </c>
      <c r="AF325">
        <v>6.7628999999999995E-2</v>
      </c>
      <c r="AG325">
        <v>1.3899999999999999E-4</v>
      </c>
      <c r="AH325" t="s">
        <v>11</v>
      </c>
      <c r="AI325">
        <v>0.93372200000000005</v>
      </c>
      <c r="AJ325">
        <v>4.8000000000000001E-5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12047.288495999999</v>
      </c>
      <c r="I326">
        <v>10376.973692</v>
      </c>
      <c r="J326" t="s">
        <v>3</v>
      </c>
      <c r="K326">
        <v>12044.000586</v>
      </c>
      <c r="L326">
        <v>10370.85853</v>
      </c>
      <c r="M326" t="s">
        <v>4</v>
      </c>
      <c r="N326">
        <v>702.74398099999996</v>
      </c>
      <c r="O326">
        <v>33.289892000000002</v>
      </c>
      <c r="P326" t="s">
        <v>5</v>
      </c>
      <c r="Q326">
        <v>1414.400032</v>
      </c>
      <c r="R326">
        <v>276.89138100000002</v>
      </c>
      <c r="S326" t="s">
        <v>6</v>
      </c>
      <c r="T326">
        <v>309.68059599999998</v>
      </c>
      <c r="U326">
        <v>9.72316</v>
      </c>
      <c r="V326" t="s">
        <v>7</v>
      </c>
      <c r="W326">
        <v>308.40113200000002</v>
      </c>
      <c r="X326">
        <v>7.9197790000000001</v>
      </c>
      <c r="Y326" t="s">
        <v>8</v>
      </c>
      <c r="Z326">
        <v>382.55808500000001</v>
      </c>
      <c r="AA326">
        <v>143.06506400000001</v>
      </c>
      <c r="AB326" t="s">
        <v>9</v>
      </c>
      <c r="AC326">
        <v>9649.5737499999996</v>
      </c>
      <c r="AD326">
        <v>7055.4225580000002</v>
      </c>
      <c r="AE326" t="s">
        <v>10</v>
      </c>
      <c r="AF326">
        <v>6.4682000000000003E-2</v>
      </c>
      <c r="AG326">
        <v>1.2300000000000001E-4</v>
      </c>
      <c r="AH326" t="s">
        <v>11</v>
      </c>
      <c r="AI326">
        <v>0.93419399999999997</v>
      </c>
      <c r="AJ326">
        <v>5.3000000000000001E-5</v>
      </c>
      <c r="AK326" t="s">
        <v>12</v>
      </c>
      <c r="AL326">
        <v>10.54</v>
      </c>
      <c r="AM326">
        <v>2675.8083999999999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14465.470469</v>
      </c>
      <c r="I327">
        <v>15086.088516</v>
      </c>
      <c r="J327" t="s">
        <v>3</v>
      </c>
      <c r="K327">
        <v>14461.523848000001</v>
      </c>
      <c r="L327">
        <v>15078.019861999999</v>
      </c>
      <c r="M327" t="s">
        <v>4</v>
      </c>
      <c r="N327">
        <v>843.58675500000004</v>
      </c>
      <c r="O327">
        <v>41.538651999999999</v>
      </c>
      <c r="P327" t="s">
        <v>5</v>
      </c>
      <c r="Q327">
        <v>1699.8571529999999</v>
      </c>
      <c r="R327">
        <v>422.10954600000002</v>
      </c>
      <c r="S327" t="s">
        <v>6</v>
      </c>
      <c r="T327">
        <v>372.07542699999999</v>
      </c>
      <c r="U327">
        <v>15.956685</v>
      </c>
      <c r="V327" t="s">
        <v>7</v>
      </c>
      <c r="W327">
        <v>370.39180699999997</v>
      </c>
      <c r="X327">
        <v>12.525693</v>
      </c>
      <c r="Y327" t="s">
        <v>8</v>
      </c>
      <c r="Z327">
        <v>460.77009700000002</v>
      </c>
      <c r="AA327">
        <v>220.97837000000001</v>
      </c>
      <c r="AB327" t="s">
        <v>9</v>
      </c>
      <c r="AC327">
        <v>11586.057323999999</v>
      </c>
      <c r="AD327">
        <v>10388.652727000001</v>
      </c>
      <c r="AE327" t="s">
        <v>10</v>
      </c>
      <c r="AF327">
        <v>6.3450000000000006E-2</v>
      </c>
      <c r="AG327">
        <v>1.02E-4</v>
      </c>
      <c r="AH327" t="s">
        <v>11</v>
      </c>
      <c r="AI327">
        <v>0.934724</v>
      </c>
      <c r="AJ327">
        <v>5.8E-5</v>
      </c>
      <c r="AK327" t="s">
        <v>12</v>
      </c>
      <c r="AL327">
        <v>10.54</v>
      </c>
      <c r="AM327">
        <v>2675.8083999999999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16879.320508000001</v>
      </c>
      <c r="I328">
        <v>18923.593838000001</v>
      </c>
      <c r="J328" t="s">
        <v>3</v>
      </c>
      <c r="K328">
        <v>16874.718124999999</v>
      </c>
      <c r="L328">
        <v>18912.246363999999</v>
      </c>
      <c r="M328" t="s">
        <v>4</v>
      </c>
      <c r="N328">
        <v>984.11687900000004</v>
      </c>
      <c r="O328">
        <v>52.514324000000002</v>
      </c>
      <c r="P328" t="s">
        <v>5</v>
      </c>
      <c r="Q328">
        <v>1984.523633</v>
      </c>
      <c r="R328">
        <v>611.80030199999999</v>
      </c>
      <c r="S328" t="s">
        <v>6</v>
      </c>
      <c r="T328">
        <v>434.14620500000001</v>
      </c>
      <c r="U328">
        <v>19.650071000000001</v>
      </c>
      <c r="V328" t="s">
        <v>7</v>
      </c>
      <c r="W328">
        <v>432.188445</v>
      </c>
      <c r="X328">
        <v>16.074407000000001</v>
      </c>
      <c r="Y328" t="s">
        <v>8</v>
      </c>
      <c r="Z328">
        <v>538.99828000000002</v>
      </c>
      <c r="AA328">
        <v>334.77064799999999</v>
      </c>
      <c r="AB328" t="s">
        <v>9</v>
      </c>
      <c r="AC328">
        <v>13518.980566</v>
      </c>
      <c r="AD328">
        <v>12823.544384999999</v>
      </c>
      <c r="AE328" t="s">
        <v>10</v>
      </c>
      <c r="AF328">
        <v>6.1942999999999998E-2</v>
      </c>
      <c r="AG328">
        <v>7.8999999999999996E-5</v>
      </c>
      <c r="AH328" t="s">
        <v>11</v>
      </c>
      <c r="AI328">
        <v>0.93535699999999999</v>
      </c>
      <c r="AJ328">
        <v>6.6000000000000005E-5</v>
      </c>
      <c r="AK328" t="s">
        <v>12</v>
      </c>
      <c r="AL328">
        <v>10.54</v>
      </c>
      <c r="AM328">
        <v>2675.8083999999999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19291.733359000002</v>
      </c>
      <c r="I329">
        <v>20406.675805999999</v>
      </c>
      <c r="J329" t="s">
        <v>3</v>
      </c>
      <c r="K329">
        <v>19286.474063000001</v>
      </c>
      <c r="L329">
        <v>20394.734982000002</v>
      </c>
      <c r="M329" t="s">
        <v>4</v>
      </c>
      <c r="N329">
        <v>1124.351545</v>
      </c>
      <c r="O329">
        <v>55.511021999999997</v>
      </c>
      <c r="P329" t="s">
        <v>5</v>
      </c>
      <c r="Q329">
        <v>2268.722432</v>
      </c>
      <c r="R329">
        <v>641.87436100000002</v>
      </c>
      <c r="S329" t="s">
        <v>6</v>
      </c>
      <c r="T329">
        <v>496.18299100000002</v>
      </c>
      <c r="U329">
        <v>21.645987999999999</v>
      </c>
      <c r="V329" t="s">
        <v>7</v>
      </c>
      <c r="W329">
        <v>493.91954900000002</v>
      </c>
      <c r="X329">
        <v>17.503416000000001</v>
      </c>
      <c r="Y329" t="s">
        <v>8</v>
      </c>
      <c r="Z329">
        <v>617.330602</v>
      </c>
      <c r="AA329">
        <v>352.23077000000001</v>
      </c>
      <c r="AB329" t="s">
        <v>9</v>
      </c>
      <c r="AC329">
        <v>15451.183671999999</v>
      </c>
      <c r="AD329">
        <v>14094.349636999999</v>
      </c>
      <c r="AE329" t="s">
        <v>10</v>
      </c>
      <c r="AF329">
        <v>6.0234000000000003E-2</v>
      </c>
      <c r="AG329">
        <v>5.8999999999999998E-5</v>
      </c>
      <c r="AH329" t="s">
        <v>11</v>
      </c>
      <c r="AI329">
        <v>0.93594900000000003</v>
      </c>
      <c r="AJ329">
        <v>7.3999999999999996E-5</v>
      </c>
      <c r="AK329" t="s">
        <v>12</v>
      </c>
      <c r="AL329">
        <v>10.54</v>
      </c>
      <c r="AM329">
        <v>2675.8083999999999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21699.870976999999</v>
      </c>
      <c r="I330">
        <v>23980.951588</v>
      </c>
      <c r="J330" t="s">
        <v>3</v>
      </c>
      <c r="K330">
        <v>21693.954844</v>
      </c>
      <c r="L330">
        <v>23966.680808000001</v>
      </c>
      <c r="M330" t="s">
        <v>4</v>
      </c>
      <c r="N330">
        <v>1264.7086039999999</v>
      </c>
      <c r="O330">
        <v>63.078963000000002</v>
      </c>
      <c r="P330" t="s">
        <v>5</v>
      </c>
      <c r="Q330">
        <v>2552.8831639999999</v>
      </c>
      <c r="R330">
        <v>628.19230800000003</v>
      </c>
      <c r="S330" t="s">
        <v>6</v>
      </c>
      <c r="T330">
        <v>558.176017</v>
      </c>
      <c r="U330">
        <v>26.253339</v>
      </c>
      <c r="V330" t="s">
        <v>7</v>
      </c>
      <c r="W330">
        <v>555.50704199999996</v>
      </c>
      <c r="X330">
        <v>19.702173999999999</v>
      </c>
      <c r="Y330" t="s">
        <v>8</v>
      </c>
      <c r="Z330">
        <v>695.93937600000004</v>
      </c>
      <c r="AA330">
        <v>285.006711</v>
      </c>
      <c r="AB330" t="s">
        <v>9</v>
      </c>
      <c r="AC330">
        <v>17377.07</v>
      </c>
      <c r="AD330">
        <v>16238.359517000001</v>
      </c>
      <c r="AE330" t="s">
        <v>10</v>
      </c>
      <c r="AF330">
        <v>6.0127E-2</v>
      </c>
      <c r="AG330">
        <v>5.8999999999999998E-5</v>
      </c>
      <c r="AH330" t="s">
        <v>11</v>
      </c>
      <c r="AI330">
        <v>0.93643399999999999</v>
      </c>
      <c r="AJ330">
        <v>8.0000000000000007E-5</v>
      </c>
      <c r="AK330" t="s">
        <v>12</v>
      </c>
      <c r="AL330">
        <v>10.54</v>
      </c>
      <c r="AM330">
        <v>2675.8083999999999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24118.752499999999</v>
      </c>
      <c r="I331">
        <v>32737.761054999999</v>
      </c>
      <c r="J331" t="s">
        <v>3</v>
      </c>
      <c r="K331">
        <v>24112.176288999999</v>
      </c>
      <c r="L331">
        <v>32718.821386</v>
      </c>
      <c r="M331" t="s">
        <v>4</v>
      </c>
      <c r="N331">
        <v>1405.802283</v>
      </c>
      <c r="O331">
        <v>94.681715999999994</v>
      </c>
      <c r="P331" t="s">
        <v>5</v>
      </c>
      <c r="Q331">
        <v>2837.8498629999999</v>
      </c>
      <c r="R331">
        <v>788.44575999999995</v>
      </c>
      <c r="S331" t="s">
        <v>6</v>
      </c>
      <c r="T331">
        <v>620.24539100000004</v>
      </c>
      <c r="U331">
        <v>35.307796000000003</v>
      </c>
      <c r="V331" t="s">
        <v>7</v>
      </c>
      <c r="W331">
        <v>617.34786899999995</v>
      </c>
      <c r="X331">
        <v>26.918168000000001</v>
      </c>
      <c r="Y331" t="s">
        <v>8</v>
      </c>
      <c r="Z331">
        <v>774.46660999999995</v>
      </c>
      <c r="AA331">
        <v>244.028032</v>
      </c>
      <c r="AB331" t="s">
        <v>9</v>
      </c>
      <c r="AC331">
        <v>19312.544140999998</v>
      </c>
      <c r="AD331">
        <v>20559.054760999999</v>
      </c>
      <c r="AE331" t="s">
        <v>10</v>
      </c>
      <c r="AF331">
        <v>5.9214999999999997E-2</v>
      </c>
      <c r="AG331">
        <v>4.8999999999999998E-5</v>
      </c>
      <c r="AH331" t="s">
        <v>11</v>
      </c>
      <c r="AI331">
        <v>0.936917</v>
      </c>
      <c r="AJ331">
        <v>8.6000000000000003E-5</v>
      </c>
      <c r="AK331" t="s">
        <v>12</v>
      </c>
      <c r="AL331">
        <v>12.82</v>
      </c>
      <c r="AM331">
        <v>2882.4675999999999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26535.435742000001</v>
      </c>
      <c r="I332">
        <v>54694.625102999998</v>
      </c>
      <c r="J332" t="s">
        <v>3</v>
      </c>
      <c r="K332">
        <v>26528.202929999999</v>
      </c>
      <c r="L332">
        <v>54663.263414000001</v>
      </c>
      <c r="M332" t="s">
        <v>4</v>
      </c>
      <c r="N332">
        <v>1546.990935</v>
      </c>
      <c r="O332">
        <v>189.88111499999999</v>
      </c>
      <c r="P332" t="s">
        <v>5</v>
      </c>
      <c r="Q332">
        <v>3123.5965719999999</v>
      </c>
      <c r="R332">
        <v>1443.111713</v>
      </c>
      <c r="S332" t="s">
        <v>6</v>
      </c>
      <c r="T332">
        <v>682.30233499999997</v>
      </c>
      <c r="U332">
        <v>50.096062000000003</v>
      </c>
      <c r="V332" t="s">
        <v>7</v>
      </c>
      <c r="W332">
        <v>679.079027</v>
      </c>
      <c r="X332">
        <v>37.940936000000001</v>
      </c>
      <c r="Y332" t="s">
        <v>8</v>
      </c>
      <c r="Z332">
        <v>853.79564600000003</v>
      </c>
      <c r="AA332">
        <v>467.88699100000002</v>
      </c>
      <c r="AB332" t="s">
        <v>9</v>
      </c>
      <c r="AC332">
        <v>21244.858164000001</v>
      </c>
      <c r="AD332">
        <v>31734.398776000002</v>
      </c>
      <c r="AE332" t="s">
        <v>10</v>
      </c>
      <c r="AF332">
        <v>5.8162999999999999E-2</v>
      </c>
      <c r="AG332">
        <v>2.9E-5</v>
      </c>
      <c r="AH332" t="s">
        <v>11</v>
      </c>
      <c r="AI332">
        <v>0.936917</v>
      </c>
      <c r="AJ332">
        <v>8.6000000000000003E-5</v>
      </c>
      <c r="AK332" t="s">
        <v>12</v>
      </c>
      <c r="AL332">
        <v>12.82</v>
      </c>
      <c r="AM332">
        <v>2882.4675999999999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28947.096172000001</v>
      </c>
      <c r="I333">
        <v>60892.033386000003</v>
      </c>
      <c r="J333" t="s">
        <v>3</v>
      </c>
      <c r="K333">
        <v>28939.20707</v>
      </c>
      <c r="L333">
        <v>60857.977515999999</v>
      </c>
      <c r="M333" t="s">
        <v>4</v>
      </c>
      <c r="N333">
        <v>1687.949194</v>
      </c>
      <c r="O333">
        <v>295.76185800000002</v>
      </c>
      <c r="P333" t="s">
        <v>5</v>
      </c>
      <c r="Q333">
        <v>3408.2392289999998</v>
      </c>
      <c r="R333">
        <v>1741.0913419999999</v>
      </c>
      <c r="S333" t="s">
        <v>6</v>
      </c>
      <c r="T333">
        <v>744.23647500000004</v>
      </c>
      <c r="U333">
        <v>54.628259999999997</v>
      </c>
      <c r="V333" t="s">
        <v>7</v>
      </c>
      <c r="W333">
        <v>740.76587600000005</v>
      </c>
      <c r="X333">
        <v>38.539603999999997</v>
      </c>
      <c r="Y333" t="s">
        <v>8</v>
      </c>
      <c r="Z333">
        <v>932.62124100000005</v>
      </c>
      <c r="AA333">
        <v>637.42402400000003</v>
      </c>
      <c r="AB333" t="s">
        <v>9</v>
      </c>
      <c r="AC333">
        <v>23173.280391</v>
      </c>
      <c r="AD333">
        <v>33318.736034000001</v>
      </c>
      <c r="AE333" t="s">
        <v>10</v>
      </c>
      <c r="AF333">
        <v>5.7564999999999998E-2</v>
      </c>
      <c r="AG333">
        <v>2.5999999999999998E-5</v>
      </c>
      <c r="AH333" t="s">
        <v>11</v>
      </c>
      <c r="AI333">
        <v>0.93692399999999998</v>
      </c>
      <c r="AJ333">
        <v>8.6000000000000003E-5</v>
      </c>
      <c r="AK333" t="s">
        <v>12</v>
      </c>
      <c r="AL333">
        <v>12.82</v>
      </c>
      <c r="AM333">
        <v>2882.4675999999999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31367.867891000002</v>
      </c>
      <c r="I334">
        <v>72496.769719999997</v>
      </c>
      <c r="J334" t="s">
        <v>3</v>
      </c>
      <c r="K334">
        <v>31359.320156000002</v>
      </c>
      <c r="L334">
        <v>72457.503297999996</v>
      </c>
      <c r="M334" t="s">
        <v>4</v>
      </c>
      <c r="N334">
        <v>1829.292222</v>
      </c>
      <c r="O334">
        <v>351.92104699999999</v>
      </c>
      <c r="P334" t="s">
        <v>5</v>
      </c>
      <c r="Q334">
        <v>3694.208623</v>
      </c>
      <c r="R334">
        <v>2118.104906</v>
      </c>
      <c r="S334" t="s">
        <v>6</v>
      </c>
      <c r="T334">
        <v>806.51812900000004</v>
      </c>
      <c r="U334">
        <v>68.042439999999999</v>
      </c>
      <c r="V334" t="s">
        <v>7</v>
      </c>
      <c r="W334">
        <v>802.52051500000005</v>
      </c>
      <c r="X334">
        <v>44.541277999999998</v>
      </c>
      <c r="Y334" t="s">
        <v>8</v>
      </c>
      <c r="Z334">
        <v>1011.887303</v>
      </c>
      <c r="AA334">
        <v>769.25383099999999</v>
      </c>
      <c r="AB334" t="s">
        <v>9</v>
      </c>
      <c r="AC334">
        <v>25109.960741999999</v>
      </c>
      <c r="AD334">
        <v>38690.964391000001</v>
      </c>
      <c r="AE334" t="s">
        <v>10</v>
      </c>
      <c r="AF334">
        <v>5.7175999999999998E-2</v>
      </c>
      <c r="AG334">
        <v>2.5000000000000001E-5</v>
      </c>
      <c r="AH334" t="s">
        <v>11</v>
      </c>
      <c r="AI334">
        <v>0.93746200000000002</v>
      </c>
      <c r="AJ334">
        <v>9.1000000000000003E-5</v>
      </c>
      <c r="AK334" t="s">
        <v>12</v>
      </c>
      <c r="AL334">
        <v>12.82</v>
      </c>
      <c r="AM334">
        <v>2882.4675999999999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33781.602343999999</v>
      </c>
      <c r="I335">
        <v>79539.544206999999</v>
      </c>
      <c r="J335" t="s">
        <v>3</v>
      </c>
      <c r="K335">
        <v>33772.397422000002</v>
      </c>
      <c r="L335">
        <v>79496.932914000005</v>
      </c>
      <c r="M335" t="s">
        <v>4</v>
      </c>
      <c r="N335">
        <v>1969.6603150000001</v>
      </c>
      <c r="O335">
        <v>364.59223900000001</v>
      </c>
      <c r="P335" t="s">
        <v>5</v>
      </c>
      <c r="Q335">
        <v>3979.4691990000001</v>
      </c>
      <c r="R335">
        <v>2313.4141030000001</v>
      </c>
      <c r="S335" t="s">
        <v>6</v>
      </c>
      <c r="T335">
        <v>868.50346100000002</v>
      </c>
      <c r="U335">
        <v>73.916899000000001</v>
      </c>
      <c r="V335" t="s">
        <v>7</v>
      </c>
      <c r="W335">
        <v>864.215824</v>
      </c>
      <c r="X335">
        <v>51.864767000000001</v>
      </c>
      <c r="Y335" t="s">
        <v>8</v>
      </c>
      <c r="Z335">
        <v>1091.3507930000001</v>
      </c>
      <c r="AA335">
        <v>790.41128000000003</v>
      </c>
      <c r="AB335" t="s">
        <v>9</v>
      </c>
      <c r="AC335">
        <v>27039.240077999999</v>
      </c>
      <c r="AD335">
        <v>40979.774033000002</v>
      </c>
      <c r="AE335" t="s">
        <v>10</v>
      </c>
      <c r="AF335">
        <v>5.6916000000000001E-2</v>
      </c>
      <c r="AG335">
        <v>2.4000000000000001E-5</v>
      </c>
      <c r="AH335" t="s">
        <v>11</v>
      </c>
      <c r="AI335">
        <v>0.93796100000000004</v>
      </c>
      <c r="AJ335">
        <v>9.8999999999999994E-5</v>
      </c>
      <c r="AK335" t="s">
        <v>12</v>
      </c>
      <c r="AL335">
        <v>12.82</v>
      </c>
      <c r="AM335">
        <v>2882.4675999999999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36189.215469000002</v>
      </c>
      <c r="I336">
        <v>84840.338470000002</v>
      </c>
      <c r="J336" t="s">
        <v>3</v>
      </c>
      <c r="K336">
        <v>36179.352500000001</v>
      </c>
      <c r="L336">
        <v>84795.100592000003</v>
      </c>
      <c r="M336" t="s">
        <v>4</v>
      </c>
      <c r="N336">
        <v>2110.4475630000002</v>
      </c>
      <c r="O336">
        <v>379.14302400000003</v>
      </c>
      <c r="P336" t="s">
        <v>5</v>
      </c>
      <c r="Q336">
        <v>4264.5971289999998</v>
      </c>
      <c r="R336">
        <v>2803.8165490000001</v>
      </c>
      <c r="S336" t="s">
        <v>6</v>
      </c>
      <c r="T336">
        <v>930.21767199999999</v>
      </c>
      <c r="U336">
        <v>77.635217999999995</v>
      </c>
      <c r="V336" t="s">
        <v>7</v>
      </c>
      <c r="W336">
        <v>925.72475099999997</v>
      </c>
      <c r="X336">
        <v>55.458463999999999</v>
      </c>
      <c r="Y336" t="s">
        <v>8</v>
      </c>
      <c r="Z336">
        <v>1169.434626</v>
      </c>
      <c r="AA336">
        <v>961.74782900000002</v>
      </c>
      <c r="AB336" t="s">
        <v>9</v>
      </c>
      <c r="AC336">
        <v>28966.172578000002</v>
      </c>
      <c r="AD336">
        <v>41684.682645000001</v>
      </c>
      <c r="AE336" t="s">
        <v>10</v>
      </c>
      <c r="AF336">
        <v>5.6818E-2</v>
      </c>
      <c r="AG336">
        <v>2.1999999999999999E-5</v>
      </c>
      <c r="AH336" t="s">
        <v>11</v>
      </c>
      <c r="AI336">
        <v>0.93809699999999996</v>
      </c>
      <c r="AJ336">
        <v>9.7999999999999997E-5</v>
      </c>
      <c r="AK336" t="s">
        <v>12</v>
      </c>
      <c r="AL336">
        <v>31.32</v>
      </c>
      <c r="AM336">
        <v>19178.3776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38601.289843999999</v>
      </c>
      <c r="I337">
        <v>95749.048425999994</v>
      </c>
      <c r="J337" t="s">
        <v>3</v>
      </c>
      <c r="K337">
        <v>38590.772422000002</v>
      </c>
      <c r="L337">
        <v>95697.290011000005</v>
      </c>
      <c r="M337" t="s">
        <v>4</v>
      </c>
      <c r="N337">
        <v>2250.9995650000001</v>
      </c>
      <c r="O337">
        <v>409.018237</v>
      </c>
      <c r="P337" t="s">
        <v>5</v>
      </c>
      <c r="Q337">
        <v>4550.0199709999997</v>
      </c>
      <c r="R337">
        <v>3208.2824289999999</v>
      </c>
      <c r="S337" t="s">
        <v>6</v>
      </c>
      <c r="T337">
        <v>992.09054700000002</v>
      </c>
      <c r="U337">
        <v>84.119001999999995</v>
      </c>
      <c r="V337" t="s">
        <v>7</v>
      </c>
      <c r="W337">
        <v>987.30484999999999</v>
      </c>
      <c r="X337">
        <v>61.756224000000003</v>
      </c>
      <c r="Y337" t="s">
        <v>8</v>
      </c>
      <c r="Z337">
        <v>1247.8170090000001</v>
      </c>
      <c r="AA337">
        <v>1139.4890869999999</v>
      </c>
      <c r="AB337" t="s">
        <v>9</v>
      </c>
      <c r="AC337">
        <v>30896.430038999999</v>
      </c>
      <c r="AD337">
        <v>45657.107855000002</v>
      </c>
      <c r="AE337" t="s">
        <v>10</v>
      </c>
      <c r="AF337">
        <v>5.6710999999999998E-2</v>
      </c>
      <c r="AG337">
        <v>2.1999999999999999E-5</v>
      </c>
      <c r="AH337" t="s">
        <v>11</v>
      </c>
      <c r="AI337">
        <v>0.93864400000000003</v>
      </c>
      <c r="AJ337">
        <v>1.05E-4</v>
      </c>
      <c r="AK337" t="s">
        <v>12</v>
      </c>
      <c r="AL337">
        <v>31.32</v>
      </c>
      <c r="AM337">
        <v>19178.3776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41016.331563</v>
      </c>
      <c r="I338">
        <v>108494.619668</v>
      </c>
      <c r="J338" t="s">
        <v>3</v>
      </c>
      <c r="K338">
        <v>41005.157031000002</v>
      </c>
      <c r="L338">
        <v>108435.99993799999</v>
      </c>
      <c r="M338" t="s">
        <v>4</v>
      </c>
      <c r="N338">
        <v>2391.899136</v>
      </c>
      <c r="O338">
        <v>454.09655199999997</v>
      </c>
      <c r="P338" t="s">
        <v>5</v>
      </c>
      <c r="Q338">
        <v>4837.7974020000001</v>
      </c>
      <c r="R338">
        <v>3587.436545</v>
      </c>
      <c r="S338" t="s">
        <v>6</v>
      </c>
      <c r="T338">
        <v>1053.9065109999999</v>
      </c>
      <c r="U338">
        <v>93.653478000000007</v>
      </c>
      <c r="V338" t="s">
        <v>7</v>
      </c>
      <c r="W338">
        <v>1048.992129</v>
      </c>
      <c r="X338">
        <v>70.290024000000003</v>
      </c>
      <c r="Y338" t="s">
        <v>8</v>
      </c>
      <c r="Z338">
        <v>1326.9295259999999</v>
      </c>
      <c r="AA338">
        <v>1311.494103</v>
      </c>
      <c r="AB338" t="s">
        <v>9</v>
      </c>
      <c r="AC338">
        <v>32828.042070000003</v>
      </c>
      <c r="AD338">
        <v>50696.629572999998</v>
      </c>
      <c r="AE338" t="s">
        <v>10</v>
      </c>
      <c r="AF338">
        <v>5.6356999999999997E-2</v>
      </c>
      <c r="AG338">
        <v>1.5E-5</v>
      </c>
      <c r="AH338" t="s">
        <v>11</v>
      </c>
      <c r="AI338">
        <v>0.939056</v>
      </c>
      <c r="AJ338">
        <v>1.08E-4</v>
      </c>
      <c r="AK338" t="s">
        <v>12</v>
      </c>
      <c r="AL338">
        <v>50</v>
      </c>
      <c r="AM338">
        <v>35106.44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43429.751875000002</v>
      </c>
      <c r="I339">
        <v>115715.225078</v>
      </c>
      <c r="J339" t="s">
        <v>3</v>
      </c>
      <c r="K339">
        <v>43417.917500000003</v>
      </c>
      <c r="L339">
        <v>115653.39542</v>
      </c>
      <c r="M339" t="s">
        <v>4</v>
      </c>
      <c r="N339">
        <v>2532.832461</v>
      </c>
      <c r="O339">
        <v>473.99586699999998</v>
      </c>
      <c r="P339" t="s">
        <v>5</v>
      </c>
      <c r="Q339">
        <v>5124.2645899999998</v>
      </c>
      <c r="R339">
        <v>3644.4009959999999</v>
      </c>
      <c r="S339" t="s">
        <v>6</v>
      </c>
      <c r="T339">
        <v>1115.7036989999999</v>
      </c>
      <c r="U339">
        <v>100.38832499999999</v>
      </c>
      <c r="V339" t="s">
        <v>7</v>
      </c>
      <c r="W339">
        <v>1110.398811</v>
      </c>
      <c r="X339">
        <v>77.762919999999994</v>
      </c>
      <c r="Y339" t="s">
        <v>8</v>
      </c>
      <c r="Z339">
        <v>1405.7730200000001</v>
      </c>
      <c r="AA339">
        <v>1328.488525</v>
      </c>
      <c r="AB339" t="s">
        <v>9</v>
      </c>
      <c r="AC339">
        <v>34760.199453000001</v>
      </c>
      <c r="AD339">
        <v>52795.243038000001</v>
      </c>
      <c r="AE339" t="s">
        <v>10</v>
      </c>
      <c r="AF339">
        <v>5.6175000000000003E-2</v>
      </c>
      <c r="AG339">
        <v>1.5E-5</v>
      </c>
      <c r="AH339" t="s">
        <v>11</v>
      </c>
      <c r="AI339">
        <v>0.93959700000000002</v>
      </c>
      <c r="AJ339">
        <v>1.07E-4</v>
      </c>
      <c r="AK339" t="s">
        <v>12</v>
      </c>
      <c r="AL339">
        <v>53.3</v>
      </c>
      <c r="AM339">
        <v>35310.050000000003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45841.822266000003</v>
      </c>
      <c r="I340">
        <v>120463.69511299999</v>
      </c>
      <c r="J340" t="s">
        <v>3</v>
      </c>
      <c r="K340">
        <v>45829.331640999997</v>
      </c>
      <c r="L340">
        <v>120396.74008800001</v>
      </c>
      <c r="M340" t="s">
        <v>4</v>
      </c>
      <c r="N340">
        <v>2673.3288229999998</v>
      </c>
      <c r="O340">
        <v>485.40654799999999</v>
      </c>
      <c r="P340" t="s">
        <v>5</v>
      </c>
      <c r="Q340">
        <v>5410.8758980000002</v>
      </c>
      <c r="R340">
        <v>3474.054623</v>
      </c>
      <c r="S340" t="s">
        <v>6</v>
      </c>
      <c r="T340">
        <v>1177.8623339999999</v>
      </c>
      <c r="U340">
        <v>108.712474</v>
      </c>
      <c r="V340" t="s">
        <v>7</v>
      </c>
      <c r="W340">
        <v>1171.9156740000001</v>
      </c>
      <c r="X340">
        <v>82.611986000000002</v>
      </c>
      <c r="Y340" t="s">
        <v>8</v>
      </c>
      <c r="Z340">
        <v>1484.5808199999999</v>
      </c>
      <c r="AA340">
        <v>1174.1289810000001</v>
      </c>
      <c r="AB340" t="s">
        <v>9</v>
      </c>
      <c r="AC340">
        <v>36692.191171999999</v>
      </c>
      <c r="AD340">
        <v>53624.094423000002</v>
      </c>
      <c r="AE340" t="s">
        <v>10</v>
      </c>
      <c r="AF340">
        <v>5.6107999999999998E-2</v>
      </c>
      <c r="AG340">
        <v>1.5E-5</v>
      </c>
      <c r="AH340" t="s">
        <v>11</v>
      </c>
      <c r="AI340">
        <v>0.94002600000000003</v>
      </c>
      <c r="AJ340">
        <v>1.07E-4</v>
      </c>
      <c r="AK340" t="s">
        <v>12</v>
      </c>
      <c r="AL340">
        <v>53.3</v>
      </c>
      <c r="AM340">
        <v>35310.050000000003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48254.541719000001</v>
      </c>
      <c r="I341">
        <v>129217.961671</v>
      </c>
      <c r="J341" t="s">
        <v>3</v>
      </c>
      <c r="K341">
        <v>48241.394453000001</v>
      </c>
      <c r="L341">
        <v>129147.30781300001</v>
      </c>
      <c r="M341" t="s">
        <v>4</v>
      </c>
      <c r="N341">
        <v>2813.949912</v>
      </c>
      <c r="O341">
        <v>501.68518599999999</v>
      </c>
      <c r="P341" t="s">
        <v>5</v>
      </c>
      <c r="Q341">
        <v>5698.1580080000003</v>
      </c>
      <c r="R341">
        <v>4018.2316770000002</v>
      </c>
      <c r="S341" t="s">
        <v>6</v>
      </c>
      <c r="T341">
        <v>1239.624014</v>
      </c>
      <c r="U341">
        <v>114.01973599999999</v>
      </c>
      <c r="V341" t="s">
        <v>7</v>
      </c>
      <c r="W341">
        <v>1233.3495170000001</v>
      </c>
      <c r="X341">
        <v>87.319539000000006</v>
      </c>
      <c r="Y341" t="s">
        <v>8</v>
      </c>
      <c r="Z341">
        <v>1563.324744</v>
      </c>
      <c r="AA341">
        <v>1360.19138</v>
      </c>
      <c r="AB341" t="s">
        <v>9</v>
      </c>
      <c r="AC341">
        <v>38622.939531000004</v>
      </c>
      <c r="AD341">
        <v>55543.484678000001</v>
      </c>
      <c r="AE341" t="s">
        <v>10</v>
      </c>
      <c r="AF341">
        <v>5.5793000000000002E-2</v>
      </c>
      <c r="AG341">
        <v>1.1E-5</v>
      </c>
      <c r="AH341" t="s">
        <v>11</v>
      </c>
      <c r="AI341">
        <v>0.94002600000000003</v>
      </c>
      <c r="AJ341">
        <v>1.07E-4</v>
      </c>
      <c r="AK341" t="s">
        <v>12</v>
      </c>
      <c r="AL341">
        <v>68.98</v>
      </c>
      <c r="AM341">
        <v>54435.259599999998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2090.181067</v>
      </c>
      <c r="I342">
        <v>1333.790463</v>
      </c>
      <c r="J342" t="s">
        <v>3</v>
      </c>
      <c r="K342">
        <v>2089.5495190000001</v>
      </c>
      <c r="L342">
        <v>1333.068483</v>
      </c>
      <c r="M342" t="s">
        <v>4</v>
      </c>
      <c r="N342">
        <v>104.591736</v>
      </c>
      <c r="O342">
        <v>5.1981630000000001</v>
      </c>
      <c r="P342" t="s">
        <v>5</v>
      </c>
      <c r="Q342">
        <v>0</v>
      </c>
      <c r="R342">
        <v>0</v>
      </c>
      <c r="S342" t="s">
        <v>6</v>
      </c>
      <c r="T342">
        <v>62.129863999999998</v>
      </c>
      <c r="U342">
        <v>2.6474329999999999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7.7779000000000001E-2</v>
      </c>
      <c r="AD342">
        <v>9.8999999999999994E-5</v>
      </c>
      <c r="AE342" t="s">
        <v>10</v>
      </c>
      <c r="AF342">
        <v>0</v>
      </c>
      <c r="AG342">
        <v>0</v>
      </c>
      <c r="AH342" t="s">
        <v>11</v>
      </c>
      <c r="AI342">
        <v>0.927481</v>
      </c>
      <c r="AJ342">
        <v>8.2000000000000001E-5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4184.7278130000004</v>
      </c>
      <c r="I343">
        <v>6265.8043539999999</v>
      </c>
      <c r="J343" t="s">
        <v>3</v>
      </c>
      <c r="K343">
        <v>4183.4626509999998</v>
      </c>
      <c r="L343">
        <v>6261.8557220000002</v>
      </c>
      <c r="M343" t="s">
        <v>4</v>
      </c>
      <c r="N343">
        <v>209.70120600000001</v>
      </c>
      <c r="O343">
        <v>21.059552</v>
      </c>
      <c r="P343" t="s">
        <v>5</v>
      </c>
      <c r="Q343">
        <v>0</v>
      </c>
      <c r="R343">
        <v>0</v>
      </c>
      <c r="S343" t="s">
        <v>6</v>
      </c>
      <c r="T343">
        <v>124.39384</v>
      </c>
      <c r="U343">
        <v>8.4864630000000005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7.4666999999999997E-2</v>
      </c>
      <c r="AD343">
        <v>1.2300000000000001E-4</v>
      </c>
      <c r="AE343" t="s">
        <v>10</v>
      </c>
      <c r="AF343">
        <v>0</v>
      </c>
      <c r="AG343">
        <v>0</v>
      </c>
      <c r="AH343" t="s">
        <v>11</v>
      </c>
      <c r="AI343">
        <v>0.93141600000000002</v>
      </c>
      <c r="AJ343">
        <v>3.3000000000000003E-5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6286.9589059999998</v>
      </c>
      <c r="I344">
        <v>9871.3889010000003</v>
      </c>
      <c r="J344" t="s">
        <v>3</v>
      </c>
      <c r="K344">
        <v>6285.059424</v>
      </c>
      <c r="L344">
        <v>9865.4083730000002</v>
      </c>
      <c r="M344" t="s">
        <v>4</v>
      </c>
      <c r="N344">
        <v>314.92290000000003</v>
      </c>
      <c r="O344">
        <v>33.943581000000002</v>
      </c>
      <c r="P344" t="s">
        <v>5</v>
      </c>
      <c r="Q344">
        <v>0</v>
      </c>
      <c r="R344">
        <v>0</v>
      </c>
      <c r="S344" t="s">
        <v>6</v>
      </c>
      <c r="T344">
        <v>186.743402</v>
      </c>
      <c r="U344">
        <v>11.166371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7.0268999999999998E-2</v>
      </c>
      <c r="AD344">
        <v>1.4899999999999999E-4</v>
      </c>
      <c r="AE344" t="s">
        <v>10</v>
      </c>
      <c r="AF344">
        <v>0</v>
      </c>
      <c r="AG344">
        <v>0</v>
      </c>
      <c r="AH344" t="s">
        <v>11</v>
      </c>
      <c r="AI344">
        <v>0.93303599999999998</v>
      </c>
      <c r="AJ344">
        <v>4.6E-5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8379.0678910000006</v>
      </c>
      <c r="I345">
        <v>11759.152329</v>
      </c>
      <c r="J345" t="s">
        <v>3</v>
      </c>
      <c r="K345">
        <v>8376.5359470000003</v>
      </c>
      <c r="L345">
        <v>11752.195491</v>
      </c>
      <c r="M345" t="s">
        <v>4</v>
      </c>
      <c r="N345">
        <v>419.67986500000001</v>
      </c>
      <c r="O345">
        <v>38.302892</v>
      </c>
      <c r="P345" t="s">
        <v>5</v>
      </c>
      <c r="Q345">
        <v>0</v>
      </c>
      <c r="R345">
        <v>0</v>
      </c>
      <c r="S345" t="s">
        <v>6</v>
      </c>
      <c r="T345">
        <v>248.85184699999999</v>
      </c>
      <c r="U345">
        <v>12.867296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6.7601999999999995E-2</v>
      </c>
      <c r="AD345">
        <v>1.47E-4</v>
      </c>
      <c r="AE345" t="s">
        <v>10</v>
      </c>
      <c r="AF345">
        <v>0</v>
      </c>
      <c r="AG345">
        <v>0</v>
      </c>
      <c r="AH345" t="s">
        <v>11</v>
      </c>
      <c r="AI345">
        <v>0.93337599999999998</v>
      </c>
      <c r="AJ345">
        <v>4.1999999999999998E-5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10477.160957</v>
      </c>
      <c r="I346">
        <v>16697.695827</v>
      </c>
      <c r="J346" t="s">
        <v>3</v>
      </c>
      <c r="K346">
        <v>10473.993866999999</v>
      </c>
      <c r="L346">
        <v>16687.607774</v>
      </c>
      <c r="M346" t="s">
        <v>4</v>
      </c>
      <c r="N346">
        <v>525.18218999999999</v>
      </c>
      <c r="O346">
        <v>57.754345999999998</v>
      </c>
      <c r="P346" t="s">
        <v>5</v>
      </c>
      <c r="Q346">
        <v>0</v>
      </c>
      <c r="R346">
        <v>0</v>
      </c>
      <c r="S346" t="s">
        <v>6</v>
      </c>
      <c r="T346">
        <v>311.18925400000001</v>
      </c>
      <c r="U346">
        <v>17.866192999999999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6.5799999999999997E-2</v>
      </c>
      <c r="AD346">
        <v>1.3300000000000001E-4</v>
      </c>
      <c r="AE346" t="s">
        <v>10</v>
      </c>
      <c r="AF346">
        <v>0</v>
      </c>
      <c r="AG346">
        <v>0</v>
      </c>
      <c r="AH346" t="s">
        <v>11</v>
      </c>
      <c r="AI346">
        <v>0.93355699999999997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12577.773594</v>
      </c>
      <c r="I347">
        <v>23755.180340999999</v>
      </c>
      <c r="J347" t="s">
        <v>3</v>
      </c>
      <c r="K347">
        <v>12573.971503999999</v>
      </c>
      <c r="L347">
        <v>23740.890783999999</v>
      </c>
      <c r="M347" t="s">
        <v>4</v>
      </c>
      <c r="N347">
        <v>630.66301599999997</v>
      </c>
      <c r="O347">
        <v>81.664596000000003</v>
      </c>
      <c r="P347" t="s">
        <v>5</v>
      </c>
      <c r="Q347">
        <v>0</v>
      </c>
      <c r="R347">
        <v>0</v>
      </c>
      <c r="S347" t="s">
        <v>6</v>
      </c>
      <c r="T347">
        <v>373.67566199999999</v>
      </c>
      <c r="U347">
        <v>26.956681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6.4184000000000005E-2</v>
      </c>
      <c r="AD347">
        <v>1.22E-4</v>
      </c>
      <c r="AE347" t="s">
        <v>10</v>
      </c>
      <c r="AF347">
        <v>0</v>
      </c>
      <c r="AG347">
        <v>0</v>
      </c>
      <c r="AH347" t="s">
        <v>11</v>
      </c>
      <c r="AI347">
        <v>0.93372900000000003</v>
      </c>
      <c r="AJ347">
        <v>3.8999999999999999E-5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14670.414902</v>
      </c>
      <c r="I348">
        <v>30140.505082</v>
      </c>
      <c r="J348" t="s">
        <v>3</v>
      </c>
      <c r="K348">
        <v>14665.980527</v>
      </c>
      <c r="L348">
        <v>30121.904696000001</v>
      </c>
      <c r="M348" t="s">
        <v>4</v>
      </c>
      <c r="N348">
        <v>735.35711400000002</v>
      </c>
      <c r="O348">
        <v>104.70441599999999</v>
      </c>
      <c r="P348" t="s">
        <v>5</v>
      </c>
      <c r="Q348">
        <v>0</v>
      </c>
      <c r="R348">
        <v>0</v>
      </c>
      <c r="S348" t="s">
        <v>6</v>
      </c>
      <c r="T348">
        <v>435.99675999999999</v>
      </c>
      <c r="U348">
        <v>34.890039999999999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6.2375E-2</v>
      </c>
      <c r="AD348">
        <v>1.0900000000000001E-4</v>
      </c>
      <c r="AE348" t="s">
        <v>10</v>
      </c>
      <c r="AF348">
        <v>0</v>
      </c>
      <c r="AG348">
        <v>0</v>
      </c>
      <c r="AH348" t="s">
        <v>11</v>
      </c>
      <c r="AI348">
        <v>0.93435999999999997</v>
      </c>
      <c r="AJ348">
        <v>5.1E-5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16775.377539000001</v>
      </c>
      <c r="I349">
        <v>39153.938022000002</v>
      </c>
      <c r="J349" t="s">
        <v>3</v>
      </c>
      <c r="K349">
        <v>16770.307656000001</v>
      </c>
      <c r="L349">
        <v>39130.12902</v>
      </c>
      <c r="M349" t="s">
        <v>4</v>
      </c>
      <c r="N349">
        <v>841.07405400000005</v>
      </c>
      <c r="O349">
        <v>142.096259</v>
      </c>
      <c r="P349" t="s">
        <v>5</v>
      </c>
      <c r="Q349">
        <v>0</v>
      </c>
      <c r="R349">
        <v>0</v>
      </c>
      <c r="S349" t="s">
        <v>6</v>
      </c>
      <c r="T349">
        <v>498.66532699999999</v>
      </c>
      <c r="U349">
        <v>41.939768000000001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6.1568999999999999E-2</v>
      </c>
      <c r="AD349">
        <v>9.1000000000000003E-5</v>
      </c>
      <c r="AE349" t="s">
        <v>10</v>
      </c>
      <c r="AF349">
        <v>0</v>
      </c>
      <c r="AG349">
        <v>0</v>
      </c>
      <c r="AH349" t="s">
        <v>11</v>
      </c>
      <c r="AI349">
        <v>0.93538100000000002</v>
      </c>
      <c r="AJ349">
        <v>7.1000000000000005E-5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18861.893945</v>
      </c>
      <c r="I350">
        <v>48850.078799000003</v>
      </c>
      <c r="J350" t="s">
        <v>3</v>
      </c>
      <c r="K350">
        <v>18856.195546999999</v>
      </c>
      <c r="L350">
        <v>48819.903727999997</v>
      </c>
      <c r="M350" t="s">
        <v>4</v>
      </c>
      <c r="N350">
        <v>945.46388400000001</v>
      </c>
      <c r="O350">
        <v>167.927041</v>
      </c>
      <c r="P350" t="s">
        <v>5</v>
      </c>
      <c r="Q350">
        <v>0</v>
      </c>
      <c r="R350">
        <v>0</v>
      </c>
      <c r="S350" t="s">
        <v>6</v>
      </c>
      <c r="T350">
        <v>560.82761500000004</v>
      </c>
      <c r="U350">
        <v>53.816952999999998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6.0301E-2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0.93682399999999999</v>
      </c>
      <c r="AJ350">
        <v>9.2999999999999997E-5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20951.925508</v>
      </c>
      <c r="I351">
        <v>60061.614312999998</v>
      </c>
      <c r="J351" t="s">
        <v>3</v>
      </c>
      <c r="K351">
        <v>20945.595781</v>
      </c>
      <c r="L351">
        <v>60025.187128999998</v>
      </c>
      <c r="M351" t="s">
        <v>4</v>
      </c>
      <c r="N351">
        <v>1050.337415</v>
      </c>
      <c r="O351">
        <v>200.28277299999999</v>
      </c>
      <c r="P351" t="s">
        <v>5</v>
      </c>
      <c r="Q351">
        <v>0</v>
      </c>
      <c r="R351">
        <v>0</v>
      </c>
      <c r="S351" t="s">
        <v>6</v>
      </c>
      <c r="T351">
        <v>623.06876099999999</v>
      </c>
      <c r="U351">
        <v>68.376641000000006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5.9922999999999997E-2</v>
      </c>
      <c r="AD351">
        <v>6.4999999999999994E-5</v>
      </c>
      <c r="AE351" t="s">
        <v>10</v>
      </c>
      <c r="AF351">
        <v>0</v>
      </c>
      <c r="AG351">
        <v>0</v>
      </c>
      <c r="AH351" t="s">
        <v>11</v>
      </c>
      <c r="AI351">
        <v>0.93683499999999997</v>
      </c>
      <c r="AJ351">
        <v>9.2999999999999997E-5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23048.730156000001</v>
      </c>
      <c r="I352">
        <v>77253.323187999995</v>
      </c>
      <c r="J352" t="s">
        <v>3</v>
      </c>
      <c r="K352">
        <v>23041.767109</v>
      </c>
      <c r="L352">
        <v>77207.141852000001</v>
      </c>
      <c r="M352" t="s">
        <v>4</v>
      </c>
      <c r="N352">
        <v>1155.3246039999999</v>
      </c>
      <c r="O352">
        <v>246.12063699999999</v>
      </c>
      <c r="P352" t="s">
        <v>5</v>
      </c>
      <c r="Q352">
        <v>0</v>
      </c>
      <c r="R352">
        <v>0</v>
      </c>
      <c r="S352" t="s">
        <v>6</v>
      </c>
      <c r="T352">
        <v>685.40971300000001</v>
      </c>
      <c r="U352">
        <v>89.276902000000007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5.9748000000000002E-2</v>
      </c>
      <c r="AD352">
        <v>6.3999999999999997E-5</v>
      </c>
      <c r="AE352" t="s">
        <v>10</v>
      </c>
      <c r="AF352">
        <v>0</v>
      </c>
      <c r="AG352">
        <v>0</v>
      </c>
      <c r="AH352" t="s">
        <v>11</v>
      </c>
      <c r="AI352">
        <v>0.93683499999999997</v>
      </c>
      <c r="AJ352">
        <v>9.2999999999999997E-5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25152.317265999998</v>
      </c>
      <c r="I353">
        <v>92792.241767</v>
      </c>
      <c r="J353" t="s">
        <v>3</v>
      </c>
      <c r="K353">
        <v>25144.718788999999</v>
      </c>
      <c r="L353">
        <v>92739.188662999994</v>
      </c>
      <c r="M353" t="s">
        <v>4</v>
      </c>
      <c r="N353">
        <v>1260.9532859999999</v>
      </c>
      <c r="O353">
        <v>310.05844300000001</v>
      </c>
      <c r="P353" t="s">
        <v>5</v>
      </c>
      <c r="Q353">
        <v>0</v>
      </c>
      <c r="R353">
        <v>0</v>
      </c>
      <c r="S353" t="s">
        <v>6</v>
      </c>
      <c r="T353">
        <v>747.80063199999995</v>
      </c>
      <c r="U353">
        <v>102.70749600000001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5.9748000000000002E-2</v>
      </c>
      <c r="AD353">
        <v>6.3999999999999997E-5</v>
      </c>
      <c r="AE353" t="s">
        <v>10</v>
      </c>
      <c r="AF353">
        <v>0</v>
      </c>
      <c r="AG353">
        <v>0</v>
      </c>
      <c r="AH353" t="s">
        <v>11</v>
      </c>
      <c r="AI353">
        <v>0.93683499999999997</v>
      </c>
      <c r="AJ353">
        <v>9.2999999999999997E-5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27242.363633000001</v>
      </c>
      <c r="I354">
        <v>108219.097104</v>
      </c>
      <c r="J354" t="s">
        <v>3</v>
      </c>
      <c r="K354">
        <v>27234.133555</v>
      </c>
      <c r="L354">
        <v>108157.86818999999</v>
      </c>
      <c r="M354" t="s">
        <v>4</v>
      </c>
      <c r="N354">
        <v>1365.793911</v>
      </c>
      <c r="O354">
        <v>363.76520699999998</v>
      </c>
      <c r="P354" t="s">
        <v>5</v>
      </c>
      <c r="Q354">
        <v>0</v>
      </c>
      <c r="R354">
        <v>0</v>
      </c>
      <c r="S354" t="s">
        <v>6</v>
      </c>
      <c r="T354">
        <v>809.95288200000005</v>
      </c>
      <c r="U354">
        <v>122.317284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5.9748000000000002E-2</v>
      </c>
      <c r="AD354">
        <v>6.3999999999999997E-5</v>
      </c>
      <c r="AE354" t="s">
        <v>10</v>
      </c>
      <c r="AF354">
        <v>0</v>
      </c>
      <c r="AG354">
        <v>0</v>
      </c>
      <c r="AH354" t="s">
        <v>11</v>
      </c>
      <c r="AI354">
        <v>0.93683499999999997</v>
      </c>
      <c r="AJ354">
        <v>9.2999999999999997E-5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29339.203945000001</v>
      </c>
      <c r="I355">
        <v>126993.24019</v>
      </c>
      <c r="J355" t="s">
        <v>3</v>
      </c>
      <c r="K355">
        <v>29330.340703000002</v>
      </c>
      <c r="L355">
        <v>126920.728624</v>
      </c>
      <c r="M355" t="s">
        <v>4</v>
      </c>
      <c r="N355">
        <v>1471.1676930000001</v>
      </c>
      <c r="O355">
        <v>437.51032099999998</v>
      </c>
      <c r="P355" t="s">
        <v>5</v>
      </c>
      <c r="Q355">
        <v>0</v>
      </c>
      <c r="R355">
        <v>0</v>
      </c>
      <c r="S355" t="s">
        <v>6</v>
      </c>
      <c r="T355">
        <v>872.26228100000003</v>
      </c>
      <c r="U355">
        <v>142.84732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5.9748000000000002E-2</v>
      </c>
      <c r="AD355">
        <v>6.3999999999999997E-5</v>
      </c>
      <c r="AE355" t="s">
        <v>10</v>
      </c>
      <c r="AF355">
        <v>0</v>
      </c>
      <c r="AG355">
        <v>0</v>
      </c>
      <c r="AH355" t="s">
        <v>11</v>
      </c>
      <c r="AI355">
        <v>0.93683499999999997</v>
      </c>
      <c r="AJ355">
        <v>9.2999999999999997E-5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31429.700078000002</v>
      </c>
      <c r="I356">
        <v>146169.32707599999</v>
      </c>
      <c r="J356" t="s">
        <v>3</v>
      </c>
      <c r="K356">
        <v>31420.203320000001</v>
      </c>
      <c r="L356">
        <v>146083.887055</v>
      </c>
      <c r="M356" t="s">
        <v>4</v>
      </c>
      <c r="N356">
        <v>1575.9932759999999</v>
      </c>
      <c r="O356">
        <v>499.31383799999998</v>
      </c>
      <c r="P356" t="s">
        <v>5</v>
      </c>
      <c r="Q356">
        <v>0</v>
      </c>
      <c r="R356">
        <v>0</v>
      </c>
      <c r="S356" t="s">
        <v>6</v>
      </c>
      <c r="T356">
        <v>934.39908700000001</v>
      </c>
      <c r="U356">
        <v>162.58944399999999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5.9748000000000002E-2</v>
      </c>
      <c r="AD356">
        <v>6.3999999999999997E-5</v>
      </c>
      <c r="AE356" t="s">
        <v>10</v>
      </c>
      <c r="AF356">
        <v>0</v>
      </c>
      <c r="AG356">
        <v>0</v>
      </c>
      <c r="AH356" t="s">
        <v>11</v>
      </c>
      <c r="AI356">
        <v>0.93683499999999997</v>
      </c>
      <c r="AJ356">
        <v>9.2999999999999997E-5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33525.313945000002</v>
      </c>
      <c r="I357">
        <v>160660.06891999999</v>
      </c>
      <c r="J357" t="s">
        <v>3</v>
      </c>
      <c r="K357">
        <v>33515.184687000001</v>
      </c>
      <c r="L357">
        <v>160564.64835199999</v>
      </c>
      <c r="M357" t="s">
        <v>4</v>
      </c>
      <c r="N357">
        <v>1681.1999189999999</v>
      </c>
      <c r="O357">
        <v>548.04962899999998</v>
      </c>
      <c r="P357" t="s">
        <v>5</v>
      </c>
      <c r="Q357">
        <v>0</v>
      </c>
      <c r="R357">
        <v>0</v>
      </c>
      <c r="S357" t="s">
        <v>6</v>
      </c>
      <c r="T357">
        <v>996.591947</v>
      </c>
      <c r="U357">
        <v>176.97569799999999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5.9748000000000002E-2</v>
      </c>
      <c r="AD357">
        <v>6.3999999999999997E-5</v>
      </c>
      <c r="AE357" t="s">
        <v>10</v>
      </c>
      <c r="AF357">
        <v>0</v>
      </c>
      <c r="AG357">
        <v>0</v>
      </c>
      <c r="AH357" t="s">
        <v>11</v>
      </c>
      <c r="AI357">
        <v>0.93683499999999997</v>
      </c>
      <c r="AJ357">
        <v>9.2999999999999997E-5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35623.476952999998</v>
      </c>
      <c r="I358">
        <v>182239.994278</v>
      </c>
      <c r="J358" t="s">
        <v>3</v>
      </c>
      <c r="K358">
        <v>35612.716172</v>
      </c>
      <c r="L358">
        <v>182133.66748199999</v>
      </c>
      <c r="M358" t="s">
        <v>4</v>
      </c>
      <c r="N358">
        <v>1787.133384</v>
      </c>
      <c r="O358">
        <v>634.41228100000001</v>
      </c>
      <c r="P358" t="s">
        <v>5</v>
      </c>
      <c r="Q358">
        <v>0</v>
      </c>
      <c r="R358">
        <v>0</v>
      </c>
      <c r="S358" t="s">
        <v>6</v>
      </c>
      <c r="T358">
        <v>1058.680959</v>
      </c>
      <c r="U358">
        <v>196.42173600000001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5.9748000000000002E-2</v>
      </c>
      <c r="AD358">
        <v>6.3999999999999997E-5</v>
      </c>
      <c r="AE358" t="s">
        <v>10</v>
      </c>
      <c r="AF358">
        <v>0</v>
      </c>
      <c r="AG358">
        <v>0</v>
      </c>
      <c r="AH358" t="s">
        <v>11</v>
      </c>
      <c r="AI358">
        <v>0.93683499999999997</v>
      </c>
      <c r="AJ358">
        <v>9.2999999999999997E-5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37720.385469000001</v>
      </c>
      <c r="I359">
        <v>193301.58768</v>
      </c>
      <c r="J359" t="s">
        <v>3</v>
      </c>
      <c r="K359">
        <v>37708.991952999997</v>
      </c>
      <c r="L359">
        <v>193188.786482</v>
      </c>
      <c r="M359" t="s">
        <v>4</v>
      </c>
      <c r="N359">
        <v>1892.001045</v>
      </c>
      <c r="O359">
        <v>682.36487499999998</v>
      </c>
      <c r="P359" t="s">
        <v>5</v>
      </c>
      <c r="Q359">
        <v>0</v>
      </c>
      <c r="R359">
        <v>0</v>
      </c>
      <c r="S359" t="s">
        <v>6</v>
      </c>
      <c r="T359">
        <v>1120.7963669999999</v>
      </c>
      <c r="U359">
        <v>204.28042500000001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5.9748000000000002E-2</v>
      </c>
      <c r="AD359">
        <v>6.3999999999999997E-5</v>
      </c>
      <c r="AE359" t="s">
        <v>10</v>
      </c>
      <c r="AF359">
        <v>0</v>
      </c>
      <c r="AG359">
        <v>0</v>
      </c>
      <c r="AH359" t="s">
        <v>11</v>
      </c>
      <c r="AI359">
        <v>0.93683499999999997</v>
      </c>
      <c r="AJ359">
        <v>9.2999999999999997E-5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39827.949296999999</v>
      </c>
      <c r="I360">
        <v>230845.12090499999</v>
      </c>
      <c r="J360" t="s">
        <v>3</v>
      </c>
      <c r="K360">
        <v>39815.918984000004</v>
      </c>
      <c r="L360">
        <v>230710.351219</v>
      </c>
      <c r="M360" t="s">
        <v>4</v>
      </c>
      <c r="N360">
        <v>1997.648909</v>
      </c>
      <c r="O360">
        <v>788.61499500000002</v>
      </c>
      <c r="P360" t="s">
        <v>5</v>
      </c>
      <c r="Q360">
        <v>0</v>
      </c>
      <c r="R360">
        <v>0</v>
      </c>
      <c r="S360" t="s">
        <v>6</v>
      </c>
      <c r="T360">
        <v>1183.2898749999999</v>
      </c>
      <c r="U360">
        <v>241.585251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5.9748000000000002E-2</v>
      </c>
      <c r="AD360">
        <v>6.3999999999999997E-5</v>
      </c>
      <c r="AE360" t="s">
        <v>10</v>
      </c>
      <c r="AF360">
        <v>0</v>
      </c>
      <c r="AG360">
        <v>0</v>
      </c>
      <c r="AH360" t="s">
        <v>11</v>
      </c>
      <c r="AI360">
        <v>0.93683499999999997</v>
      </c>
      <c r="AJ360">
        <v>9.2999999999999997E-5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41923.625468999999</v>
      </c>
      <c r="I361">
        <v>260695.951118</v>
      </c>
      <c r="J361" t="s">
        <v>3</v>
      </c>
      <c r="K361">
        <v>41910.963125000002</v>
      </c>
      <c r="L361">
        <v>260543.281238</v>
      </c>
      <c r="M361" t="s">
        <v>4</v>
      </c>
      <c r="N361">
        <v>2102.8847139999998</v>
      </c>
      <c r="O361">
        <v>890.06181000000004</v>
      </c>
      <c r="P361" t="s">
        <v>5</v>
      </c>
      <c r="Q361">
        <v>0</v>
      </c>
      <c r="R361">
        <v>0</v>
      </c>
      <c r="S361" t="s">
        <v>6</v>
      </c>
      <c r="T361">
        <v>1245.3621700000001</v>
      </c>
      <c r="U361">
        <v>268.33356800000001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5.9748000000000002E-2</v>
      </c>
      <c r="AD361">
        <v>6.3999999999999997E-5</v>
      </c>
      <c r="AE361" t="s">
        <v>10</v>
      </c>
      <c r="AF361">
        <v>0</v>
      </c>
      <c r="AG361">
        <v>0</v>
      </c>
      <c r="AH361" t="s">
        <v>11</v>
      </c>
      <c r="AI361">
        <v>0.93683499999999997</v>
      </c>
      <c r="AJ361">
        <v>9.2999999999999997E-5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4394.6225489999997</v>
      </c>
      <c r="I362">
        <v>5067.3210399999998</v>
      </c>
      <c r="J362" t="s">
        <v>3</v>
      </c>
      <c r="K362">
        <v>4393.5695310000001</v>
      </c>
      <c r="L362">
        <v>5065.1745090000004</v>
      </c>
      <c r="M362" t="s">
        <v>4</v>
      </c>
      <c r="N362">
        <v>197.95754700000001</v>
      </c>
      <c r="O362">
        <v>17.020862000000001</v>
      </c>
      <c r="P362" t="s">
        <v>5</v>
      </c>
      <c r="Q362">
        <v>500.75143300000002</v>
      </c>
      <c r="R362">
        <v>244.74504099999999</v>
      </c>
      <c r="S362" t="s">
        <v>6</v>
      </c>
      <c r="T362">
        <v>173.763092</v>
      </c>
      <c r="U362">
        <v>7.2395490000000002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7.7382000000000006E-2</v>
      </c>
      <c r="AG362">
        <v>1.21E-4</v>
      </c>
      <c r="AH362" t="s">
        <v>11</v>
      </c>
      <c r="AI362">
        <v>0.92566000000000004</v>
      </c>
      <c r="AJ362">
        <v>1.1E-4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8805.1394139999993</v>
      </c>
      <c r="I363">
        <v>6971.4571850000002</v>
      </c>
      <c r="J363" t="s">
        <v>3</v>
      </c>
      <c r="K363">
        <v>8803.0342189999992</v>
      </c>
      <c r="L363">
        <v>6968.9212360000001</v>
      </c>
      <c r="M363" t="s">
        <v>4</v>
      </c>
      <c r="N363">
        <v>394.437772</v>
      </c>
      <c r="O363">
        <v>23.514319</v>
      </c>
      <c r="P363" t="s">
        <v>5</v>
      </c>
      <c r="Q363">
        <v>1014.722731</v>
      </c>
      <c r="R363">
        <v>479.75459499999999</v>
      </c>
      <c r="S363" t="s">
        <v>6</v>
      </c>
      <c r="T363">
        <v>347.713705</v>
      </c>
      <c r="U363">
        <v>13.429795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7.3191999999999993E-2</v>
      </c>
      <c r="AG363">
        <v>1.5300000000000001E-4</v>
      </c>
      <c r="AH363" t="s">
        <v>11</v>
      </c>
      <c r="AI363">
        <v>0.93009799999999998</v>
      </c>
      <c r="AJ363">
        <v>6.0000000000000002E-5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13228.252266</v>
      </c>
      <c r="I364">
        <v>13349.886689000001</v>
      </c>
      <c r="J364" t="s">
        <v>3</v>
      </c>
      <c r="K364">
        <v>13225.096016</v>
      </c>
      <c r="L364">
        <v>13345.382799999999</v>
      </c>
      <c r="M364" t="s">
        <v>4</v>
      </c>
      <c r="N364">
        <v>591.26999499999999</v>
      </c>
      <c r="O364">
        <v>36.410564000000001</v>
      </c>
      <c r="P364" t="s">
        <v>5</v>
      </c>
      <c r="Q364">
        <v>1531.5707500000001</v>
      </c>
      <c r="R364">
        <v>411.74072699999999</v>
      </c>
      <c r="S364" t="s">
        <v>6</v>
      </c>
      <c r="T364">
        <v>522.05779800000005</v>
      </c>
      <c r="U364">
        <v>24.309052999999999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7.0328000000000002E-2</v>
      </c>
      <c r="AG364">
        <v>1.6000000000000001E-4</v>
      </c>
      <c r="AH364" t="s">
        <v>11</v>
      </c>
      <c r="AI364">
        <v>0.93296199999999996</v>
      </c>
      <c r="AJ364">
        <v>4.1999999999999998E-5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17636.086718999999</v>
      </c>
      <c r="I365">
        <v>16895.803125999999</v>
      </c>
      <c r="J365" t="s">
        <v>3</v>
      </c>
      <c r="K365">
        <v>17631.883086000002</v>
      </c>
      <c r="L365">
        <v>16890.394686</v>
      </c>
      <c r="M365" t="s">
        <v>4</v>
      </c>
      <c r="N365">
        <v>787.87683000000004</v>
      </c>
      <c r="O365">
        <v>44.063144999999999</v>
      </c>
      <c r="P365" t="s">
        <v>5</v>
      </c>
      <c r="Q365">
        <v>2044.90335</v>
      </c>
      <c r="R365">
        <v>485.29694999999998</v>
      </c>
      <c r="S365" t="s">
        <v>6</v>
      </c>
      <c r="T365">
        <v>695.59698700000001</v>
      </c>
      <c r="U365">
        <v>28.911565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6.7807000000000006E-2</v>
      </c>
      <c r="AG365">
        <v>1.6799999999999999E-4</v>
      </c>
      <c r="AH365" t="s">
        <v>11</v>
      </c>
      <c r="AI365">
        <v>0.93453799999999998</v>
      </c>
      <c r="AJ365">
        <v>5.5000000000000002E-5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22039.597186999999</v>
      </c>
      <c r="I366">
        <v>23271.370365999999</v>
      </c>
      <c r="J366" t="s">
        <v>3</v>
      </c>
      <c r="K366">
        <v>22034.34707</v>
      </c>
      <c r="L366">
        <v>23264.474318</v>
      </c>
      <c r="M366" t="s">
        <v>4</v>
      </c>
      <c r="N366">
        <v>983.645128</v>
      </c>
      <c r="O366">
        <v>62.865481000000003</v>
      </c>
      <c r="P366" t="s">
        <v>5</v>
      </c>
      <c r="Q366">
        <v>2559.774829</v>
      </c>
      <c r="R366">
        <v>717.95954400000005</v>
      </c>
      <c r="S366" t="s">
        <v>6</v>
      </c>
      <c r="T366">
        <v>868.80934200000002</v>
      </c>
      <c r="U366">
        <v>39.634312000000001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6.3399999999999998E-2</v>
      </c>
      <c r="AG366">
        <v>1.26E-4</v>
      </c>
      <c r="AH366" t="s">
        <v>11</v>
      </c>
      <c r="AI366">
        <v>0.93486199999999997</v>
      </c>
      <c r="AJ366">
        <v>5.3999999999999998E-5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26440.243827999999</v>
      </c>
      <c r="I367">
        <v>32473.489766999999</v>
      </c>
      <c r="J367" t="s">
        <v>3</v>
      </c>
      <c r="K367">
        <v>26433.946680000001</v>
      </c>
      <c r="L367">
        <v>32461.886569999999</v>
      </c>
      <c r="M367" t="s">
        <v>4</v>
      </c>
      <c r="N367">
        <v>1179.687766</v>
      </c>
      <c r="O367">
        <v>83.398656000000003</v>
      </c>
      <c r="P367" t="s">
        <v>5</v>
      </c>
      <c r="Q367">
        <v>3074.2118949999999</v>
      </c>
      <c r="R367">
        <v>815.17648599999995</v>
      </c>
      <c r="S367" t="s">
        <v>6</v>
      </c>
      <c r="T367">
        <v>1041.9922079999999</v>
      </c>
      <c r="U367">
        <v>55.380609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6.2459000000000001E-2</v>
      </c>
      <c r="AG367">
        <v>1.13E-4</v>
      </c>
      <c r="AH367" t="s">
        <v>11</v>
      </c>
      <c r="AI367">
        <v>0.935477</v>
      </c>
      <c r="AJ367">
        <v>6.4999999999999994E-5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30859.901016</v>
      </c>
      <c r="I368">
        <v>39944.969453999998</v>
      </c>
      <c r="J368" t="s">
        <v>3</v>
      </c>
      <c r="K368">
        <v>30852.555038999999</v>
      </c>
      <c r="L368">
        <v>39929.515830999997</v>
      </c>
      <c r="M368" t="s">
        <v>4</v>
      </c>
      <c r="N368">
        <v>1376.603928</v>
      </c>
      <c r="O368">
        <v>110.158531</v>
      </c>
      <c r="P368" t="s">
        <v>5</v>
      </c>
      <c r="Q368">
        <v>3593.165356</v>
      </c>
      <c r="R368">
        <v>1018.332549</v>
      </c>
      <c r="S368" t="s">
        <v>6</v>
      </c>
      <c r="T368">
        <v>1216.1792820000001</v>
      </c>
      <c r="U368">
        <v>66.861621999999997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6.1684000000000003E-2</v>
      </c>
      <c r="AG368">
        <v>1.1E-4</v>
      </c>
      <c r="AH368" t="s">
        <v>11</v>
      </c>
      <c r="AI368">
        <v>0.93594699999999997</v>
      </c>
      <c r="AJ368">
        <v>7.2000000000000002E-5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35263.282266000002</v>
      </c>
      <c r="I369">
        <v>55421.623123999998</v>
      </c>
      <c r="J369" t="s">
        <v>3</v>
      </c>
      <c r="K369">
        <v>35254.891250000001</v>
      </c>
      <c r="L369">
        <v>55400.419901000001</v>
      </c>
      <c r="M369" t="s">
        <v>4</v>
      </c>
      <c r="N369">
        <v>1572.8227469999999</v>
      </c>
      <c r="O369">
        <v>147.63772900000001</v>
      </c>
      <c r="P369" t="s">
        <v>5</v>
      </c>
      <c r="Q369">
        <v>4107.371118</v>
      </c>
      <c r="R369">
        <v>1641.892435</v>
      </c>
      <c r="S369" t="s">
        <v>6</v>
      </c>
      <c r="T369">
        <v>1390.125378</v>
      </c>
      <c r="U369">
        <v>94.295338000000001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6.0387999999999997E-2</v>
      </c>
      <c r="AG369">
        <v>8.6000000000000003E-5</v>
      </c>
      <c r="AH369" t="s">
        <v>11</v>
      </c>
      <c r="AI369">
        <v>0.93637400000000004</v>
      </c>
      <c r="AJ369">
        <v>7.7000000000000001E-5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39668.126875000002</v>
      </c>
      <c r="I370">
        <v>64639.393234000003</v>
      </c>
      <c r="J370" t="s">
        <v>3</v>
      </c>
      <c r="K370">
        <v>39658.690469000001</v>
      </c>
      <c r="L370">
        <v>64614.688581000002</v>
      </c>
      <c r="M370" t="s">
        <v>4</v>
      </c>
      <c r="N370">
        <v>1769.0960299999999</v>
      </c>
      <c r="O370">
        <v>179.84893600000001</v>
      </c>
      <c r="P370" t="s">
        <v>5</v>
      </c>
      <c r="Q370">
        <v>4620.0833499999999</v>
      </c>
      <c r="R370">
        <v>1836.8928249999999</v>
      </c>
      <c r="S370" t="s">
        <v>6</v>
      </c>
      <c r="T370">
        <v>1563.7570040000001</v>
      </c>
      <c r="U370">
        <v>107.212012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5.9770999999999998E-2</v>
      </c>
      <c r="AG370">
        <v>8.1000000000000004E-5</v>
      </c>
      <c r="AH370" t="s">
        <v>11</v>
      </c>
      <c r="AI370">
        <v>0.93657400000000002</v>
      </c>
      <c r="AJ370">
        <v>8.1000000000000004E-5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44074.360781000003</v>
      </c>
      <c r="I371">
        <v>75507.60815</v>
      </c>
      <c r="J371" t="s">
        <v>3</v>
      </c>
      <c r="K371">
        <v>44063.879530999999</v>
      </c>
      <c r="L371">
        <v>75475.726521000004</v>
      </c>
      <c r="M371" t="s">
        <v>4</v>
      </c>
      <c r="N371">
        <v>1965.33041</v>
      </c>
      <c r="O371">
        <v>211.70811</v>
      </c>
      <c r="P371" t="s">
        <v>5</v>
      </c>
      <c r="Q371">
        <v>5134.2962010000001</v>
      </c>
      <c r="R371">
        <v>1876.55789</v>
      </c>
      <c r="S371" t="s">
        <v>6</v>
      </c>
      <c r="T371">
        <v>1737.287505</v>
      </c>
      <c r="U371">
        <v>126.60132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5.9022999999999999E-2</v>
      </c>
      <c r="AG371">
        <v>6.0000000000000002E-5</v>
      </c>
      <c r="AH371" t="s">
        <v>11</v>
      </c>
      <c r="AI371">
        <v>0.93738900000000003</v>
      </c>
      <c r="AJ371">
        <v>8.8999999999999995E-5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48481.672500000001</v>
      </c>
      <c r="I372">
        <v>88369.703938999999</v>
      </c>
      <c r="J372" t="s">
        <v>3</v>
      </c>
      <c r="K372">
        <v>48470.150156000003</v>
      </c>
      <c r="L372">
        <v>88329.209243999998</v>
      </c>
      <c r="M372" t="s">
        <v>4</v>
      </c>
      <c r="N372">
        <v>2161.5819430000001</v>
      </c>
      <c r="O372">
        <v>244.35699199999999</v>
      </c>
      <c r="P372" t="s">
        <v>5</v>
      </c>
      <c r="Q372">
        <v>5651.649316</v>
      </c>
      <c r="R372">
        <v>2018.558982</v>
      </c>
      <c r="S372" t="s">
        <v>6</v>
      </c>
      <c r="T372">
        <v>1910.7564500000001</v>
      </c>
      <c r="U372">
        <v>145.114677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5.7853000000000002E-2</v>
      </c>
      <c r="AG372">
        <v>4.1999999999999998E-5</v>
      </c>
      <c r="AH372" t="s">
        <v>11</v>
      </c>
      <c r="AI372">
        <v>0.93795300000000004</v>
      </c>
      <c r="AJ372">
        <v>9.7E-5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52902.553124999999</v>
      </c>
      <c r="I373">
        <v>100225.863526</v>
      </c>
      <c r="J373" t="s">
        <v>3</v>
      </c>
      <c r="K373">
        <v>52889.982108999997</v>
      </c>
      <c r="L373">
        <v>100182.142722</v>
      </c>
      <c r="M373" t="s">
        <v>4</v>
      </c>
      <c r="N373">
        <v>2357.8868069999999</v>
      </c>
      <c r="O373">
        <v>263.59748500000001</v>
      </c>
      <c r="P373" t="s">
        <v>5</v>
      </c>
      <c r="Q373">
        <v>6169.1739449999995</v>
      </c>
      <c r="R373">
        <v>2537.4521479999999</v>
      </c>
      <c r="S373" t="s">
        <v>6</v>
      </c>
      <c r="T373">
        <v>2084.9144240000001</v>
      </c>
      <c r="U373">
        <v>155.10715999999999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5.7034000000000001E-2</v>
      </c>
      <c r="AG373">
        <v>5.5999999999999999E-5</v>
      </c>
      <c r="AH373" t="s">
        <v>11</v>
      </c>
      <c r="AI373">
        <v>0.93867100000000003</v>
      </c>
      <c r="AJ373">
        <v>1.05E-4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57323.651328</v>
      </c>
      <c r="I374">
        <v>119797.076038</v>
      </c>
      <c r="J374" t="s">
        <v>3</v>
      </c>
      <c r="K374">
        <v>57310.029766</v>
      </c>
      <c r="L374">
        <v>119746.13380700001</v>
      </c>
      <c r="M374" t="s">
        <v>4</v>
      </c>
      <c r="N374">
        <v>2554.9106489999999</v>
      </c>
      <c r="O374">
        <v>289.964969</v>
      </c>
      <c r="P374" t="s">
        <v>5</v>
      </c>
      <c r="Q374">
        <v>6682.9423340000003</v>
      </c>
      <c r="R374">
        <v>3054.9612609999999</v>
      </c>
      <c r="S374" t="s">
        <v>6</v>
      </c>
      <c r="T374">
        <v>2258.6927489999998</v>
      </c>
      <c r="U374">
        <v>200.611661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5.6674000000000002E-2</v>
      </c>
      <c r="AG374">
        <v>5.5999999999999999E-5</v>
      </c>
      <c r="AH374" t="s">
        <v>11</v>
      </c>
      <c r="AI374">
        <v>0.93871099999999996</v>
      </c>
      <c r="AJ374">
        <v>1.07E-4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61736.378984000003</v>
      </c>
      <c r="I375">
        <v>127279.599137</v>
      </c>
      <c r="J375" t="s">
        <v>3</v>
      </c>
      <c r="K375">
        <v>61721.712500000001</v>
      </c>
      <c r="L375">
        <v>127226.268749</v>
      </c>
      <c r="M375" t="s">
        <v>4</v>
      </c>
      <c r="N375">
        <v>2751.2554049999999</v>
      </c>
      <c r="O375">
        <v>322.00267600000001</v>
      </c>
      <c r="P375" t="s">
        <v>5</v>
      </c>
      <c r="Q375">
        <v>7197.0183690000003</v>
      </c>
      <c r="R375">
        <v>2965.0149500000002</v>
      </c>
      <c r="S375" t="s">
        <v>6</v>
      </c>
      <c r="T375">
        <v>2431.8522309999998</v>
      </c>
      <c r="U375">
        <v>212.49910800000001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5.6612000000000003E-2</v>
      </c>
      <c r="AG375">
        <v>5.5999999999999999E-5</v>
      </c>
      <c r="AH375" t="s">
        <v>11</v>
      </c>
      <c r="AI375">
        <v>0.93871199999999999</v>
      </c>
      <c r="AJ375">
        <v>1.07E-4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66163.789453000005</v>
      </c>
      <c r="I376">
        <v>165415.09723099999</v>
      </c>
      <c r="J376" t="s">
        <v>3</v>
      </c>
      <c r="K376">
        <v>66148.071953000006</v>
      </c>
      <c r="L376">
        <v>165346.59033400001</v>
      </c>
      <c r="M376" t="s">
        <v>4</v>
      </c>
      <c r="N376">
        <v>2948.226431</v>
      </c>
      <c r="O376">
        <v>401.10782599999999</v>
      </c>
      <c r="P376" t="s">
        <v>5</v>
      </c>
      <c r="Q376">
        <v>7716.5979880000004</v>
      </c>
      <c r="R376">
        <v>3450.4766639999998</v>
      </c>
      <c r="S376" t="s">
        <v>6</v>
      </c>
      <c r="T376">
        <v>2605.6479789999999</v>
      </c>
      <c r="U376">
        <v>294.44301000000002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5.6270000000000001E-2</v>
      </c>
      <c r="AG376">
        <v>4.5000000000000003E-5</v>
      </c>
      <c r="AH376" t="s">
        <v>11</v>
      </c>
      <c r="AI376">
        <v>0.93871499999999997</v>
      </c>
      <c r="AJ376">
        <v>1.06E-4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70588.088438000006</v>
      </c>
      <c r="I377">
        <v>187093.782511</v>
      </c>
      <c r="J377" t="s">
        <v>3</v>
      </c>
      <c r="K377">
        <v>70571.320468999998</v>
      </c>
      <c r="L377">
        <v>187014.21812599999</v>
      </c>
      <c r="M377" t="s">
        <v>4</v>
      </c>
      <c r="N377">
        <v>3144.911274</v>
      </c>
      <c r="O377">
        <v>440.645287</v>
      </c>
      <c r="P377" t="s">
        <v>5</v>
      </c>
      <c r="Q377">
        <v>8236.6191309999995</v>
      </c>
      <c r="R377">
        <v>5115.492604</v>
      </c>
      <c r="S377" t="s">
        <v>6</v>
      </c>
      <c r="T377">
        <v>2779.5727879999999</v>
      </c>
      <c r="U377">
        <v>355.99893200000002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5.5820000000000002E-2</v>
      </c>
      <c r="AG377">
        <v>4.0000000000000003E-5</v>
      </c>
      <c r="AH377" t="s">
        <v>11</v>
      </c>
      <c r="AI377">
        <v>0.93964800000000004</v>
      </c>
      <c r="AJ377">
        <v>1.15E-4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74997.182344000001</v>
      </c>
      <c r="I378">
        <v>224083.857353</v>
      </c>
      <c r="J378" t="s">
        <v>3</v>
      </c>
      <c r="K378">
        <v>74979.367968999999</v>
      </c>
      <c r="L378">
        <v>223993.08545799999</v>
      </c>
      <c r="M378" t="s">
        <v>4</v>
      </c>
      <c r="N378">
        <v>3341.3959770000001</v>
      </c>
      <c r="O378">
        <v>519.548945</v>
      </c>
      <c r="P378" t="s">
        <v>5</v>
      </c>
      <c r="Q378">
        <v>8751.1980469999999</v>
      </c>
      <c r="R378">
        <v>6302.1908210000001</v>
      </c>
      <c r="S378" t="s">
        <v>6</v>
      </c>
      <c r="T378">
        <v>2952.8306739999998</v>
      </c>
      <c r="U378">
        <v>422.87427400000001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5.5814000000000002E-2</v>
      </c>
      <c r="AG378">
        <v>4.0000000000000003E-5</v>
      </c>
      <c r="AH378" t="s">
        <v>11</v>
      </c>
      <c r="AI378">
        <v>0.93964800000000004</v>
      </c>
      <c r="AJ378">
        <v>1.15E-4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79406.287343999997</v>
      </c>
      <c r="I379">
        <v>217899.40721899999</v>
      </c>
      <c r="J379" t="s">
        <v>3</v>
      </c>
      <c r="K379">
        <v>79387.424843999994</v>
      </c>
      <c r="L379">
        <v>217811.87735</v>
      </c>
      <c r="M379" t="s">
        <v>4</v>
      </c>
      <c r="N379">
        <v>3538.1856200000002</v>
      </c>
      <c r="O379">
        <v>492.21636699999999</v>
      </c>
      <c r="P379" t="s">
        <v>5</v>
      </c>
      <c r="Q379">
        <v>9265.3304100000005</v>
      </c>
      <c r="R379">
        <v>6188.0287749999998</v>
      </c>
      <c r="S379" t="s">
        <v>6</v>
      </c>
      <c r="T379">
        <v>3125.9103610000002</v>
      </c>
      <c r="U379">
        <v>411.49916999999999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5.5814000000000002E-2</v>
      </c>
      <c r="AG379">
        <v>4.0000000000000003E-5</v>
      </c>
      <c r="AH379" t="s">
        <v>11</v>
      </c>
      <c r="AI379">
        <v>0.94030199999999997</v>
      </c>
      <c r="AJ379">
        <v>1.2E-4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83823.330625000002</v>
      </c>
      <c r="I380">
        <v>219040.60991999999</v>
      </c>
      <c r="J380" t="s">
        <v>3</v>
      </c>
      <c r="K380">
        <v>83803.421719000005</v>
      </c>
      <c r="L380">
        <v>218952.38828799999</v>
      </c>
      <c r="M380" t="s">
        <v>4</v>
      </c>
      <c r="N380">
        <v>3734.7594429999999</v>
      </c>
      <c r="O380">
        <v>521.31620399999997</v>
      </c>
      <c r="P380" t="s">
        <v>5</v>
      </c>
      <c r="Q380">
        <v>9783.4384379999992</v>
      </c>
      <c r="R380">
        <v>5902.2131060000002</v>
      </c>
      <c r="S380" t="s">
        <v>6</v>
      </c>
      <c r="T380">
        <v>3299.389878</v>
      </c>
      <c r="U380">
        <v>433.573868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5.5648000000000003E-2</v>
      </c>
      <c r="AG380">
        <v>3.8999999999999999E-5</v>
      </c>
      <c r="AH380" t="s">
        <v>11</v>
      </c>
      <c r="AI380">
        <v>0.94032099999999996</v>
      </c>
      <c r="AJ380">
        <v>1.2E-4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88236.383906000003</v>
      </c>
      <c r="I381">
        <v>229524.69568400001</v>
      </c>
      <c r="J381" t="s">
        <v>3</v>
      </c>
      <c r="K381">
        <v>88215.430781000003</v>
      </c>
      <c r="L381">
        <v>229432.720627</v>
      </c>
      <c r="M381" t="s">
        <v>4</v>
      </c>
      <c r="N381">
        <v>3930.8846389999999</v>
      </c>
      <c r="O381">
        <v>526.506845</v>
      </c>
      <c r="P381" t="s">
        <v>5</v>
      </c>
      <c r="Q381">
        <v>10303.615918</v>
      </c>
      <c r="R381">
        <v>6417.9028019999996</v>
      </c>
      <c r="S381" t="s">
        <v>6</v>
      </c>
      <c r="T381">
        <v>3472.4282130000001</v>
      </c>
      <c r="U381">
        <v>445.42789499999998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5.5334000000000001E-2</v>
      </c>
      <c r="AG381">
        <v>3.4E-5</v>
      </c>
      <c r="AH381" t="s">
        <v>11</v>
      </c>
      <c r="AI381">
        <v>0.94082600000000005</v>
      </c>
      <c r="AJ381">
        <v>1.2400000000000001E-4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4045.2206590000001</v>
      </c>
      <c r="I382">
        <v>5348.9694319999999</v>
      </c>
      <c r="J382" t="s">
        <v>3</v>
      </c>
      <c r="K382">
        <v>4044.175342</v>
      </c>
      <c r="L382">
        <v>5346.1730870000001</v>
      </c>
      <c r="M382" t="s">
        <v>4</v>
      </c>
      <c r="N382">
        <v>195.300016</v>
      </c>
      <c r="O382">
        <v>15.690117000000001</v>
      </c>
      <c r="P382" t="s">
        <v>5</v>
      </c>
      <c r="Q382">
        <v>0</v>
      </c>
      <c r="R382">
        <v>0</v>
      </c>
      <c r="S382" t="s">
        <v>6</v>
      </c>
      <c r="T382">
        <v>174.16668100000001</v>
      </c>
      <c r="U382">
        <v>12.347917000000001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7.7053999999999997E-2</v>
      </c>
      <c r="AG382">
        <v>1.2400000000000001E-4</v>
      </c>
      <c r="AH382" t="s">
        <v>11</v>
      </c>
      <c r="AI382">
        <v>0.92296400000000001</v>
      </c>
      <c r="AJ382">
        <v>1.15E-4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8079.1033889999999</v>
      </c>
      <c r="I383">
        <v>6764.3664010000002</v>
      </c>
      <c r="J383" t="s">
        <v>3</v>
      </c>
      <c r="K383">
        <v>8077.0195119999998</v>
      </c>
      <c r="L383">
        <v>6760.9444110000004</v>
      </c>
      <c r="M383" t="s">
        <v>4</v>
      </c>
      <c r="N383">
        <v>390.17011300000001</v>
      </c>
      <c r="O383">
        <v>22.574708999999999</v>
      </c>
      <c r="P383" t="s">
        <v>5</v>
      </c>
      <c r="Q383">
        <v>0</v>
      </c>
      <c r="R383">
        <v>0</v>
      </c>
      <c r="S383" t="s">
        <v>6</v>
      </c>
      <c r="T383">
        <v>348.06834900000001</v>
      </c>
      <c r="U383">
        <v>19.223642000000002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7.3464000000000002E-2</v>
      </c>
      <c r="AG383">
        <v>1.36E-4</v>
      </c>
      <c r="AH383" t="s">
        <v>11</v>
      </c>
      <c r="AI383">
        <v>0.93076400000000004</v>
      </c>
      <c r="AJ383">
        <v>4.1999999999999998E-5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12117.111992</v>
      </c>
      <c r="I384">
        <v>10038.914337</v>
      </c>
      <c r="J384" t="s">
        <v>3</v>
      </c>
      <c r="K384">
        <v>12113.986602000001</v>
      </c>
      <c r="L384">
        <v>10033.914599</v>
      </c>
      <c r="M384" t="s">
        <v>4</v>
      </c>
      <c r="N384">
        <v>584.60628499999996</v>
      </c>
      <c r="O384">
        <v>36.169244999999997</v>
      </c>
      <c r="P384" t="s">
        <v>5</v>
      </c>
      <c r="Q384">
        <v>0</v>
      </c>
      <c r="R384">
        <v>0</v>
      </c>
      <c r="S384" t="s">
        <v>6</v>
      </c>
      <c r="T384">
        <v>521.49807499999997</v>
      </c>
      <c r="U384">
        <v>26.689699000000001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7.1492E-2</v>
      </c>
      <c r="AG384">
        <v>1.3999999999999999E-4</v>
      </c>
      <c r="AH384" t="s">
        <v>11</v>
      </c>
      <c r="AI384">
        <v>0.93262500000000004</v>
      </c>
      <c r="AJ384">
        <v>3.6999999999999998E-5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16159.858398</v>
      </c>
      <c r="I385">
        <v>20455.753090999999</v>
      </c>
      <c r="J385" t="s">
        <v>3</v>
      </c>
      <c r="K385">
        <v>16155.694745999999</v>
      </c>
      <c r="L385">
        <v>20445.815686000002</v>
      </c>
      <c r="M385" t="s">
        <v>4</v>
      </c>
      <c r="N385">
        <v>779.79231600000003</v>
      </c>
      <c r="O385">
        <v>67.324854999999999</v>
      </c>
      <c r="P385" t="s">
        <v>5</v>
      </c>
      <c r="Q385">
        <v>0</v>
      </c>
      <c r="R385">
        <v>0</v>
      </c>
      <c r="S385" t="s">
        <v>6</v>
      </c>
      <c r="T385">
        <v>695.32250699999997</v>
      </c>
      <c r="U385">
        <v>44.712918999999999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6.9488999999999995E-2</v>
      </c>
      <c r="AG385">
        <v>1.4799999999999999E-4</v>
      </c>
      <c r="AH385" t="s">
        <v>11</v>
      </c>
      <c r="AI385">
        <v>0.93315899999999996</v>
      </c>
      <c r="AJ385">
        <v>4.3000000000000002E-5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20208.025586</v>
      </c>
      <c r="I386">
        <v>22320.268875999998</v>
      </c>
      <c r="J386" t="s">
        <v>3</v>
      </c>
      <c r="K386">
        <v>20202.819296999998</v>
      </c>
      <c r="L386">
        <v>22308.890220000001</v>
      </c>
      <c r="M386" t="s">
        <v>4</v>
      </c>
      <c r="N386">
        <v>975.00396999999998</v>
      </c>
      <c r="O386">
        <v>73.734532000000002</v>
      </c>
      <c r="P386" t="s">
        <v>5</v>
      </c>
      <c r="Q386">
        <v>0</v>
      </c>
      <c r="R386">
        <v>0</v>
      </c>
      <c r="S386" t="s">
        <v>6</v>
      </c>
      <c r="T386">
        <v>869.75307099999998</v>
      </c>
      <c r="U386">
        <v>49.521597999999997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6.5563999999999997E-2</v>
      </c>
      <c r="AG386">
        <v>1.2999999999999999E-4</v>
      </c>
      <c r="AH386" t="s">
        <v>11</v>
      </c>
      <c r="AI386">
        <v>0.93517799999999995</v>
      </c>
      <c r="AJ386">
        <v>6.9999999999999994E-5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24247.827616999999</v>
      </c>
      <c r="I387">
        <v>29702.411501999999</v>
      </c>
      <c r="J387" t="s">
        <v>3</v>
      </c>
      <c r="K387">
        <v>24241.585429999999</v>
      </c>
      <c r="L387">
        <v>29689.272041</v>
      </c>
      <c r="M387" t="s">
        <v>4</v>
      </c>
      <c r="N387">
        <v>1169.9439359999999</v>
      </c>
      <c r="O387">
        <v>102.514668</v>
      </c>
      <c r="P387" t="s">
        <v>5</v>
      </c>
      <c r="Q387">
        <v>0</v>
      </c>
      <c r="R387">
        <v>0</v>
      </c>
      <c r="S387" t="s">
        <v>6</v>
      </c>
      <c r="T387">
        <v>1043.621394</v>
      </c>
      <c r="U387">
        <v>63.058453999999998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6.4103999999999994E-2</v>
      </c>
      <c r="AG387">
        <v>1.13E-4</v>
      </c>
      <c r="AH387" t="s">
        <v>11</v>
      </c>
      <c r="AI387">
        <v>0.93532899999999997</v>
      </c>
      <c r="AJ387">
        <v>6.9999999999999994E-5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28273.562031000001</v>
      </c>
      <c r="I388">
        <v>35987.704788000003</v>
      </c>
      <c r="J388" t="s">
        <v>3</v>
      </c>
      <c r="K388">
        <v>28266.287577999999</v>
      </c>
      <c r="L388">
        <v>35971.741175000003</v>
      </c>
      <c r="M388" t="s">
        <v>4</v>
      </c>
      <c r="N388">
        <v>1364.0546509999999</v>
      </c>
      <c r="O388">
        <v>124.710554</v>
      </c>
      <c r="P388" t="s">
        <v>5</v>
      </c>
      <c r="Q388">
        <v>0</v>
      </c>
      <c r="R388">
        <v>0</v>
      </c>
      <c r="S388" t="s">
        <v>6</v>
      </c>
      <c r="T388">
        <v>1216.929263</v>
      </c>
      <c r="U388">
        <v>79.081160999999994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6.2779000000000001E-2</v>
      </c>
      <c r="AG388">
        <v>1.2300000000000001E-4</v>
      </c>
      <c r="AH388" t="s">
        <v>11</v>
      </c>
      <c r="AI388">
        <v>0.93614299999999995</v>
      </c>
      <c r="AJ388">
        <v>8.0000000000000007E-5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32318.133516000002</v>
      </c>
      <c r="I389">
        <v>42385.939292000003</v>
      </c>
      <c r="J389" t="s">
        <v>3</v>
      </c>
      <c r="K389">
        <v>32309.824608999999</v>
      </c>
      <c r="L389">
        <v>42368.732148000003</v>
      </c>
      <c r="M389" t="s">
        <v>4</v>
      </c>
      <c r="N389">
        <v>1559.556392</v>
      </c>
      <c r="O389">
        <v>153.85516699999999</v>
      </c>
      <c r="P389" t="s">
        <v>5</v>
      </c>
      <c r="Q389">
        <v>0</v>
      </c>
      <c r="R389">
        <v>0</v>
      </c>
      <c r="S389" t="s">
        <v>6</v>
      </c>
      <c r="T389">
        <v>1390.9378469999999</v>
      </c>
      <c r="U389">
        <v>83.742598999999998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6.1450999999999999E-2</v>
      </c>
      <c r="AG389">
        <v>1.07E-4</v>
      </c>
      <c r="AH389" t="s">
        <v>11</v>
      </c>
      <c r="AI389">
        <v>0.93618599999999996</v>
      </c>
      <c r="AJ389">
        <v>7.8999999999999996E-5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36362.037968999997</v>
      </c>
      <c r="I390">
        <v>51925.018036000001</v>
      </c>
      <c r="J390" t="s">
        <v>3</v>
      </c>
      <c r="K390">
        <v>36352.692890999999</v>
      </c>
      <c r="L390">
        <v>51900.496829999996</v>
      </c>
      <c r="M390" t="s">
        <v>4</v>
      </c>
      <c r="N390">
        <v>1754.8894969999999</v>
      </c>
      <c r="O390">
        <v>183.661686</v>
      </c>
      <c r="P390" t="s">
        <v>5</v>
      </c>
      <c r="Q390">
        <v>0</v>
      </c>
      <c r="R390">
        <v>0</v>
      </c>
      <c r="S390" t="s">
        <v>6</v>
      </c>
      <c r="T390">
        <v>1564.9942579999999</v>
      </c>
      <c r="U390">
        <v>99.760187000000002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6.0995000000000001E-2</v>
      </c>
      <c r="AG390">
        <v>9.2E-5</v>
      </c>
      <c r="AH390" t="s">
        <v>11</v>
      </c>
      <c r="AI390">
        <v>0.93681700000000001</v>
      </c>
      <c r="AJ390">
        <v>8.5000000000000006E-5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40401.754687000001</v>
      </c>
      <c r="I391">
        <v>53393.143585999998</v>
      </c>
      <c r="J391" t="s">
        <v>3</v>
      </c>
      <c r="K391">
        <v>40391.375312999997</v>
      </c>
      <c r="L391">
        <v>53367.668549000002</v>
      </c>
      <c r="M391" t="s">
        <v>4</v>
      </c>
      <c r="N391">
        <v>1949.4674660000001</v>
      </c>
      <c r="O391">
        <v>199.73462599999999</v>
      </c>
      <c r="P391" t="s">
        <v>5</v>
      </c>
      <c r="Q391">
        <v>0</v>
      </c>
      <c r="R391">
        <v>0</v>
      </c>
      <c r="S391" t="s">
        <v>6</v>
      </c>
      <c r="T391">
        <v>1738.9098710000001</v>
      </c>
      <c r="U391">
        <v>103.964643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5.9517E-2</v>
      </c>
      <c r="AG391">
        <v>6.9999999999999994E-5</v>
      </c>
      <c r="AH391" t="s">
        <v>11</v>
      </c>
      <c r="AI391">
        <v>0.93687699999999996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44436.083203000002</v>
      </c>
      <c r="I392">
        <v>63422.050506</v>
      </c>
      <c r="J392" t="s">
        <v>3</v>
      </c>
      <c r="K392">
        <v>44424.671641000001</v>
      </c>
      <c r="L392">
        <v>63390.574630000003</v>
      </c>
      <c r="M392" t="s">
        <v>4</v>
      </c>
      <c r="N392">
        <v>2143.8399709999999</v>
      </c>
      <c r="O392">
        <v>229.64796899999999</v>
      </c>
      <c r="P392" t="s">
        <v>5</v>
      </c>
      <c r="Q392">
        <v>0</v>
      </c>
      <c r="R392">
        <v>0</v>
      </c>
      <c r="S392" t="s">
        <v>6</v>
      </c>
      <c r="T392">
        <v>1912.466516</v>
      </c>
      <c r="U392">
        <v>117.77995900000001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5.8620999999999999E-2</v>
      </c>
      <c r="AG392">
        <v>5.5999999999999999E-5</v>
      </c>
      <c r="AH392" t="s">
        <v>11</v>
      </c>
      <c r="AI392">
        <v>0.93742400000000004</v>
      </c>
      <c r="AJ392">
        <v>9.2999999999999997E-5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48470.866952999997</v>
      </c>
      <c r="I393">
        <v>70854.106887999995</v>
      </c>
      <c r="J393" t="s">
        <v>3</v>
      </c>
      <c r="K393">
        <v>48458.424453</v>
      </c>
      <c r="L393">
        <v>70818.713480999999</v>
      </c>
      <c r="M393" t="s">
        <v>4</v>
      </c>
      <c r="N393">
        <v>2338.52936</v>
      </c>
      <c r="O393">
        <v>245.949907</v>
      </c>
      <c r="P393" t="s">
        <v>5</v>
      </c>
      <c r="Q393">
        <v>0</v>
      </c>
      <c r="R393">
        <v>0</v>
      </c>
      <c r="S393" t="s">
        <v>6</v>
      </c>
      <c r="T393">
        <v>2085.7205220000001</v>
      </c>
      <c r="U393">
        <v>131.601001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5.7521999999999997E-2</v>
      </c>
      <c r="AG393">
        <v>4.5000000000000003E-5</v>
      </c>
      <c r="AH393" t="s">
        <v>11</v>
      </c>
      <c r="AI393">
        <v>0.93798199999999998</v>
      </c>
      <c r="AJ393">
        <v>1E-4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52515.140625</v>
      </c>
      <c r="I394">
        <v>73096.829576999997</v>
      </c>
      <c r="J394" t="s">
        <v>3</v>
      </c>
      <c r="K394">
        <v>52501.665937999998</v>
      </c>
      <c r="L394">
        <v>73057.997961999994</v>
      </c>
      <c r="M394" t="s">
        <v>4</v>
      </c>
      <c r="N394">
        <v>2533.180449</v>
      </c>
      <c r="O394">
        <v>257.59084300000001</v>
      </c>
      <c r="P394" t="s">
        <v>5</v>
      </c>
      <c r="Q394">
        <v>0</v>
      </c>
      <c r="R394">
        <v>0</v>
      </c>
      <c r="S394" t="s">
        <v>6</v>
      </c>
      <c r="T394">
        <v>2259.2362840000001</v>
      </c>
      <c r="U394">
        <v>130.95426800000001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5.7397999999999998E-2</v>
      </c>
      <c r="AG394">
        <v>4.5000000000000003E-5</v>
      </c>
      <c r="AH394" t="s">
        <v>11</v>
      </c>
      <c r="AI394">
        <v>0.93886400000000003</v>
      </c>
      <c r="AJ394">
        <v>1.07E-4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56558.982812000002</v>
      </c>
      <c r="I395">
        <v>78201.513932000002</v>
      </c>
      <c r="J395" t="s">
        <v>3</v>
      </c>
      <c r="K395">
        <v>56544.470391000003</v>
      </c>
      <c r="L395">
        <v>78156.551481000002</v>
      </c>
      <c r="M395" t="s">
        <v>4</v>
      </c>
      <c r="N395">
        <v>2727.8708889999998</v>
      </c>
      <c r="O395">
        <v>259.00615900000003</v>
      </c>
      <c r="P395" t="s">
        <v>5</v>
      </c>
      <c r="Q395">
        <v>0</v>
      </c>
      <c r="R395">
        <v>0</v>
      </c>
      <c r="S395" t="s">
        <v>6</v>
      </c>
      <c r="T395">
        <v>2433.0060739999999</v>
      </c>
      <c r="U395">
        <v>155.71196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5.6314000000000003E-2</v>
      </c>
      <c r="AG395">
        <v>2.8E-5</v>
      </c>
      <c r="AH395" t="s">
        <v>11</v>
      </c>
      <c r="AI395">
        <v>0.93886499999999995</v>
      </c>
      <c r="AJ395">
        <v>1.07E-4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60590.049530999997</v>
      </c>
      <c r="I396">
        <v>80406.806561000005</v>
      </c>
      <c r="J396" t="s">
        <v>3</v>
      </c>
      <c r="K396">
        <v>60574.505233999997</v>
      </c>
      <c r="L396">
        <v>80362.092097999994</v>
      </c>
      <c r="M396" t="s">
        <v>4</v>
      </c>
      <c r="N396">
        <v>2922.7663619999998</v>
      </c>
      <c r="O396">
        <v>268.81895600000001</v>
      </c>
      <c r="P396" t="s">
        <v>5</v>
      </c>
      <c r="Q396">
        <v>0</v>
      </c>
      <c r="R396">
        <v>0</v>
      </c>
      <c r="S396" t="s">
        <v>6</v>
      </c>
      <c r="T396">
        <v>2606.25999</v>
      </c>
      <c r="U396">
        <v>157.469414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5.6247999999999999E-2</v>
      </c>
      <c r="AG396">
        <v>2.6999999999999999E-5</v>
      </c>
      <c r="AH396" t="s">
        <v>11</v>
      </c>
      <c r="AI396">
        <v>0.93921500000000002</v>
      </c>
      <c r="AJ396">
        <v>1.08E-4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64638.816796999999</v>
      </c>
      <c r="I397">
        <v>93897.429552000001</v>
      </c>
      <c r="J397" t="s">
        <v>3</v>
      </c>
      <c r="K397">
        <v>64622.235781000003</v>
      </c>
      <c r="L397">
        <v>93844.046700999999</v>
      </c>
      <c r="M397" t="s">
        <v>4</v>
      </c>
      <c r="N397">
        <v>3118.163564</v>
      </c>
      <c r="O397">
        <v>302.02499599999999</v>
      </c>
      <c r="P397" t="s">
        <v>5</v>
      </c>
      <c r="Q397">
        <v>0</v>
      </c>
      <c r="R397">
        <v>0</v>
      </c>
      <c r="S397" t="s">
        <v>6</v>
      </c>
      <c r="T397">
        <v>2780.0331639999999</v>
      </c>
      <c r="U397">
        <v>186.32453100000001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5.6027E-2</v>
      </c>
      <c r="AG397">
        <v>2.5999999999999998E-5</v>
      </c>
      <c r="AH397" t="s">
        <v>11</v>
      </c>
      <c r="AI397">
        <v>0.93921699999999997</v>
      </c>
      <c r="AJ397">
        <v>1.08E-4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68676.569531000001</v>
      </c>
      <c r="I398">
        <v>103830.61118199999</v>
      </c>
      <c r="J398" t="s">
        <v>3</v>
      </c>
      <c r="K398">
        <v>68658.957655999999</v>
      </c>
      <c r="L398">
        <v>103773.31980700001</v>
      </c>
      <c r="M398" t="s">
        <v>4</v>
      </c>
      <c r="N398">
        <v>3312.7208540000001</v>
      </c>
      <c r="O398">
        <v>334.88710900000001</v>
      </c>
      <c r="P398" t="s">
        <v>5</v>
      </c>
      <c r="Q398">
        <v>0</v>
      </c>
      <c r="R398">
        <v>0</v>
      </c>
      <c r="S398" t="s">
        <v>6</v>
      </c>
      <c r="T398">
        <v>2953.618101</v>
      </c>
      <c r="U398">
        <v>202.43190999999999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5.5961999999999998E-2</v>
      </c>
      <c r="AG398">
        <v>2.5999999999999998E-5</v>
      </c>
      <c r="AH398" t="s">
        <v>11</v>
      </c>
      <c r="AI398">
        <v>0.93997900000000001</v>
      </c>
      <c r="AJ398">
        <v>1.13E-4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72716.583280999999</v>
      </c>
      <c r="I399">
        <v>111351.825016</v>
      </c>
      <c r="J399" t="s">
        <v>3</v>
      </c>
      <c r="K399">
        <v>72697.937187999996</v>
      </c>
      <c r="L399">
        <v>111290.24838999999</v>
      </c>
      <c r="M399" t="s">
        <v>4</v>
      </c>
      <c r="N399">
        <v>3507.5305130000002</v>
      </c>
      <c r="O399">
        <v>345.24343900000002</v>
      </c>
      <c r="P399" t="s">
        <v>5</v>
      </c>
      <c r="Q399">
        <v>0</v>
      </c>
      <c r="R399">
        <v>0</v>
      </c>
      <c r="S399" t="s">
        <v>6</v>
      </c>
      <c r="T399">
        <v>3126.7849849999998</v>
      </c>
      <c r="U399">
        <v>217.90506300000001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5.5731999999999997E-2</v>
      </c>
      <c r="AG399">
        <v>2.5999999999999998E-5</v>
      </c>
      <c r="AH399" t="s">
        <v>11</v>
      </c>
      <c r="AI399">
        <v>0.93997900000000001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76760.960781000002</v>
      </c>
      <c r="I400">
        <v>127907.31063599999</v>
      </c>
      <c r="J400" t="s">
        <v>3</v>
      </c>
      <c r="K400">
        <v>76741.282500000001</v>
      </c>
      <c r="L400">
        <v>127825.89838499999</v>
      </c>
      <c r="M400" t="s">
        <v>4</v>
      </c>
      <c r="N400">
        <v>3702.633887</v>
      </c>
      <c r="O400">
        <v>387.394274</v>
      </c>
      <c r="P400" t="s">
        <v>5</v>
      </c>
      <c r="Q400">
        <v>0</v>
      </c>
      <c r="R400">
        <v>0</v>
      </c>
      <c r="S400" t="s">
        <v>6</v>
      </c>
      <c r="T400">
        <v>3300.4362839999999</v>
      </c>
      <c r="U400">
        <v>242.698654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5.4559000000000003E-2</v>
      </c>
      <c r="AG400">
        <v>1.1E-5</v>
      </c>
      <c r="AH400" t="s">
        <v>11</v>
      </c>
      <c r="AI400">
        <v>0.93997900000000001</v>
      </c>
      <c r="AJ400">
        <v>1.13E-4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80801.002500000002</v>
      </c>
      <c r="I401">
        <v>131409.61225899999</v>
      </c>
      <c r="J401" t="s">
        <v>3</v>
      </c>
      <c r="K401">
        <v>80780.290313000005</v>
      </c>
      <c r="L401">
        <v>131326.07574999999</v>
      </c>
      <c r="M401" t="s">
        <v>4</v>
      </c>
      <c r="N401">
        <v>3897.575957</v>
      </c>
      <c r="O401">
        <v>392.17332099999999</v>
      </c>
      <c r="P401" t="s">
        <v>5</v>
      </c>
      <c r="Q401">
        <v>0</v>
      </c>
      <c r="R401">
        <v>0</v>
      </c>
      <c r="S401" t="s">
        <v>6</v>
      </c>
      <c r="T401">
        <v>3473.8043750000002</v>
      </c>
      <c r="U401">
        <v>251.785076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5.4508000000000001E-2</v>
      </c>
      <c r="AG401">
        <v>1.1E-5</v>
      </c>
      <c r="AH401" t="s">
        <v>11</v>
      </c>
      <c r="AI401">
        <v>0.93998000000000004</v>
      </c>
      <c r="AJ401">
        <v>1.13E-4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2228.76541</v>
      </c>
      <c r="I402">
        <v>4977.7210080000004</v>
      </c>
      <c r="J402" t="s">
        <v>3</v>
      </c>
      <c r="K402">
        <v>2228.1229149999999</v>
      </c>
      <c r="L402">
        <v>4975.2223700000004</v>
      </c>
      <c r="M402" t="s">
        <v>4</v>
      </c>
      <c r="N402">
        <v>107.064036</v>
      </c>
      <c r="O402">
        <v>15.342843999999999</v>
      </c>
      <c r="P402" t="s">
        <v>5</v>
      </c>
      <c r="Q402">
        <v>195.41437199999999</v>
      </c>
      <c r="R402">
        <v>120.52754299999999</v>
      </c>
      <c r="S402" t="s">
        <v>6</v>
      </c>
      <c r="T402">
        <v>61.545220999999998</v>
      </c>
      <c r="U402">
        <v>3.2498239999999998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7.8038999999999997E-2</v>
      </c>
      <c r="AG402">
        <v>1.1E-4</v>
      </c>
      <c r="AH402" t="s">
        <v>11</v>
      </c>
      <c r="AI402">
        <v>0.92467200000000005</v>
      </c>
      <c r="AJ402">
        <v>9.2999999999999997E-5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4443.173057</v>
      </c>
      <c r="I403">
        <v>10496.348853</v>
      </c>
      <c r="J403" t="s">
        <v>3</v>
      </c>
      <c r="K403">
        <v>4441.8917289999999</v>
      </c>
      <c r="L403">
        <v>10490.903106</v>
      </c>
      <c r="M403" t="s">
        <v>4</v>
      </c>
      <c r="N403">
        <v>211.98071400000001</v>
      </c>
      <c r="O403">
        <v>28.994264000000001</v>
      </c>
      <c r="P403" t="s">
        <v>5</v>
      </c>
      <c r="Q403">
        <v>392.25358599999998</v>
      </c>
      <c r="R403">
        <v>317.11273399999999</v>
      </c>
      <c r="S403" t="s">
        <v>6</v>
      </c>
      <c r="T403">
        <v>122.772524</v>
      </c>
      <c r="U403">
        <v>8.5595560000000006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7.4038000000000007E-2</v>
      </c>
      <c r="AG403">
        <v>1.5100000000000001E-4</v>
      </c>
      <c r="AH403" t="s">
        <v>11</v>
      </c>
      <c r="AI403">
        <v>0.92998700000000001</v>
      </c>
      <c r="AJ403">
        <v>3.8999999999999999E-5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6654.1422659999998</v>
      </c>
      <c r="I404">
        <v>10934.803812</v>
      </c>
      <c r="J404" t="s">
        <v>3</v>
      </c>
      <c r="K404">
        <v>6652.2247749999997</v>
      </c>
      <c r="L404">
        <v>10928.848839</v>
      </c>
      <c r="M404" t="s">
        <v>4</v>
      </c>
      <c r="N404">
        <v>317.13546600000001</v>
      </c>
      <c r="O404">
        <v>36.279659000000002</v>
      </c>
      <c r="P404" t="s">
        <v>5</v>
      </c>
      <c r="Q404">
        <v>589.36782300000004</v>
      </c>
      <c r="R404">
        <v>439.67233900000002</v>
      </c>
      <c r="S404" t="s">
        <v>6</v>
      </c>
      <c r="T404">
        <v>183.98490100000001</v>
      </c>
      <c r="U404">
        <v>11.367421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7.1391999999999997E-2</v>
      </c>
      <c r="AG404">
        <v>1.54E-4</v>
      </c>
      <c r="AH404" t="s">
        <v>11</v>
      </c>
      <c r="AI404">
        <v>0.93139000000000005</v>
      </c>
      <c r="AJ404">
        <v>1.7E-5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8882.5294529999992</v>
      </c>
      <c r="I405">
        <v>12312.815823000001</v>
      </c>
      <c r="J405" t="s">
        <v>3</v>
      </c>
      <c r="K405">
        <v>8879.9699999999993</v>
      </c>
      <c r="L405">
        <v>12306.145768</v>
      </c>
      <c r="M405" t="s">
        <v>4</v>
      </c>
      <c r="N405">
        <v>422.417573</v>
      </c>
      <c r="O405">
        <v>43.375940999999997</v>
      </c>
      <c r="P405" t="s">
        <v>5</v>
      </c>
      <c r="Q405">
        <v>789.61323500000003</v>
      </c>
      <c r="R405">
        <v>405.93907400000001</v>
      </c>
      <c r="S405" t="s">
        <v>6</v>
      </c>
      <c r="T405">
        <v>245.53528700000001</v>
      </c>
      <c r="U405">
        <v>12.364598000000001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6.7472000000000004E-2</v>
      </c>
      <c r="AG405">
        <v>1.4999999999999999E-4</v>
      </c>
      <c r="AH405" t="s">
        <v>11</v>
      </c>
      <c r="AI405">
        <v>0.93270399999999998</v>
      </c>
      <c r="AJ405">
        <v>3.8999999999999999E-5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11117.146054999999</v>
      </c>
      <c r="I406">
        <v>15818.887822999999</v>
      </c>
      <c r="J406" t="s">
        <v>3</v>
      </c>
      <c r="K406">
        <v>11113.944512</v>
      </c>
      <c r="L406">
        <v>15809.728397999999</v>
      </c>
      <c r="M406" t="s">
        <v>4</v>
      </c>
      <c r="N406">
        <v>528.07184600000005</v>
      </c>
      <c r="O406">
        <v>59.351582999999998</v>
      </c>
      <c r="P406" t="s">
        <v>5</v>
      </c>
      <c r="Q406">
        <v>991.38910999999996</v>
      </c>
      <c r="R406">
        <v>234.52518900000001</v>
      </c>
      <c r="S406" t="s">
        <v>6</v>
      </c>
      <c r="T406">
        <v>307.03863899999999</v>
      </c>
      <c r="U406">
        <v>17.210792000000001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6.4536999999999997E-2</v>
      </c>
      <c r="AG406">
        <v>1.7000000000000001E-4</v>
      </c>
      <c r="AH406" t="s">
        <v>11</v>
      </c>
      <c r="AI406">
        <v>0.93452900000000005</v>
      </c>
      <c r="AJ406">
        <v>6.0000000000000002E-5</v>
      </c>
      <c r="AK406" t="s">
        <v>12</v>
      </c>
      <c r="AL406">
        <v>12.8</v>
      </c>
      <c r="AM406">
        <v>8028.16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13346.072988</v>
      </c>
      <c r="I407">
        <v>25555.353577000002</v>
      </c>
      <c r="J407" t="s">
        <v>3</v>
      </c>
      <c r="K407">
        <v>13342.230781</v>
      </c>
      <c r="L407">
        <v>25540.462866999998</v>
      </c>
      <c r="M407" t="s">
        <v>4</v>
      </c>
      <c r="N407">
        <v>633.43064800000002</v>
      </c>
      <c r="O407">
        <v>90.496955</v>
      </c>
      <c r="P407" t="s">
        <v>5</v>
      </c>
      <c r="Q407">
        <v>1191.598821</v>
      </c>
      <c r="R407">
        <v>369.41882299999997</v>
      </c>
      <c r="S407" t="s">
        <v>6</v>
      </c>
      <c r="T407">
        <v>368.55615599999999</v>
      </c>
      <c r="U407">
        <v>22.156831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6.2827999999999995E-2</v>
      </c>
      <c r="AG407">
        <v>1.5100000000000001E-4</v>
      </c>
      <c r="AH407" t="s">
        <v>11</v>
      </c>
      <c r="AI407">
        <v>0.93596999999999997</v>
      </c>
      <c r="AJ407">
        <v>8.3999999999999995E-5</v>
      </c>
      <c r="AK407" t="s">
        <v>12</v>
      </c>
      <c r="AL407">
        <v>15.74</v>
      </c>
      <c r="AM407">
        <v>8376.4323999999997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15568.259668000001</v>
      </c>
      <c r="I408">
        <v>26519.465319999999</v>
      </c>
      <c r="J408" t="s">
        <v>3</v>
      </c>
      <c r="K408">
        <v>15563.778086</v>
      </c>
      <c r="L408">
        <v>26504.276746</v>
      </c>
      <c r="M408" t="s">
        <v>4</v>
      </c>
      <c r="N408">
        <v>738.73289799999998</v>
      </c>
      <c r="O408">
        <v>112.587784</v>
      </c>
      <c r="P408" t="s">
        <v>5</v>
      </c>
      <c r="Q408">
        <v>1390.529534</v>
      </c>
      <c r="R408">
        <v>495.52973900000001</v>
      </c>
      <c r="S408" t="s">
        <v>6</v>
      </c>
      <c r="T408">
        <v>429.90349300000003</v>
      </c>
      <c r="U408">
        <v>24.150427000000001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6.1323999999999997E-2</v>
      </c>
      <c r="AG408">
        <v>1.2400000000000001E-4</v>
      </c>
      <c r="AH408" t="s">
        <v>11</v>
      </c>
      <c r="AI408">
        <v>0.93603800000000004</v>
      </c>
      <c r="AJ408">
        <v>8.3999999999999995E-5</v>
      </c>
      <c r="AK408" t="s">
        <v>12</v>
      </c>
      <c r="AL408">
        <v>15.74</v>
      </c>
      <c r="AM408">
        <v>8376.4323999999997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17796.761171999999</v>
      </c>
      <c r="I409">
        <v>33246.000869000003</v>
      </c>
      <c r="J409" t="s">
        <v>3</v>
      </c>
      <c r="K409">
        <v>17791.636133</v>
      </c>
      <c r="L409">
        <v>33226.814423999997</v>
      </c>
      <c r="M409" t="s">
        <v>4</v>
      </c>
      <c r="N409">
        <v>843.94649400000003</v>
      </c>
      <c r="O409">
        <v>133.78645</v>
      </c>
      <c r="P409" t="s">
        <v>5</v>
      </c>
      <c r="Q409">
        <v>1590.088718</v>
      </c>
      <c r="R409">
        <v>672.861716</v>
      </c>
      <c r="S409" t="s">
        <v>6</v>
      </c>
      <c r="T409">
        <v>491.54545200000001</v>
      </c>
      <c r="U409">
        <v>31.099019999999999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6.0146999999999999E-2</v>
      </c>
      <c r="AG409">
        <v>1.12E-4</v>
      </c>
      <c r="AH409" t="s">
        <v>11</v>
      </c>
      <c r="AI409">
        <v>0.93609500000000001</v>
      </c>
      <c r="AJ409">
        <v>8.2999999999999998E-5</v>
      </c>
      <c r="AK409" t="s">
        <v>12</v>
      </c>
      <c r="AL409">
        <v>15.74</v>
      </c>
      <c r="AM409">
        <v>8376.4323999999997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20015.712734000001</v>
      </c>
      <c r="I410">
        <v>36264.530067</v>
      </c>
      <c r="J410" t="s">
        <v>3</v>
      </c>
      <c r="K410">
        <v>20009.951094</v>
      </c>
      <c r="L410">
        <v>36243.938626000003</v>
      </c>
      <c r="M410" t="s">
        <v>4</v>
      </c>
      <c r="N410">
        <v>948.98760100000004</v>
      </c>
      <c r="O410">
        <v>148.446493</v>
      </c>
      <c r="P410" t="s">
        <v>5</v>
      </c>
      <c r="Q410">
        <v>1790.9919870000001</v>
      </c>
      <c r="R410">
        <v>747.44266000000005</v>
      </c>
      <c r="S410" t="s">
        <v>6</v>
      </c>
      <c r="T410">
        <v>552.87876000000006</v>
      </c>
      <c r="U410">
        <v>31.299969999999998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5.9462000000000001E-2</v>
      </c>
      <c r="AG410">
        <v>1.03E-4</v>
      </c>
      <c r="AH410" t="s">
        <v>11</v>
      </c>
      <c r="AI410">
        <v>0.93673399999999996</v>
      </c>
      <c r="AJ410">
        <v>9.1000000000000003E-5</v>
      </c>
      <c r="AK410" t="s">
        <v>12</v>
      </c>
      <c r="AL410">
        <v>45.28</v>
      </c>
      <c r="AM410">
        <v>50204.481599999999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22244.146172000001</v>
      </c>
      <c r="I411">
        <v>45729.815308999998</v>
      </c>
      <c r="J411" t="s">
        <v>3</v>
      </c>
      <c r="K411">
        <v>22237.744999999999</v>
      </c>
      <c r="L411">
        <v>45704.306506000001</v>
      </c>
      <c r="M411" t="s">
        <v>4</v>
      </c>
      <c r="N411">
        <v>1054.5110030000001</v>
      </c>
      <c r="O411">
        <v>180.12245200000001</v>
      </c>
      <c r="P411" t="s">
        <v>5</v>
      </c>
      <c r="Q411">
        <v>1992.154773</v>
      </c>
      <c r="R411">
        <v>603.905306</v>
      </c>
      <c r="S411" t="s">
        <v>6</v>
      </c>
      <c r="T411">
        <v>614.29782799999998</v>
      </c>
      <c r="U411">
        <v>40.537460000000003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5.8848999999999999E-2</v>
      </c>
      <c r="AG411">
        <v>9.8999999999999994E-5</v>
      </c>
      <c r="AH411" t="s">
        <v>11</v>
      </c>
      <c r="AI411">
        <v>0.93808999999999998</v>
      </c>
      <c r="AJ411">
        <v>1.1E-4</v>
      </c>
      <c r="AK411" t="s">
        <v>12</v>
      </c>
      <c r="AL411">
        <v>45.28</v>
      </c>
      <c r="AM411">
        <v>50204.481599999999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24464.319179999999</v>
      </c>
      <c r="I412">
        <v>53574.382815999998</v>
      </c>
      <c r="J412" t="s">
        <v>3</v>
      </c>
      <c r="K412">
        <v>24457.280703</v>
      </c>
      <c r="L412">
        <v>53543.791584999999</v>
      </c>
      <c r="M412" t="s">
        <v>4</v>
      </c>
      <c r="N412">
        <v>1159.329526</v>
      </c>
      <c r="O412">
        <v>211.329432</v>
      </c>
      <c r="P412" t="s">
        <v>5</v>
      </c>
      <c r="Q412">
        <v>2191.7358690000001</v>
      </c>
      <c r="R412">
        <v>713.28697699999998</v>
      </c>
      <c r="S412" t="s">
        <v>6</v>
      </c>
      <c r="T412">
        <v>675.67319899999995</v>
      </c>
      <c r="U412">
        <v>49.515560000000001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5.7603000000000001E-2</v>
      </c>
      <c r="AG412">
        <v>6.7999999999999999E-5</v>
      </c>
      <c r="AH412" t="s">
        <v>11</v>
      </c>
      <c r="AI412">
        <v>0.93862900000000005</v>
      </c>
      <c r="AJ412">
        <v>1.17E-4</v>
      </c>
      <c r="AK412" t="s">
        <v>12</v>
      </c>
      <c r="AL412">
        <v>52.38</v>
      </c>
      <c r="AM412">
        <v>52031.595600000001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26687.694414000001</v>
      </c>
      <c r="I413">
        <v>54112.902208</v>
      </c>
      <c r="J413" t="s">
        <v>3</v>
      </c>
      <c r="K413">
        <v>26680.014179999998</v>
      </c>
      <c r="L413">
        <v>54083.401758</v>
      </c>
      <c r="M413" t="s">
        <v>4</v>
      </c>
      <c r="N413">
        <v>1264.728638</v>
      </c>
      <c r="O413">
        <v>232.995575</v>
      </c>
      <c r="P413" t="s">
        <v>5</v>
      </c>
      <c r="Q413">
        <v>2390.1699709999998</v>
      </c>
      <c r="R413">
        <v>844.41592300000002</v>
      </c>
      <c r="S413" t="s">
        <v>6</v>
      </c>
      <c r="T413">
        <v>736.90531699999997</v>
      </c>
      <c r="U413">
        <v>50.367711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5.6411999999999997E-2</v>
      </c>
      <c r="AG413">
        <v>4.0000000000000003E-5</v>
      </c>
      <c r="AH413" t="s">
        <v>11</v>
      </c>
      <c r="AI413">
        <v>0.93962800000000002</v>
      </c>
      <c r="AJ413">
        <v>1.22E-4</v>
      </c>
      <c r="AK413" t="s">
        <v>12</v>
      </c>
      <c r="AL413">
        <v>52.38</v>
      </c>
      <c r="AM413">
        <v>52031.595600000001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28913.155116999998</v>
      </c>
      <c r="I414">
        <v>61481.792227999998</v>
      </c>
      <c r="J414" t="s">
        <v>3</v>
      </c>
      <c r="K414">
        <v>28904.832226999999</v>
      </c>
      <c r="L414">
        <v>61448.811031999998</v>
      </c>
      <c r="M414" t="s">
        <v>4</v>
      </c>
      <c r="N414">
        <v>1370.086311</v>
      </c>
      <c r="O414">
        <v>258.08718299999998</v>
      </c>
      <c r="P414" t="s">
        <v>5</v>
      </c>
      <c r="Q414">
        <v>2588.5951759999998</v>
      </c>
      <c r="R414">
        <v>1089.794727</v>
      </c>
      <c r="S414" t="s">
        <v>6</v>
      </c>
      <c r="T414">
        <v>798.18726800000002</v>
      </c>
      <c r="U414">
        <v>53.067563999999997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5.6323999999999999E-2</v>
      </c>
      <c r="AG414">
        <v>4.0000000000000003E-5</v>
      </c>
      <c r="AH414" t="s">
        <v>11</v>
      </c>
      <c r="AI414">
        <v>0.94055699999999998</v>
      </c>
      <c r="AJ414">
        <v>1.3100000000000001E-4</v>
      </c>
      <c r="AK414" t="s">
        <v>12</v>
      </c>
      <c r="AL414">
        <v>52.38</v>
      </c>
      <c r="AM414">
        <v>52031.595600000001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31149.710586000001</v>
      </c>
      <c r="I415">
        <v>72410.404974000005</v>
      </c>
      <c r="J415" t="s">
        <v>3</v>
      </c>
      <c r="K415">
        <v>31140.744844000001</v>
      </c>
      <c r="L415">
        <v>72371.462702000004</v>
      </c>
      <c r="M415" t="s">
        <v>4</v>
      </c>
      <c r="N415">
        <v>1475.722874</v>
      </c>
      <c r="O415">
        <v>284.16555499999998</v>
      </c>
      <c r="P415" t="s">
        <v>5</v>
      </c>
      <c r="Q415">
        <v>2789.2502639999998</v>
      </c>
      <c r="R415">
        <v>1149.3991129999999</v>
      </c>
      <c r="S415" t="s">
        <v>6</v>
      </c>
      <c r="T415">
        <v>859.86018899999999</v>
      </c>
      <c r="U415">
        <v>62.69144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5.6229000000000001E-2</v>
      </c>
      <c r="AG415">
        <v>4.0000000000000003E-5</v>
      </c>
      <c r="AH415" t="s">
        <v>11</v>
      </c>
      <c r="AI415">
        <v>0.94101599999999996</v>
      </c>
      <c r="AJ415">
        <v>1.3200000000000001E-4</v>
      </c>
      <c r="AK415" t="s">
        <v>12</v>
      </c>
      <c r="AL415">
        <v>52.38</v>
      </c>
      <c r="AM415">
        <v>52031.595600000001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33398.439531000004</v>
      </c>
      <c r="I416">
        <v>83367.574299999993</v>
      </c>
      <c r="J416" t="s">
        <v>3</v>
      </c>
      <c r="K416">
        <v>33388.828672000003</v>
      </c>
      <c r="L416">
        <v>83322.851479000004</v>
      </c>
      <c r="M416" t="s">
        <v>4</v>
      </c>
      <c r="N416">
        <v>1581.770925</v>
      </c>
      <c r="O416">
        <v>331.31214599999998</v>
      </c>
      <c r="P416" t="s">
        <v>5</v>
      </c>
      <c r="Q416">
        <v>2991.6389359999998</v>
      </c>
      <c r="R416">
        <v>978.92567799999995</v>
      </c>
      <c r="S416" t="s">
        <v>6</v>
      </c>
      <c r="T416">
        <v>921.81660599999998</v>
      </c>
      <c r="U416">
        <v>71.704010999999994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5.5659E-2</v>
      </c>
      <c r="AG416">
        <v>2.5999999999999998E-5</v>
      </c>
      <c r="AH416" t="s">
        <v>11</v>
      </c>
      <c r="AI416">
        <v>0.94101599999999996</v>
      </c>
      <c r="AJ416">
        <v>1.3200000000000001E-4</v>
      </c>
      <c r="AK416" t="s">
        <v>12</v>
      </c>
      <c r="AL416">
        <v>52.38</v>
      </c>
      <c r="AM416">
        <v>52031.595600000001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35623.162733999998</v>
      </c>
      <c r="I417">
        <v>81712.264645999996</v>
      </c>
      <c r="J417" t="s">
        <v>3</v>
      </c>
      <c r="K417">
        <v>35612.911562000001</v>
      </c>
      <c r="L417">
        <v>81668.716535</v>
      </c>
      <c r="M417" t="s">
        <v>4</v>
      </c>
      <c r="N417">
        <v>1687.5281030000001</v>
      </c>
      <c r="O417">
        <v>376.43714599999998</v>
      </c>
      <c r="P417" t="s">
        <v>5</v>
      </c>
      <c r="Q417">
        <v>3192.5336520000001</v>
      </c>
      <c r="R417">
        <v>989.83121600000004</v>
      </c>
      <c r="S417" t="s">
        <v>6</v>
      </c>
      <c r="T417">
        <v>983.21034899999995</v>
      </c>
      <c r="U417">
        <v>73.081592999999998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5.5303999999999999E-2</v>
      </c>
      <c r="AG417">
        <v>2.1999999999999999E-5</v>
      </c>
      <c r="AH417" t="s">
        <v>11</v>
      </c>
      <c r="AI417">
        <v>0.941492</v>
      </c>
      <c r="AJ417">
        <v>1.3300000000000001E-4</v>
      </c>
      <c r="AK417" t="s">
        <v>12</v>
      </c>
      <c r="AL417">
        <v>81.14</v>
      </c>
      <c r="AM417">
        <v>78395.760399999999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37851.924844000001</v>
      </c>
      <c r="I418">
        <v>89281.32935</v>
      </c>
      <c r="J418" t="s">
        <v>3</v>
      </c>
      <c r="K418">
        <v>37840.927422000001</v>
      </c>
      <c r="L418">
        <v>89334.706212000005</v>
      </c>
      <c r="M418" t="s">
        <v>4</v>
      </c>
      <c r="N418">
        <v>1792.7839180000001</v>
      </c>
      <c r="O418">
        <v>412.70132899999999</v>
      </c>
      <c r="P418" t="s">
        <v>5</v>
      </c>
      <c r="Q418">
        <v>3391.8718650000001</v>
      </c>
      <c r="R418">
        <v>1238.782113</v>
      </c>
      <c r="S418" t="s">
        <v>6</v>
      </c>
      <c r="T418">
        <v>1044.588733</v>
      </c>
      <c r="U418">
        <v>78.612651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5.4802999999999998E-2</v>
      </c>
      <c r="AG418">
        <v>1.9000000000000001E-5</v>
      </c>
      <c r="AH418" t="s">
        <v>11</v>
      </c>
      <c r="AI418">
        <v>0.94149700000000003</v>
      </c>
      <c r="AJ418">
        <v>1.3300000000000001E-4</v>
      </c>
      <c r="AK418" t="s">
        <v>12</v>
      </c>
      <c r="AL418">
        <v>81.14</v>
      </c>
      <c r="AM418">
        <v>78395.760399999999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40074.530156000001</v>
      </c>
      <c r="I419">
        <v>100172.03277999999</v>
      </c>
      <c r="J419" t="s">
        <v>3</v>
      </c>
      <c r="K419">
        <v>40062.894140999997</v>
      </c>
      <c r="L419">
        <v>100209.14301499999</v>
      </c>
      <c r="M419" t="s">
        <v>4</v>
      </c>
      <c r="N419">
        <v>1897.7562109999999</v>
      </c>
      <c r="O419">
        <v>454.936894</v>
      </c>
      <c r="P419" t="s">
        <v>5</v>
      </c>
      <c r="Q419">
        <v>3591.1281490000001</v>
      </c>
      <c r="R419">
        <v>1573.330526</v>
      </c>
      <c r="S419" t="s">
        <v>6</v>
      </c>
      <c r="T419">
        <v>1105.7424169999999</v>
      </c>
      <c r="U419">
        <v>81.889616000000004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5.4783999999999999E-2</v>
      </c>
      <c r="AG419">
        <v>1.9000000000000001E-5</v>
      </c>
      <c r="AH419" t="s">
        <v>11</v>
      </c>
      <c r="AI419">
        <v>0.94195399999999996</v>
      </c>
      <c r="AJ419">
        <v>1.3200000000000001E-4</v>
      </c>
      <c r="AK419" t="s">
        <v>12</v>
      </c>
      <c r="AL419">
        <v>108.52</v>
      </c>
      <c r="AM419">
        <v>110686.08960000001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42308.803203000003</v>
      </c>
      <c r="I420">
        <v>108855.947974</v>
      </c>
      <c r="J420" t="s">
        <v>3</v>
      </c>
      <c r="K420">
        <v>42296.523906000002</v>
      </c>
      <c r="L420">
        <v>108907.131243</v>
      </c>
      <c r="M420" t="s">
        <v>4</v>
      </c>
      <c r="N420">
        <v>2003.6437330000001</v>
      </c>
      <c r="O420">
        <v>528.400263</v>
      </c>
      <c r="P420" t="s">
        <v>5</v>
      </c>
      <c r="Q420">
        <v>3791.9765579999998</v>
      </c>
      <c r="R420">
        <v>1573.32447</v>
      </c>
      <c r="S420" t="s">
        <v>6</v>
      </c>
      <c r="T420">
        <v>1167.2672050000001</v>
      </c>
      <c r="U420">
        <v>84.510580000000004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5.4727999999999999E-2</v>
      </c>
      <c r="AG420">
        <v>1.8E-5</v>
      </c>
      <c r="AH420" t="s">
        <v>11</v>
      </c>
      <c r="AI420">
        <v>0.94216500000000003</v>
      </c>
      <c r="AJ420">
        <v>1.2899999999999999E-4</v>
      </c>
      <c r="AK420" t="s">
        <v>12</v>
      </c>
      <c r="AL420">
        <v>108.52</v>
      </c>
      <c r="AM420">
        <v>110686.08960000001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44535.700937000001</v>
      </c>
      <c r="I421">
        <v>112244.31507300001</v>
      </c>
      <c r="J421" t="s">
        <v>3</v>
      </c>
      <c r="K421">
        <v>44522.781641000001</v>
      </c>
      <c r="L421">
        <v>112299.088007</v>
      </c>
      <c r="M421" t="s">
        <v>4</v>
      </c>
      <c r="N421">
        <v>2108.719165</v>
      </c>
      <c r="O421">
        <v>569.68059000000005</v>
      </c>
      <c r="P421" t="s">
        <v>5</v>
      </c>
      <c r="Q421">
        <v>3992.2446970000001</v>
      </c>
      <c r="R421">
        <v>1363.899465</v>
      </c>
      <c r="S421" t="s">
        <v>6</v>
      </c>
      <c r="T421">
        <v>1228.377017</v>
      </c>
      <c r="U421">
        <v>90.741570999999993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5.4691999999999998E-2</v>
      </c>
      <c r="AG421">
        <v>1.8E-5</v>
      </c>
      <c r="AH421" t="s">
        <v>11</v>
      </c>
      <c r="AI421">
        <v>0.94232700000000003</v>
      </c>
      <c r="AJ421">
        <v>1.3200000000000001E-4</v>
      </c>
      <c r="AK421" t="s">
        <v>12</v>
      </c>
      <c r="AL421">
        <v>108.52</v>
      </c>
      <c r="AM421">
        <v>110686.08960000001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2098.8724659999998</v>
      </c>
      <c r="I422">
        <v>3413.9417549999998</v>
      </c>
      <c r="J422" t="s">
        <v>3</v>
      </c>
      <c r="K422">
        <v>2098.2269679999999</v>
      </c>
      <c r="L422">
        <v>3412.0481589999999</v>
      </c>
      <c r="M422" t="s">
        <v>4</v>
      </c>
      <c r="N422">
        <v>105.327882</v>
      </c>
      <c r="O422">
        <v>9.9402170000000005</v>
      </c>
      <c r="P422" t="s">
        <v>5</v>
      </c>
      <c r="Q422">
        <v>0</v>
      </c>
      <c r="R422">
        <v>0</v>
      </c>
      <c r="S422" t="s">
        <v>6</v>
      </c>
      <c r="T422">
        <v>61.991436999999998</v>
      </c>
      <c r="U422">
        <v>3.4123220000000001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7.8798999999999994E-2</v>
      </c>
      <c r="AG422">
        <v>1.03E-4</v>
      </c>
      <c r="AH422" t="s">
        <v>11</v>
      </c>
      <c r="AI422">
        <v>0.92821699999999996</v>
      </c>
      <c r="AJ422">
        <v>7.2000000000000002E-5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4190.0109179999999</v>
      </c>
      <c r="I423">
        <v>5704.9438620000001</v>
      </c>
      <c r="J423" t="s">
        <v>3</v>
      </c>
      <c r="K423">
        <v>4188.7224219999998</v>
      </c>
      <c r="L423">
        <v>5701.5015519999997</v>
      </c>
      <c r="M423" t="s">
        <v>4</v>
      </c>
      <c r="N423">
        <v>211.06368000000001</v>
      </c>
      <c r="O423">
        <v>25.651482000000001</v>
      </c>
      <c r="P423" t="s">
        <v>5</v>
      </c>
      <c r="Q423">
        <v>0</v>
      </c>
      <c r="R423">
        <v>0</v>
      </c>
      <c r="S423" t="s">
        <v>6</v>
      </c>
      <c r="T423">
        <v>123.694025</v>
      </c>
      <c r="U423">
        <v>7.0174209999999997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7.4292999999999998E-2</v>
      </c>
      <c r="AG423">
        <v>1.47E-4</v>
      </c>
      <c r="AH423" t="s">
        <v>11</v>
      </c>
      <c r="AI423">
        <v>0.93154899999999996</v>
      </c>
      <c r="AJ423">
        <v>3.4999999999999997E-5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6285.917461</v>
      </c>
      <c r="I424">
        <v>11895.662243000001</v>
      </c>
      <c r="J424" t="s">
        <v>3</v>
      </c>
      <c r="K424">
        <v>6283.8798139999999</v>
      </c>
      <c r="L424">
        <v>11897.352277</v>
      </c>
      <c r="M424" t="s">
        <v>4</v>
      </c>
      <c r="N424">
        <v>316.31712499999998</v>
      </c>
      <c r="O424">
        <v>46.253588000000001</v>
      </c>
      <c r="P424" t="s">
        <v>5</v>
      </c>
      <c r="Q424">
        <v>0</v>
      </c>
      <c r="R424">
        <v>0</v>
      </c>
      <c r="S424" t="s">
        <v>6</v>
      </c>
      <c r="T424">
        <v>185.57223400000001</v>
      </c>
      <c r="U424">
        <v>13.062780999999999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6.9511000000000003E-2</v>
      </c>
      <c r="AG424">
        <v>1.6100000000000001E-4</v>
      </c>
      <c r="AH424" t="s">
        <v>11</v>
      </c>
      <c r="AI424">
        <v>0.93220499999999995</v>
      </c>
      <c r="AJ424">
        <v>3.1000000000000001E-5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8382.1723139999995</v>
      </c>
      <c r="I425">
        <v>16096.148838999999</v>
      </c>
      <c r="J425" t="s">
        <v>3</v>
      </c>
      <c r="K425">
        <v>8379.4912210000002</v>
      </c>
      <c r="L425">
        <v>16097.632118</v>
      </c>
      <c r="M425" t="s">
        <v>4</v>
      </c>
      <c r="N425">
        <v>421.74848800000001</v>
      </c>
      <c r="O425">
        <v>66.762522000000004</v>
      </c>
      <c r="P425" t="s">
        <v>5</v>
      </c>
      <c r="Q425">
        <v>0</v>
      </c>
      <c r="R425">
        <v>0</v>
      </c>
      <c r="S425" t="s">
        <v>6</v>
      </c>
      <c r="T425">
        <v>247.44395299999999</v>
      </c>
      <c r="U425">
        <v>17.056713999999999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6.4319000000000001E-2</v>
      </c>
      <c r="AG425">
        <v>1.25E-4</v>
      </c>
      <c r="AH425" t="s">
        <v>11</v>
      </c>
      <c r="AI425">
        <v>0.93255699999999997</v>
      </c>
      <c r="AJ425">
        <v>3.1000000000000001E-5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10482.033906000001</v>
      </c>
      <c r="I426">
        <v>19771.423086999999</v>
      </c>
      <c r="J426" t="s">
        <v>3</v>
      </c>
      <c r="K426">
        <v>10478.706249999999</v>
      </c>
      <c r="L426">
        <v>19763.852792999998</v>
      </c>
      <c r="M426" t="s">
        <v>4</v>
      </c>
      <c r="N426">
        <v>527.57345299999997</v>
      </c>
      <c r="O426">
        <v>88.776420000000002</v>
      </c>
      <c r="P426" t="s">
        <v>5</v>
      </c>
      <c r="Q426">
        <v>0</v>
      </c>
      <c r="R426">
        <v>0</v>
      </c>
      <c r="S426" t="s">
        <v>6</v>
      </c>
      <c r="T426">
        <v>309.362505</v>
      </c>
      <c r="U426">
        <v>21.075118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6.2655000000000002E-2</v>
      </c>
      <c r="AG426">
        <v>1.06E-4</v>
      </c>
      <c r="AH426" t="s">
        <v>11</v>
      </c>
      <c r="AI426">
        <v>0.93278399999999995</v>
      </c>
      <c r="AJ426">
        <v>3.1000000000000001E-5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12578.395780999999</v>
      </c>
      <c r="I427">
        <v>24909.586743</v>
      </c>
      <c r="J427" t="s">
        <v>3</v>
      </c>
      <c r="K427">
        <v>12574.423477</v>
      </c>
      <c r="L427">
        <v>24903.856909999999</v>
      </c>
      <c r="M427" t="s">
        <v>4</v>
      </c>
      <c r="N427">
        <v>633.17882699999996</v>
      </c>
      <c r="O427">
        <v>107.306213</v>
      </c>
      <c r="P427" t="s">
        <v>5</v>
      </c>
      <c r="Q427">
        <v>0</v>
      </c>
      <c r="R427">
        <v>0</v>
      </c>
      <c r="S427" t="s">
        <v>6</v>
      </c>
      <c r="T427">
        <v>371.11546800000002</v>
      </c>
      <c r="U427">
        <v>26.209240000000001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6.0893999999999997E-2</v>
      </c>
      <c r="AG427">
        <v>8.2000000000000001E-5</v>
      </c>
      <c r="AH427" t="s">
        <v>11</v>
      </c>
      <c r="AI427">
        <v>0.93316399999999999</v>
      </c>
      <c r="AJ427">
        <v>3.0000000000000001E-5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14669.813086</v>
      </c>
      <c r="I428">
        <v>39266.739777000003</v>
      </c>
      <c r="J428" t="s">
        <v>3</v>
      </c>
      <c r="K428">
        <v>14665.200801000001</v>
      </c>
      <c r="L428">
        <v>39252.487630000003</v>
      </c>
      <c r="M428" t="s">
        <v>4</v>
      </c>
      <c r="N428">
        <v>738.68914600000005</v>
      </c>
      <c r="O428">
        <v>175.139658</v>
      </c>
      <c r="P428" t="s">
        <v>5</v>
      </c>
      <c r="Q428">
        <v>0</v>
      </c>
      <c r="R428">
        <v>0</v>
      </c>
      <c r="S428" t="s">
        <v>6</v>
      </c>
      <c r="T428">
        <v>432.868787</v>
      </c>
      <c r="U428">
        <v>41.208924000000003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5.9797999999999997E-2</v>
      </c>
      <c r="AG428">
        <v>6.4999999999999994E-5</v>
      </c>
      <c r="AH428" t="s">
        <v>11</v>
      </c>
      <c r="AI428">
        <v>0.93326500000000001</v>
      </c>
      <c r="AJ428">
        <v>3.0000000000000001E-5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16755.768339999999</v>
      </c>
      <c r="I429">
        <v>44918.446609999999</v>
      </c>
      <c r="J429" t="s">
        <v>3</v>
      </c>
      <c r="K429">
        <v>16750.515488000001</v>
      </c>
      <c r="L429">
        <v>44902.272549000001</v>
      </c>
      <c r="M429" t="s">
        <v>4</v>
      </c>
      <c r="N429">
        <v>843.42777599999999</v>
      </c>
      <c r="O429">
        <v>204.57990599999999</v>
      </c>
      <c r="P429" t="s">
        <v>5</v>
      </c>
      <c r="Q429">
        <v>0</v>
      </c>
      <c r="R429">
        <v>0</v>
      </c>
      <c r="S429" t="s">
        <v>6</v>
      </c>
      <c r="T429">
        <v>494.24725799999999</v>
      </c>
      <c r="U429">
        <v>46.775548000000001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5.9511000000000001E-2</v>
      </c>
      <c r="AG429">
        <v>6.6000000000000005E-5</v>
      </c>
      <c r="AH429" t="s">
        <v>11</v>
      </c>
      <c r="AI429">
        <v>0.93340699999999999</v>
      </c>
      <c r="AJ429">
        <v>2.9E-5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18848.824960999998</v>
      </c>
      <c r="I430">
        <v>53452.072154000001</v>
      </c>
      <c r="J430" t="s">
        <v>3</v>
      </c>
      <c r="K430">
        <v>18842.929843999998</v>
      </c>
      <c r="L430">
        <v>53430.184265000004</v>
      </c>
      <c r="M430" t="s">
        <v>4</v>
      </c>
      <c r="N430">
        <v>948.93921599999999</v>
      </c>
      <c r="O430">
        <v>246.250651</v>
      </c>
      <c r="P430" t="s">
        <v>5</v>
      </c>
      <c r="Q430">
        <v>0</v>
      </c>
      <c r="R430">
        <v>0</v>
      </c>
      <c r="S430" t="s">
        <v>6</v>
      </c>
      <c r="T430">
        <v>556.001665</v>
      </c>
      <c r="U430">
        <v>52.701090999999998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5.8813999999999998E-2</v>
      </c>
      <c r="AG430">
        <v>5.1E-5</v>
      </c>
      <c r="AH430" t="s">
        <v>11</v>
      </c>
      <c r="AI430">
        <v>0.93341700000000005</v>
      </c>
      <c r="AJ430">
        <v>2.9E-5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20938.859726999999</v>
      </c>
      <c r="I431">
        <v>59448.112168</v>
      </c>
      <c r="J431" t="s">
        <v>3</v>
      </c>
      <c r="K431">
        <v>20932.323086</v>
      </c>
      <c r="L431">
        <v>59419.110631000003</v>
      </c>
      <c r="M431" t="s">
        <v>4</v>
      </c>
      <c r="N431">
        <v>1054.550266</v>
      </c>
      <c r="O431">
        <v>295.54785800000002</v>
      </c>
      <c r="P431" t="s">
        <v>5</v>
      </c>
      <c r="Q431">
        <v>0</v>
      </c>
      <c r="R431">
        <v>0</v>
      </c>
      <c r="S431" t="s">
        <v>6</v>
      </c>
      <c r="T431">
        <v>617.443354</v>
      </c>
      <c r="U431">
        <v>58.201853999999997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5.7706E-2</v>
      </c>
      <c r="AG431">
        <v>2.9E-5</v>
      </c>
      <c r="AH431" t="s">
        <v>11</v>
      </c>
      <c r="AI431">
        <v>0.93343399999999999</v>
      </c>
      <c r="AJ431">
        <v>2.9E-5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23030.740117000001</v>
      </c>
      <c r="I432">
        <v>67396.338688000003</v>
      </c>
      <c r="J432" t="s">
        <v>3</v>
      </c>
      <c r="K432">
        <v>23023.560507999999</v>
      </c>
      <c r="L432">
        <v>67364.003561999998</v>
      </c>
      <c r="M432" t="s">
        <v>4</v>
      </c>
      <c r="N432">
        <v>1160.0962259999999</v>
      </c>
      <c r="O432">
        <v>345.53662700000001</v>
      </c>
      <c r="P432" t="s">
        <v>5</v>
      </c>
      <c r="Q432">
        <v>0</v>
      </c>
      <c r="R432">
        <v>0</v>
      </c>
      <c r="S432" t="s">
        <v>6</v>
      </c>
      <c r="T432">
        <v>678.96437400000002</v>
      </c>
      <c r="U432">
        <v>65.089600000000004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5.7468999999999999E-2</v>
      </c>
      <c r="AG432">
        <v>2.9E-5</v>
      </c>
      <c r="AH432" t="s">
        <v>11</v>
      </c>
      <c r="AI432">
        <v>0.93498499999999996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25121.544492000001</v>
      </c>
      <c r="I433">
        <v>83565.177523999999</v>
      </c>
      <c r="J433" t="s">
        <v>3</v>
      </c>
      <c r="K433">
        <v>25113.722851999999</v>
      </c>
      <c r="L433">
        <v>83524.479489000005</v>
      </c>
      <c r="M433" t="s">
        <v>4</v>
      </c>
      <c r="N433">
        <v>1266.0737449999999</v>
      </c>
      <c r="O433">
        <v>463.846566</v>
      </c>
      <c r="P433" t="s">
        <v>5</v>
      </c>
      <c r="Q433">
        <v>0</v>
      </c>
      <c r="R433">
        <v>0</v>
      </c>
      <c r="S433" t="s">
        <v>6</v>
      </c>
      <c r="T433">
        <v>740.57358499999998</v>
      </c>
      <c r="U433">
        <v>79.770444999999995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5.7407E-2</v>
      </c>
      <c r="AG433">
        <v>2.9E-5</v>
      </c>
      <c r="AH433" t="s">
        <v>11</v>
      </c>
      <c r="AI433">
        <v>0.93502799999999997</v>
      </c>
      <c r="AJ433">
        <v>6.0999999999999999E-5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27211.786992000001</v>
      </c>
      <c r="I434">
        <v>99027.549369999993</v>
      </c>
      <c r="J434" t="s">
        <v>3</v>
      </c>
      <c r="K434">
        <v>27203.322694999999</v>
      </c>
      <c r="L434">
        <v>98979.069568999999</v>
      </c>
      <c r="M434" t="s">
        <v>4</v>
      </c>
      <c r="N434">
        <v>1371.34259</v>
      </c>
      <c r="O434">
        <v>535.43050800000003</v>
      </c>
      <c r="P434" t="s">
        <v>5</v>
      </c>
      <c r="Q434">
        <v>0</v>
      </c>
      <c r="R434">
        <v>0</v>
      </c>
      <c r="S434" t="s">
        <v>6</v>
      </c>
      <c r="T434">
        <v>802.15275299999996</v>
      </c>
      <c r="U434">
        <v>92.566902999999996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5.6934999999999999E-2</v>
      </c>
      <c r="AG434">
        <v>2.4000000000000001E-5</v>
      </c>
      <c r="AH434" t="s">
        <v>11</v>
      </c>
      <c r="AI434">
        <v>0.93618800000000002</v>
      </c>
      <c r="AJ434">
        <v>7.6000000000000004E-5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29303.556719</v>
      </c>
      <c r="I435">
        <v>117853.22216200001</v>
      </c>
      <c r="J435" t="s">
        <v>3</v>
      </c>
      <c r="K435">
        <v>29294.340038999999</v>
      </c>
      <c r="L435">
        <v>117765.279153</v>
      </c>
      <c r="M435" t="s">
        <v>4</v>
      </c>
      <c r="N435">
        <v>1476.6922999999999</v>
      </c>
      <c r="O435">
        <v>636.70416899999998</v>
      </c>
      <c r="P435" t="s">
        <v>5</v>
      </c>
      <c r="Q435">
        <v>0</v>
      </c>
      <c r="R435">
        <v>0</v>
      </c>
      <c r="S435" t="s">
        <v>6</v>
      </c>
      <c r="T435">
        <v>864.01310699999999</v>
      </c>
      <c r="U435">
        <v>100.579641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5.6535000000000002E-2</v>
      </c>
      <c r="AG435">
        <v>2.1999999999999999E-5</v>
      </c>
      <c r="AH435" t="s">
        <v>11</v>
      </c>
      <c r="AI435">
        <v>0.93634499999999998</v>
      </c>
      <c r="AJ435">
        <v>7.6000000000000004E-5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31393.133750000001</v>
      </c>
      <c r="I436">
        <v>122267.783872</v>
      </c>
      <c r="J436" t="s">
        <v>3</v>
      </c>
      <c r="K436">
        <v>31383.275039</v>
      </c>
      <c r="L436">
        <v>122170.13638500001</v>
      </c>
      <c r="M436" t="s">
        <v>4</v>
      </c>
      <c r="N436">
        <v>1581.9454000000001</v>
      </c>
      <c r="O436">
        <v>716.09977500000002</v>
      </c>
      <c r="P436" t="s">
        <v>5</v>
      </c>
      <c r="Q436">
        <v>0</v>
      </c>
      <c r="R436">
        <v>0</v>
      </c>
      <c r="S436" t="s">
        <v>6</v>
      </c>
      <c r="T436">
        <v>925.57998999999995</v>
      </c>
      <c r="U436">
        <v>105.50025599999999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5.6283E-2</v>
      </c>
      <c r="AG436">
        <v>2.1999999999999999E-5</v>
      </c>
      <c r="AH436" t="s">
        <v>11</v>
      </c>
      <c r="AI436">
        <v>0.936747</v>
      </c>
      <c r="AJ436">
        <v>8.0000000000000007E-5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33491.070858999999</v>
      </c>
      <c r="I437">
        <v>129904.26949599999</v>
      </c>
      <c r="J437" t="s">
        <v>3</v>
      </c>
      <c r="K437">
        <v>33480.568788999997</v>
      </c>
      <c r="L437">
        <v>129808.03836000001</v>
      </c>
      <c r="M437" t="s">
        <v>4</v>
      </c>
      <c r="N437">
        <v>1687.5293919999999</v>
      </c>
      <c r="O437">
        <v>798.34701399999994</v>
      </c>
      <c r="P437" t="s">
        <v>5</v>
      </c>
      <c r="Q437">
        <v>0</v>
      </c>
      <c r="R437">
        <v>0</v>
      </c>
      <c r="S437" t="s">
        <v>6</v>
      </c>
      <c r="T437">
        <v>987.49480000000005</v>
      </c>
      <c r="U437">
        <v>113.546767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5.5419999999999997E-2</v>
      </c>
      <c r="AG437">
        <v>3.0000000000000001E-6</v>
      </c>
      <c r="AH437" t="s">
        <v>11</v>
      </c>
      <c r="AI437">
        <v>0.93729300000000004</v>
      </c>
      <c r="AJ437">
        <v>8.8999999999999995E-5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35585.047343999999</v>
      </c>
      <c r="I438">
        <v>147800.48864200001</v>
      </c>
      <c r="J438" t="s">
        <v>3</v>
      </c>
      <c r="K438">
        <v>35573.902812</v>
      </c>
      <c r="L438">
        <v>147679.65044100001</v>
      </c>
      <c r="M438" t="s">
        <v>4</v>
      </c>
      <c r="N438">
        <v>1793.2480539999999</v>
      </c>
      <c r="O438">
        <v>929.82847600000002</v>
      </c>
      <c r="P438" t="s">
        <v>5</v>
      </c>
      <c r="Q438">
        <v>0</v>
      </c>
      <c r="R438">
        <v>0</v>
      </c>
      <c r="S438" t="s">
        <v>6</v>
      </c>
      <c r="T438">
        <v>1049.3068929999999</v>
      </c>
      <c r="U438">
        <v>137.52823000000001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5.5349000000000002E-2</v>
      </c>
      <c r="AG438">
        <v>3.0000000000000001E-6</v>
      </c>
      <c r="AH438" t="s">
        <v>11</v>
      </c>
      <c r="AI438">
        <v>0.93729399999999996</v>
      </c>
      <c r="AJ438">
        <v>8.8999999999999995E-5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37681.356953000002</v>
      </c>
      <c r="I439">
        <v>170232.19053699999</v>
      </c>
      <c r="J439" t="s">
        <v>3</v>
      </c>
      <c r="K439">
        <v>37669.567344000003</v>
      </c>
      <c r="L439">
        <v>170101.19546700001</v>
      </c>
      <c r="M439" t="s">
        <v>4</v>
      </c>
      <c r="N439">
        <v>1900.0716190000001</v>
      </c>
      <c r="O439">
        <v>1082.990454</v>
      </c>
      <c r="P439" t="s">
        <v>5</v>
      </c>
      <c r="Q439">
        <v>0</v>
      </c>
      <c r="R439">
        <v>0</v>
      </c>
      <c r="S439" t="s">
        <v>6</v>
      </c>
      <c r="T439">
        <v>1110.841306</v>
      </c>
      <c r="U439">
        <v>161.51411100000001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5.5088999999999999E-2</v>
      </c>
      <c r="AG439">
        <v>1.9999999999999999E-6</v>
      </c>
      <c r="AH439" t="s">
        <v>11</v>
      </c>
      <c r="AI439">
        <v>0.93898000000000004</v>
      </c>
      <c r="AJ439">
        <v>1.1E-4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39768.926953000002</v>
      </c>
      <c r="I440">
        <v>187403.36596600001</v>
      </c>
      <c r="J440" t="s">
        <v>3</v>
      </c>
      <c r="K440">
        <v>39756.496484000003</v>
      </c>
      <c r="L440">
        <v>187248.96777799999</v>
      </c>
      <c r="M440" t="s">
        <v>4</v>
      </c>
      <c r="N440">
        <v>2006.2183279999999</v>
      </c>
      <c r="O440">
        <v>1368.173133</v>
      </c>
      <c r="P440" t="s">
        <v>5</v>
      </c>
      <c r="Q440">
        <v>0</v>
      </c>
      <c r="R440">
        <v>0</v>
      </c>
      <c r="S440" t="s">
        <v>6</v>
      </c>
      <c r="T440">
        <v>1172.317644</v>
      </c>
      <c r="U440">
        <v>183.017539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5.5088999999999999E-2</v>
      </c>
      <c r="AG440">
        <v>1.9999999999999999E-6</v>
      </c>
      <c r="AH440" t="s">
        <v>11</v>
      </c>
      <c r="AI440">
        <v>0.93948699999999996</v>
      </c>
      <c r="AJ440">
        <v>1.15E-4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41868.309530999999</v>
      </c>
      <c r="I441">
        <v>196476.20644899999</v>
      </c>
      <c r="J441" t="s">
        <v>3</v>
      </c>
      <c r="K441">
        <v>41855.235000000001</v>
      </c>
      <c r="L441">
        <v>196309.983824</v>
      </c>
      <c r="M441" t="s">
        <v>4</v>
      </c>
      <c r="N441">
        <v>2112.3190719999998</v>
      </c>
      <c r="O441">
        <v>1519.474095</v>
      </c>
      <c r="P441" t="s">
        <v>5</v>
      </c>
      <c r="Q441">
        <v>0</v>
      </c>
      <c r="R441">
        <v>0</v>
      </c>
      <c r="S441" t="s">
        <v>6</v>
      </c>
      <c r="T441">
        <v>1233.9119069999999</v>
      </c>
      <c r="U441">
        <v>196.466993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5.5071000000000002E-2</v>
      </c>
      <c r="AG441">
        <v>1.9999999999999999E-6</v>
      </c>
      <c r="AH441" t="s">
        <v>11</v>
      </c>
      <c r="AI441">
        <v>0.93976800000000005</v>
      </c>
      <c r="AJ441">
        <v>1.15E-4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2352.2657129999998</v>
      </c>
      <c r="I442">
        <v>1113.964264</v>
      </c>
      <c r="J442" t="s">
        <v>3</v>
      </c>
      <c r="K442">
        <v>2351.5461719999998</v>
      </c>
      <c r="L442">
        <v>1113.4076849999999</v>
      </c>
      <c r="M442" t="s">
        <v>4</v>
      </c>
      <c r="N442">
        <v>84.126154</v>
      </c>
      <c r="O442">
        <v>3.1278510000000002</v>
      </c>
      <c r="P442" t="s">
        <v>5</v>
      </c>
      <c r="Q442">
        <v>275.422325</v>
      </c>
      <c r="R442">
        <v>75.666048000000004</v>
      </c>
      <c r="S442" t="s">
        <v>6</v>
      </c>
      <c r="T442">
        <v>61.622408999999998</v>
      </c>
      <c r="U442">
        <v>1.2391160000000001</v>
      </c>
      <c r="V442" t="s">
        <v>7</v>
      </c>
      <c r="W442">
        <v>61.247036999999999</v>
      </c>
      <c r="X442">
        <v>1.0751010000000001</v>
      </c>
      <c r="Y442" t="s">
        <v>8</v>
      </c>
      <c r="Z442">
        <v>70.562956999999997</v>
      </c>
      <c r="AA442">
        <v>62.725924999999997</v>
      </c>
      <c r="AB442" t="s">
        <v>9</v>
      </c>
      <c r="AC442">
        <v>1937.223896</v>
      </c>
      <c r="AD442">
        <v>697.93450299999995</v>
      </c>
      <c r="AE442" t="s">
        <v>10</v>
      </c>
      <c r="AF442">
        <v>7.8175999999999995E-2</v>
      </c>
      <c r="AG442">
        <v>9.7E-5</v>
      </c>
      <c r="AH442" t="s">
        <v>11</v>
      </c>
      <c r="AI442">
        <v>0.92561099999999996</v>
      </c>
      <c r="AJ442">
        <v>1.07E-4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4708.212998</v>
      </c>
      <c r="I443">
        <v>2489.1601049999999</v>
      </c>
      <c r="J443" t="s">
        <v>3</v>
      </c>
      <c r="K443">
        <v>4706.77502</v>
      </c>
      <c r="L443">
        <v>2487.6985540000001</v>
      </c>
      <c r="M443" t="s">
        <v>4</v>
      </c>
      <c r="N443">
        <v>168.23410000000001</v>
      </c>
      <c r="O443">
        <v>4.6020409999999998</v>
      </c>
      <c r="P443" t="s">
        <v>5</v>
      </c>
      <c r="Q443">
        <v>553.86904500000003</v>
      </c>
      <c r="R443">
        <v>188.08089699999999</v>
      </c>
      <c r="S443" t="s">
        <v>6</v>
      </c>
      <c r="T443">
        <v>123.376829</v>
      </c>
      <c r="U443">
        <v>4.4118979999999999</v>
      </c>
      <c r="V443" t="s">
        <v>7</v>
      </c>
      <c r="W443">
        <v>122.359966</v>
      </c>
      <c r="X443">
        <v>1.9767129999999999</v>
      </c>
      <c r="Y443" t="s">
        <v>8</v>
      </c>
      <c r="Z443">
        <v>144.21414999999999</v>
      </c>
      <c r="AA443">
        <v>181.38534000000001</v>
      </c>
      <c r="AB443" t="s">
        <v>9</v>
      </c>
      <c r="AC443">
        <v>3875.1180519999998</v>
      </c>
      <c r="AD443">
        <v>1782.738754</v>
      </c>
      <c r="AE443" t="s">
        <v>10</v>
      </c>
      <c r="AF443">
        <v>7.3164999999999994E-2</v>
      </c>
      <c r="AG443">
        <v>1.4999999999999999E-4</v>
      </c>
      <c r="AH443" t="s">
        <v>11</v>
      </c>
      <c r="AI443">
        <v>0.92993999999999999</v>
      </c>
      <c r="AJ443">
        <v>8.0000000000000007E-5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7060.950801</v>
      </c>
      <c r="I444">
        <v>2666.4614820000002</v>
      </c>
      <c r="J444" t="s">
        <v>3</v>
      </c>
      <c r="K444">
        <v>7058.7976950000002</v>
      </c>
      <c r="L444">
        <v>2664.837712</v>
      </c>
      <c r="M444" t="s">
        <v>4</v>
      </c>
      <c r="N444">
        <v>252.190348</v>
      </c>
      <c r="O444">
        <v>4.7576210000000003</v>
      </c>
      <c r="P444" t="s">
        <v>5</v>
      </c>
      <c r="Q444">
        <v>833.41609300000005</v>
      </c>
      <c r="R444">
        <v>260.14346</v>
      </c>
      <c r="S444" t="s">
        <v>6</v>
      </c>
      <c r="T444">
        <v>185.04154600000001</v>
      </c>
      <c r="U444">
        <v>5.813879</v>
      </c>
      <c r="V444" t="s">
        <v>7</v>
      </c>
      <c r="W444">
        <v>183.563671</v>
      </c>
      <c r="X444">
        <v>4.1469490000000002</v>
      </c>
      <c r="Y444" t="s">
        <v>8</v>
      </c>
      <c r="Z444">
        <v>219.068997</v>
      </c>
      <c r="AA444">
        <v>254.12785600000001</v>
      </c>
      <c r="AB444" t="s">
        <v>9</v>
      </c>
      <c r="AC444">
        <v>5809.3022460000002</v>
      </c>
      <c r="AD444">
        <v>1967.0658619999999</v>
      </c>
      <c r="AE444" t="s">
        <v>10</v>
      </c>
      <c r="AF444">
        <v>6.8589999999999998E-2</v>
      </c>
      <c r="AG444">
        <v>1.65E-4</v>
      </c>
      <c r="AH444" t="s">
        <v>11</v>
      </c>
      <c r="AI444">
        <v>0.932369</v>
      </c>
      <c r="AJ444">
        <v>3.6999999999999998E-5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9418.3502929999995</v>
      </c>
      <c r="I445">
        <v>3565.0767059999998</v>
      </c>
      <c r="J445" t="s">
        <v>3</v>
      </c>
      <c r="K445">
        <v>9415.4812889999994</v>
      </c>
      <c r="L445">
        <v>3562.8141019999998</v>
      </c>
      <c r="M445" t="s">
        <v>4</v>
      </c>
      <c r="N445">
        <v>336.549193</v>
      </c>
      <c r="O445">
        <v>8.8452099999999998</v>
      </c>
      <c r="P445" t="s">
        <v>5</v>
      </c>
      <c r="Q445">
        <v>1113.528413</v>
      </c>
      <c r="R445">
        <v>237.857123</v>
      </c>
      <c r="S445" t="s">
        <v>6</v>
      </c>
      <c r="T445">
        <v>246.69592900000001</v>
      </c>
      <c r="U445">
        <v>6.2073590000000003</v>
      </c>
      <c r="V445" t="s">
        <v>7</v>
      </c>
      <c r="W445">
        <v>244.68474000000001</v>
      </c>
      <c r="X445">
        <v>4.6244069999999997</v>
      </c>
      <c r="Y445" t="s">
        <v>8</v>
      </c>
      <c r="Z445">
        <v>294.45092199999999</v>
      </c>
      <c r="AA445">
        <v>205.72984600000001</v>
      </c>
      <c r="AB445" t="s">
        <v>9</v>
      </c>
      <c r="AC445">
        <v>7747.2612790000003</v>
      </c>
      <c r="AD445">
        <v>2474.845871</v>
      </c>
      <c r="AE445" t="s">
        <v>10</v>
      </c>
      <c r="AF445">
        <v>6.7466999999999999E-2</v>
      </c>
      <c r="AG445">
        <v>1.54E-4</v>
      </c>
      <c r="AH445" t="s">
        <v>11</v>
      </c>
      <c r="AI445">
        <v>0.93325999999999998</v>
      </c>
      <c r="AJ445">
        <v>3.6000000000000001E-5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11773.451426</v>
      </c>
      <c r="I446">
        <v>5808.5605050000004</v>
      </c>
      <c r="J446" t="s">
        <v>3</v>
      </c>
      <c r="K446">
        <v>11769.864003999999</v>
      </c>
      <c r="L446">
        <v>5805.25749</v>
      </c>
      <c r="M446" t="s">
        <v>4</v>
      </c>
      <c r="N446">
        <v>420.90399400000001</v>
      </c>
      <c r="O446">
        <v>20.254411999999999</v>
      </c>
      <c r="P446" t="s">
        <v>5</v>
      </c>
      <c r="Q446">
        <v>1393.7095260000001</v>
      </c>
      <c r="R446">
        <v>166.30471299999999</v>
      </c>
      <c r="S446" t="s">
        <v>6</v>
      </c>
      <c r="T446">
        <v>308.74370699999997</v>
      </c>
      <c r="U446">
        <v>11.495407</v>
      </c>
      <c r="V446" t="s">
        <v>7</v>
      </c>
      <c r="W446">
        <v>305.85293799999999</v>
      </c>
      <c r="X446">
        <v>6.9067129999999999</v>
      </c>
      <c r="Y446" t="s">
        <v>8</v>
      </c>
      <c r="Z446">
        <v>369.74474099999998</v>
      </c>
      <c r="AA446">
        <v>81.761653999999993</v>
      </c>
      <c r="AB446" t="s">
        <v>9</v>
      </c>
      <c r="AC446">
        <v>9682.1600589999998</v>
      </c>
      <c r="AD446">
        <v>3995.2913819999999</v>
      </c>
      <c r="AE446" t="s">
        <v>10</v>
      </c>
      <c r="AF446">
        <v>6.4935000000000007E-2</v>
      </c>
      <c r="AG446">
        <v>1.3100000000000001E-4</v>
      </c>
      <c r="AH446" t="s">
        <v>11</v>
      </c>
      <c r="AI446">
        <v>0.93363799999999997</v>
      </c>
      <c r="AJ446">
        <v>3.8999999999999999E-5</v>
      </c>
      <c r="AK446" t="s">
        <v>12</v>
      </c>
      <c r="AL446">
        <v>0</v>
      </c>
      <c r="AM446">
        <v>0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14139.626426000001</v>
      </c>
      <c r="I447">
        <v>10227.829035000001</v>
      </c>
      <c r="J447" t="s">
        <v>3</v>
      </c>
      <c r="K447">
        <v>14135.320566</v>
      </c>
      <c r="L447">
        <v>10221.732271999999</v>
      </c>
      <c r="M447" t="s">
        <v>4</v>
      </c>
      <c r="N447">
        <v>505.23914400000001</v>
      </c>
      <c r="O447">
        <v>26.662327999999999</v>
      </c>
      <c r="P447" t="s">
        <v>5</v>
      </c>
      <c r="Q447">
        <v>1675.432319</v>
      </c>
      <c r="R447">
        <v>296.60468700000001</v>
      </c>
      <c r="S447" t="s">
        <v>6</v>
      </c>
      <c r="T447">
        <v>370.78190999999998</v>
      </c>
      <c r="U447">
        <v>15.181293</v>
      </c>
      <c r="V447" t="s">
        <v>7</v>
      </c>
      <c r="W447">
        <v>367.31429900000001</v>
      </c>
      <c r="X447">
        <v>10.853923</v>
      </c>
      <c r="Y447" t="s">
        <v>8</v>
      </c>
      <c r="Z447">
        <v>445.45155599999998</v>
      </c>
      <c r="AA447">
        <v>145.98076</v>
      </c>
      <c r="AB447" t="s">
        <v>9</v>
      </c>
      <c r="AC447">
        <v>11626.676289000001</v>
      </c>
      <c r="AD447">
        <v>7130.3843669999997</v>
      </c>
      <c r="AE447" t="s">
        <v>10</v>
      </c>
      <c r="AF447">
        <v>6.2220999999999999E-2</v>
      </c>
      <c r="AG447">
        <v>9.5000000000000005E-5</v>
      </c>
      <c r="AH447" t="s">
        <v>11</v>
      </c>
      <c r="AI447">
        <v>0.93447000000000002</v>
      </c>
      <c r="AJ447">
        <v>5.1E-5</v>
      </c>
      <c r="AK447" t="s">
        <v>12</v>
      </c>
      <c r="AL447">
        <v>8.2200000000000006</v>
      </c>
      <c r="AM447">
        <v>3310.8516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16497.254101999999</v>
      </c>
      <c r="I448">
        <v>11635.944100999999</v>
      </c>
      <c r="J448" t="s">
        <v>3</v>
      </c>
      <c r="K448">
        <v>16492.231250000001</v>
      </c>
      <c r="L448">
        <v>11629.471998000001</v>
      </c>
      <c r="M448" t="s">
        <v>4</v>
      </c>
      <c r="N448">
        <v>589.35469399999999</v>
      </c>
      <c r="O448">
        <v>28.507263999999999</v>
      </c>
      <c r="P448" t="s">
        <v>5</v>
      </c>
      <c r="Q448">
        <v>1955.8469600000001</v>
      </c>
      <c r="R448">
        <v>347.93112300000001</v>
      </c>
      <c r="S448" t="s">
        <v>6</v>
      </c>
      <c r="T448">
        <v>432.31134600000001</v>
      </c>
      <c r="U448">
        <v>15.517010000000001</v>
      </c>
      <c r="V448" t="s">
        <v>7</v>
      </c>
      <c r="W448">
        <v>428.62573400000002</v>
      </c>
      <c r="X448">
        <v>13.166043</v>
      </c>
      <c r="Y448" t="s">
        <v>8</v>
      </c>
      <c r="Z448">
        <v>521.23913500000003</v>
      </c>
      <c r="AA448">
        <v>227.02213800000001</v>
      </c>
      <c r="AB448" t="s">
        <v>9</v>
      </c>
      <c r="AC448">
        <v>13563.75957</v>
      </c>
      <c r="AD448">
        <v>8656.737067</v>
      </c>
      <c r="AE448" t="s">
        <v>10</v>
      </c>
      <c r="AF448">
        <v>6.0745E-2</v>
      </c>
      <c r="AG448">
        <v>8.2000000000000001E-5</v>
      </c>
      <c r="AH448" t="s">
        <v>11</v>
      </c>
      <c r="AI448">
        <v>0.93495300000000003</v>
      </c>
      <c r="AJ448">
        <v>5.8E-5</v>
      </c>
      <c r="AK448" t="s">
        <v>12</v>
      </c>
      <c r="AL448">
        <v>8.2200000000000006</v>
      </c>
      <c r="AM448">
        <v>3310.8516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18859.068281</v>
      </c>
      <c r="I449">
        <v>13918.944269</v>
      </c>
      <c r="J449" t="s">
        <v>3</v>
      </c>
      <c r="K449">
        <v>18853.327304999999</v>
      </c>
      <c r="L449">
        <v>13911.268663999999</v>
      </c>
      <c r="M449" t="s">
        <v>4</v>
      </c>
      <c r="N449">
        <v>673.62456099999997</v>
      </c>
      <c r="O449">
        <v>33.098849000000001</v>
      </c>
      <c r="P449" t="s">
        <v>5</v>
      </c>
      <c r="Q449">
        <v>2237.472139</v>
      </c>
      <c r="R449">
        <v>385.72213699999998</v>
      </c>
      <c r="S449" t="s">
        <v>6</v>
      </c>
      <c r="T449">
        <v>494.06859800000001</v>
      </c>
      <c r="U449">
        <v>17.972646000000001</v>
      </c>
      <c r="V449" t="s">
        <v>7</v>
      </c>
      <c r="W449">
        <v>489.97504900000001</v>
      </c>
      <c r="X449">
        <v>14.651233</v>
      </c>
      <c r="Y449" t="s">
        <v>8</v>
      </c>
      <c r="Z449">
        <v>597.12664099999995</v>
      </c>
      <c r="AA449">
        <v>249.59550400000001</v>
      </c>
      <c r="AB449" t="s">
        <v>9</v>
      </c>
      <c r="AC449">
        <v>15503.989668</v>
      </c>
      <c r="AD449">
        <v>10498.180193</v>
      </c>
      <c r="AE449" t="s">
        <v>10</v>
      </c>
      <c r="AF449">
        <v>5.9547999999999997E-2</v>
      </c>
      <c r="AG449">
        <v>9.0000000000000006E-5</v>
      </c>
      <c r="AH449" t="s">
        <v>11</v>
      </c>
      <c r="AI449">
        <v>0.93535500000000005</v>
      </c>
      <c r="AJ449">
        <v>6.2000000000000003E-5</v>
      </c>
      <c r="AK449" t="s">
        <v>12</v>
      </c>
      <c r="AL449">
        <v>8.2200000000000006</v>
      </c>
      <c r="AM449">
        <v>3310.8516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21220.662382999999</v>
      </c>
      <c r="I450">
        <v>17510.518006999999</v>
      </c>
      <c r="J450" t="s">
        <v>3</v>
      </c>
      <c r="K450">
        <v>21214.203163999999</v>
      </c>
      <c r="L450">
        <v>17501.740788999999</v>
      </c>
      <c r="M450" t="s">
        <v>4</v>
      </c>
      <c r="N450">
        <v>757.83528899999999</v>
      </c>
      <c r="O450">
        <v>38.661279999999998</v>
      </c>
      <c r="P450" t="s">
        <v>5</v>
      </c>
      <c r="Q450">
        <v>2519.4440719999998</v>
      </c>
      <c r="R450">
        <v>412.669284</v>
      </c>
      <c r="S450" t="s">
        <v>6</v>
      </c>
      <c r="T450">
        <v>555.76677900000004</v>
      </c>
      <c r="U450">
        <v>20.356798000000001</v>
      </c>
      <c r="V450" t="s">
        <v>7</v>
      </c>
      <c r="W450">
        <v>551.54490799999996</v>
      </c>
      <c r="X450">
        <v>17.869114</v>
      </c>
      <c r="Y450" t="s">
        <v>8</v>
      </c>
      <c r="Z450">
        <v>673.25930900000003</v>
      </c>
      <c r="AA450">
        <v>173.67233400000001</v>
      </c>
      <c r="AB450" t="s">
        <v>9</v>
      </c>
      <c r="AC450">
        <v>17445.861719</v>
      </c>
      <c r="AD450">
        <v>12537.542831000001</v>
      </c>
      <c r="AE450" t="s">
        <v>10</v>
      </c>
      <c r="AF450">
        <v>5.8184E-2</v>
      </c>
      <c r="AG450">
        <v>6.9999999999999994E-5</v>
      </c>
      <c r="AH450" t="s">
        <v>11</v>
      </c>
      <c r="AI450">
        <v>0.93610499999999996</v>
      </c>
      <c r="AJ450">
        <v>7.7000000000000001E-5</v>
      </c>
      <c r="AK450" t="s">
        <v>12</v>
      </c>
      <c r="AL450">
        <v>8.2200000000000006</v>
      </c>
      <c r="AM450">
        <v>3310.8516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23578.355508000001</v>
      </c>
      <c r="I451">
        <v>21488.003507000001</v>
      </c>
      <c r="J451" t="s">
        <v>3</v>
      </c>
      <c r="K451">
        <v>23571.179805</v>
      </c>
      <c r="L451">
        <v>21477.321707999999</v>
      </c>
      <c r="M451" t="s">
        <v>4</v>
      </c>
      <c r="N451">
        <v>842.43267200000003</v>
      </c>
      <c r="O451">
        <v>42.513100000000001</v>
      </c>
      <c r="P451" t="s">
        <v>5</v>
      </c>
      <c r="Q451">
        <v>2800.6807669999998</v>
      </c>
      <c r="R451">
        <v>423.64731599999999</v>
      </c>
      <c r="S451" t="s">
        <v>6</v>
      </c>
      <c r="T451">
        <v>617.46010699999999</v>
      </c>
      <c r="U451">
        <v>24.888828</v>
      </c>
      <c r="V451" t="s">
        <v>7</v>
      </c>
      <c r="W451">
        <v>612.87183100000004</v>
      </c>
      <c r="X451">
        <v>20.920888000000001</v>
      </c>
      <c r="Y451" t="s">
        <v>8</v>
      </c>
      <c r="Z451">
        <v>748.94313499999998</v>
      </c>
      <c r="AA451">
        <v>104.55309200000001</v>
      </c>
      <c r="AB451" t="s">
        <v>9</v>
      </c>
      <c r="AC451">
        <v>19386.634375000001</v>
      </c>
      <c r="AD451">
        <v>14522.503262</v>
      </c>
      <c r="AE451" t="s">
        <v>10</v>
      </c>
      <c r="AF451">
        <v>5.8082000000000002E-2</v>
      </c>
      <c r="AG451">
        <v>6.9999999999999994E-5</v>
      </c>
      <c r="AH451" t="s">
        <v>11</v>
      </c>
      <c r="AI451">
        <v>0.93748900000000002</v>
      </c>
      <c r="AJ451">
        <v>9.2E-5</v>
      </c>
      <c r="AK451" t="s">
        <v>12</v>
      </c>
      <c r="AL451">
        <v>8.2200000000000006</v>
      </c>
      <c r="AM451">
        <v>3310.8516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25939.346874999999</v>
      </c>
      <c r="I452">
        <v>22200.233206000001</v>
      </c>
      <c r="J452" t="s">
        <v>3</v>
      </c>
      <c r="K452">
        <v>25931.451953</v>
      </c>
      <c r="L452">
        <v>22188.177892</v>
      </c>
      <c r="M452" t="s">
        <v>4</v>
      </c>
      <c r="N452">
        <v>926.54405599999996</v>
      </c>
      <c r="O452">
        <v>43.672023000000003</v>
      </c>
      <c r="P452" t="s">
        <v>5</v>
      </c>
      <c r="Q452">
        <v>3082.3199220000001</v>
      </c>
      <c r="R452">
        <v>500.63148899999999</v>
      </c>
      <c r="S452" t="s">
        <v>6</v>
      </c>
      <c r="T452">
        <v>679.33398799999998</v>
      </c>
      <c r="U452">
        <v>29.607890000000001</v>
      </c>
      <c r="V452" t="s">
        <v>7</v>
      </c>
      <c r="W452">
        <v>674.37016600000004</v>
      </c>
      <c r="X452">
        <v>23.175636000000001</v>
      </c>
      <c r="Y452" t="s">
        <v>8</v>
      </c>
      <c r="Z452">
        <v>824.645532</v>
      </c>
      <c r="AA452">
        <v>185.31750099999999</v>
      </c>
      <c r="AB452" t="s">
        <v>9</v>
      </c>
      <c r="AC452">
        <v>21329.952851999999</v>
      </c>
      <c r="AD452">
        <v>14358.926281</v>
      </c>
      <c r="AE452" t="s">
        <v>10</v>
      </c>
      <c r="AF452">
        <v>5.7917000000000003E-2</v>
      </c>
      <c r="AG452">
        <v>7.1000000000000005E-5</v>
      </c>
      <c r="AH452" t="s">
        <v>11</v>
      </c>
      <c r="AI452">
        <v>0.93801900000000005</v>
      </c>
      <c r="AJ452">
        <v>9.7E-5</v>
      </c>
      <c r="AK452" t="s">
        <v>12</v>
      </c>
      <c r="AL452">
        <v>8.2200000000000006</v>
      </c>
      <c r="AM452">
        <v>3310.8516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28296.008867</v>
      </c>
      <c r="I453">
        <v>23151.853736000001</v>
      </c>
      <c r="J453" t="s">
        <v>3</v>
      </c>
      <c r="K453">
        <v>28287.395585999999</v>
      </c>
      <c r="L453">
        <v>23138.28586</v>
      </c>
      <c r="M453" t="s">
        <v>4</v>
      </c>
      <c r="N453">
        <v>1010.788856</v>
      </c>
      <c r="O453">
        <v>51.612968000000002</v>
      </c>
      <c r="P453" t="s">
        <v>5</v>
      </c>
      <c r="Q453">
        <v>3363.902329</v>
      </c>
      <c r="R453">
        <v>587.00514899999996</v>
      </c>
      <c r="S453" t="s">
        <v>6</v>
      </c>
      <c r="T453">
        <v>741.10728400000005</v>
      </c>
      <c r="U453">
        <v>34.286223</v>
      </c>
      <c r="V453" t="s">
        <v>7</v>
      </c>
      <c r="W453">
        <v>735.90106600000001</v>
      </c>
      <c r="X453">
        <v>25.515415000000001</v>
      </c>
      <c r="Y453" t="s">
        <v>8</v>
      </c>
      <c r="Z453">
        <v>900.33106599999996</v>
      </c>
      <c r="AA453">
        <v>260.92857600000002</v>
      </c>
      <c r="AB453" t="s">
        <v>9</v>
      </c>
      <c r="AC453">
        <v>23269.252734000002</v>
      </c>
      <c r="AD453">
        <v>14476.547091</v>
      </c>
      <c r="AE453" t="s">
        <v>10</v>
      </c>
      <c r="AF453">
        <v>5.7171E-2</v>
      </c>
      <c r="AG453">
        <v>5.8E-5</v>
      </c>
      <c r="AH453" t="s">
        <v>11</v>
      </c>
      <c r="AI453">
        <v>0.93857299999999999</v>
      </c>
      <c r="AJ453">
        <v>9.8999999999999994E-5</v>
      </c>
      <c r="AK453" t="s">
        <v>12</v>
      </c>
      <c r="AL453">
        <v>10.8</v>
      </c>
      <c r="AM453">
        <v>3594.6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30649.656016000001</v>
      </c>
      <c r="I454">
        <v>25761.753857</v>
      </c>
      <c r="J454" t="s">
        <v>3</v>
      </c>
      <c r="K454">
        <v>30640.325000000001</v>
      </c>
      <c r="L454">
        <v>25746.703716</v>
      </c>
      <c r="M454" t="s">
        <v>4</v>
      </c>
      <c r="N454">
        <v>1094.8502149999999</v>
      </c>
      <c r="O454">
        <v>56.803353000000001</v>
      </c>
      <c r="P454" t="s">
        <v>5</v>
      </c>
      <c r="Q454">
        <v>3645.3952829999998</v>
      </c>
      <c r="R454">
        <v>622.31275900000003</v>
      </c>
      <c r="S454" t="s">
        <v>6</v>
      </c>
      <c r="T454">
        <v>802.58944299999996</v>
      </c>
      <c r="U454">
        <v>38.101430999999998</v>
      </c>
      <c r="V454" t="s">
        <v>7</v>
      </c>
      <c r="W454">
        <v>797.30006200000003</v>
      </c>
      <c r="X454">
        <v>27.785578999999998</v>
      </c>
      <c r="Y454" t="s">
        <v>8</v>
      </c>
      <c r="Z454">
        <v>976.12093400000003</v>
      </c>
      <c r="AA454">
        <v>231.91699800000001</v>
      </c>
      <c r="AB454" t="s">
        <v>9</v>
      </c>
      <c r="AC454">
        <v>25206.258710999999</v>
      </c>
      <c r="AD454">
        <v>15297.931634</v>
      </c>
      <c r="AE454" t="s">
        <v>10</v>
      </c>
      <c r="AF454">
        <v>5.6526E-2</v>
      </c>
      <c r="AG454">
        <v>4.6999999999999997E-5</v>
      </c>
      <c r="AH454" t="s">
        <v>11</v>
      </c>
      <c r="AI454">
        <v>0.93886899999999995</v>
      </c>
      <c r="AJ454">
        <v>9.8999999999999994E-5</v>
      </c>
      <c r="AK454" t="s">
        <v>12</v>
      </c>
      <c r="AL454">
        <v>10.8</v>
      </c>
      <c r="AM454">
        <v>3594.6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33009.415077999998</v>
      </c>
      <c r="I455">
        <v>29430.723570999999</v>
      </c>
      <c r="J455" t="s">
        <v>3</v>
      </c>
      <c r="K455">
        <v>32999.365508000003</v>
      </c>
      <c r="L455">
        <v>29414.748539</v>
      </c>
      <c r="M455" t="s">
        <v>4</v>
      </c>
      <c r="N455">
        <v>1179.124644</v>
      </c>
      <c r="O455">
        <v>63.053213999999997</v>
      </c>
      <c r="P455" t="s">
        <v>5</v>
      </c>
      <c r="Q455">
        <v>3926.639639</v>
      </c>
      <c r="R455">
        <v>622.55306299999995</v>
      </c>
      <c r="S455" t="s">
        <v>6</v>
      </c>
      <c r="T455">
        <v>864.30328699999995</v>
      </c>
      <c r="U455">
        <v>42.640886000000002</v>
      </c>
      <c r="V455" t="s">
        <v>7</v>
      </c>
      <c r="W455">
        <v>858.66127100000006</v>
      </c>
      <c r="X455">
        <v>29.535931000000001</v>
      </c>
      <c r="Y455" t="s">
        <v>8</v>
      </c>
      <c r="Z455">
        <v>1051.4669240000001</v>
      </c>
      <c r="AA455">
        <v>130.94817599999999</v>
      </c>
      <c r="AB455" t="s">
        <v>9</v>
      </c>
      <c r="AC455">
        <v>27149.028672</v>
      </c>
      <c r="AD455">
        <v>16443.501379000001</v>
      </c>
      <c r="AE455" t="s">
        <v>10</v>
      </c>
      <c r="AF455">
        <v>5.6425000000000003E-2</v>
      </c>
      <c r="AG455">
        <v>4.6999999999999997E-5</v>
      </c>
      <c r="AH455" t="s">
        <v>11</v>
      </c>
      <c r="AI455">
        <v>0.93940999999999997</v>
      </c>
      <c r="AJ455">
        <v>1.06E-4</v>
      </c>
      <c r="AK455" t="s">
        <v>12</v>
      </c>
      <c r="AL455">
        <v>10.8</v>
      </c>
      <c r="AM455">
        <v>3594.6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35373.494219</v>
      </c>
      <c r="I456">
        <v>32755.432134999999</v>
      </c>
      <c r="J456" t="s">
        <v>3</v>
      </c>
      <c r="K456">
        <v>35362.724608999997</v>
      </c>
      <c r="L456">
        <v>32737.493603999999</v>
      </c>
      <c r="M456" t="s">
        <v>4</v>
      </c>
      <c r="N456">
        <v>1263.9450099999999</v>
      </c>
      <c r="O456">
        <v>75.750124</v>
      </c>
      <c r="P456" t="s">
        <v>5</v>
      </c>
      <c r="Q456">
        <v>4208.4247560000003</v>
      </c>
      <c r="R456">
        <v>655.991715</v>
      </c>
      <c r="S456" t="s">
        <v>6</v>
      </c>
      <c r="T456">
        <v>926.48237200000005</v>
      </c>
      <c r="U456">
        <v>48.630442000000002</v>
      </c>
      <c r="V456" t="s">
        <v>7</v>
      </c>
      <c r="W456">
        <v>920.25048100000004</v>
      </c>
      <c r="X456">
        <v>33.804257</v>
      </c>
      <c r="Y456" t="s">
        <v>8</v>
      </c>
      <c r="Z456">
        <v>1126.993103</v>
      </c>
      <c r="AA456">
        <v>134.05824899999999</v>
      </c>
      <c r="AB456" t="s">
        <v>9</v>
      </c>
      <c r="AC456">
        <v>29093.974999999999</v>
      </c>
      <c r="AD456">
        <v>17183.238850000002</v>
      </c>
      <c r="AE456" t="s">
        <v>10</v>
      </c>
      <c r="AF456">
        <v>5.6050000000000003E-2</v>
      </c>
      <c r="AG456">
        <v>3.8000000000000002E-5</v>
      </c>
      <c r="AH456" t="s">
        <v>11</v>
      </c>
      <c r="AI456">
        <v>0.93941399999999997</v>
      </c>
      <c r="AJ456">
        <v>1.06E-4</v>
      </c>
      <c r="AK456" t="s">
        <v>12</v>
      </c>
      <c r="AL456">
        <v>10.8</v>
      </c>
      <c r="AM456">
        <v>3594.6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37739.135077999999</v>
      </c>
      <c r="I457">
        <v>38306.733041</v>
      </c>
      <c r="J457" t="s">
        <v>3</v>
      </c>
      <c r="K457">
        <v>37727.646406</v>
      </c>
      <c r="L457">
        <v>38283.207721999999</v>
      </c>
      <c r="M457" t="s">
        <v>4</v>
      </c>
      <c r="N457">
        <v>1348.4830569999999</v>
      </c>
      <c r="O457">
        <v>83.680653000000007</v>
      </c>
      <c r="P457" t="s">
        <v>5</v>
      </c>
      <c r="Q457">
        <v>4490.0795120000002</v>
      </c>
      <c r="R457">
        <v>830.46742099999994</v>
      </c>
      <c r="S457" t="s">
        <v>6</v>
      </c>
      <c r="T457">
        <v>988.49638300000004</v>
      </c>
      <c r="U457">
        <v>55.509884999999997</v>
      </c>
      <c r="V457" t="s">
        <v>7</v>
      </c>
      <c r="W457">
        <v>981.903955</v>
      </c>
      <c r="X457">
        <v>39.258248000000002</v>
      </c>
      <c r="Y457" t="s">
        <v>8</v>
      </c>
      <c r="Z457">
        <v>1202.924094</v>
      </c>
      <c r="AA457">
        <v>228.64456000000001</v>
      </c>
      <c r="AB457" t="s">
        <v>9</v>
      </c>
      <c r="AC457">
        <v>31040.638438000002</v>
      </c>
      <c r="AD457">
        <v>20057.125178999999</v>
      </c>
      <c r="AE457" t="s">
        <v>10</v>
      </c>
      <c r="AF457">
        <v>5.5976999999999999E-2</v>
      </c>
      <c r="AG457">
        <v>3.8000000000000002E-5</v>
      </c>
      <c r="AH457" t="s">
        <v>11</v>
      </c>
      <c r="AI457">
        <v>0.94011999999999996</v>
      </c>
      <c r="AJ457">
        <v>1.13E-4</v>
      </c>
      <c r="AK457" t="s">
        <v>12</v>
      </c>
      <c r="AL457">
        <v>10.8</v>
      </c>
      <c r="AM457">
        <v>3594.6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40100.306641000003</v>
      </c>
      <c r="I458">
        <v>40382.251618000002</v>
      </c>
      <c r="J458" t="s">
        <v>3</v>
      </c>
      <c r="K458">
        <v>40088.100547000002</v>
      </c>
      <c r="L458">
        <v>40359.815494000002</v>
      </c>
      <c r="M458" t="s">
        <v>4</v>
      </c>
      <c r="N458">
        <v>1432.8273750000001</v>
      </c>
      <c r="O458">
        <v>84.631799000000001</v>
      </c>
      <c r="P458" t="s">
        <v>5</v>
      </c>
      <c r="Q458">
        <v>4770.909326</v>
      </c>
      <c r="R458">
        <v>1036.360367</v>
      </c>
      <c r="S458" t="s">
        <v>6</v>
      </c>
      <c r="T458">
        <v>1050.1284450000001</v>
      </c>
      <c r="U458">
        <v>59.131894000000003</v>
      </c>
      <c r="V458" t="s">
        <v>7</v>
      </c>
      <c r="W458">
        <v>1043.0828959999999</v>
      </c>
      <c r="X458">
        <v>41.538006000000003</v>
      </c>
      <c r="Y458" t="s">
        <v>8</v>
      </c>
      <c r="Z458">
        <v>1278.5309179999999</v>
      </c>
      <c r="AA458">
        <v>298.02652</v>
      </c>
      <c r="AB458" t="s">
        <v>9</v>
      </c>
      <c r="AC458">
        <v>32984.124727000002</v>
      </c>
      <c r="AD458">
        <v>20427.158195</v>
      </c>
      <c r="AE458" t="s">
        <v>10</v>
      </c>
      <c r="AF458">
        <v>5.5618000000000001E-2</v>
      </c>
      <c r="AG458">
        <v>3.4999999999999997E-5</v>
      </c>
      <c r="AH458" t="s">
        <v>11</v>
      </c>
      <c r="AI458">
        <v>0.94029799999999997</v>
      </c>
      <c r="AJ458">
        <v>1.17E-4</v>
      </c>
      <c r="AK458" t="s">
        <v>12</v>
      </c>
      <c r="AL458">
        <v>10.8</v>
      </c>
      <c r="AM458">
        <v>3594.6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42452.151875000003</v>
      </c>
      <c r="I459">
        <v>44653.409209999998</v>
      </c>
      <c r="J459" t="s">
        <v>3</v>
      </c>
      <c r="K459">
        <v>42439.23</v>
      </c>
      <c r="L459">
        <v>44628.271536</v>
      </c>
      <c r="M459" t="s">
        <v>4</v>
      </c>
      <c r="N459">
        <v>1516.718848</v>
      </c>
      <c r="O459">
        <v>96.743981000000005</v>
      </c>
      <c r="P459" t="s">
        <v>5</v>
      </c>
      <c r="Q459">
        <v>5051.168584</v>
      </c>
      <c r="R459">
        <v>1161.7296080000001</v>
      </c>
      <c r="S459" t="s">
        <v>6</v>
      </c>
      <c r="T459">
        <v>1111.2721240000001</v>
      </c>
      <c r="U459">
        <v>63.956018</v>
      </c>
      <c r="V459" t="s">
        <v>7</v>
      </c>
      <c r="W459">
        <v>1103.4875019999999</v>
      </c>
      <c r="X459">
        <v>43.908057999999997</v>
      </c>
      <c r="Y459" t="s">
        <v>8</v>
      </c>
      <c r="Z459">
        <v>1353.6595729999999</v>
      </c>
      <c r="AA459">
        <v>244.665569</v>
      </c>
      <c r="AB459" t="s">
        <v>9</v>
      </c>
      <c r="AC459">
        <v>34912.241797000002</v>
      </c>
      <c r="AD459">
        <v>22418.586512999998</v>
      </c>
      <c r="AE459" t="s">
        <v>10</v>
      </c>
      <c r="AF459">
        <v>5.5428999999999999E-2</v>
      </c>
      <c r="AG459">
        <v>3.4E-5</v>
      </c>
      <c r="AH459" t="s">
        <v>11</v>
      </c>
      <c r="AI459">
        <v>0.941272</v>
      </c>
      <c r="AJ459">
        <v>1.2300000000000001E-4</v>
      </c>
      <c r="AK459" t="s">
        <v>12</v>
      </c>
      <c r="AL459">
        <v>32.36</v>
      </c>
      <c r="AM459">
        <v>25905.750400000001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44807.799687999999</v>
      </c>
      <c r="I460">
        <v>48377.700054000001</v>
      </c>
      <c r="J460" t="s">
        <v>3</v>
      </c>
      <c r="K460">
        <v>44794.048046999997</v>
      </c>
      <c r="L460">
        <v>48346.831711999999</v>
      </c>
      <c r="M460" t="s">
        <v>4</v>
      </c>
      <c r="N460">
        <v>1600.7237769999999</v>
      </c>
      <c r="O460">
        <v>103.469104</v>
      </c>
      <c r="P460" t="s">
        <v>5</v>
      </c>
      <c r="Q460">
        <v>5331.0601269999997</v>
      </c>
      <c r="R460">
        <v>1301.461967</v>
      </c>
      <c r="S460" t="s">
        <v>6</v>
      </c>
      <c r="T460">
        <v>1172.5647140000001</v>
      </c>
      <c r="U460">
        <v>69.407641999999996</v>
      </c>
      <c r="V460" t="s">
        <v>7</v>
      </c>
      <c r="W460">
        <v>1164.019771</v>
      </c>
      <c r="X460">
        <v>43.788017000000004</v>
      </c>
      <c r="Y460" t="s">
        <v>8</v>
      </c>
      <c r="Z460">
        <v>1429.0571070000001</v>
      </c>
      <c r="AA460">
        <v>157.38349700000001</v>
      </c>
      <c r="AB460" t="s">
        <v>9</v>
      </c>
      <c r="AC460">
        <v>36841.142969</v>
      </c>
      <c r="AD460">
        <v>22393.321072999999</v>
      </c>
      <c r="AE460" t="s">
        <v>10</v>
      </c>
      <c r="AF460">
        <v>5.5395E-2</v>
      </c>
      <c r="AG460">
        <v>3.4E-5</v>
      </c>
      <c r="AH460" t="s">
        <v>11</v>
      </c>
      <c r="AI460">
        <v>0.941635</v>
      </c>
      <c r="AJ460">
        <v>1.25E-4</v>
      </c>
      <c r="AK460" t="s">
        <v>12</v>
      </c>
      <c r="AL460">
        <v>32.36</v>
      </c>
      <c r="AM460">
        <v>25905.750400000001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47166.370078</v>
      </c>
      <c r="I461">
        <v>53706.776274999997</v>
      </c>
      <c r="J461" t="s">
        <v>3</v>
      </c>
      <c r="K461">
        <v>47151.901562999999</v>
      </c>
      <c r="L461">
        <v>53674.926827000003</v>
      </c>
      <c r="M461" t="s">
        <v>4</v>
      </c>
      <c r="N461">
        <v>1684.919255</v>
      </c>
      <c r="O461">
        <v>108.420428</v>
      </c>
      <c r="P461" t="s">
        <v>5</v>
      </c>
      <c r="Q461">
        <v>5611.5665040000004</v>
      </c>
      <c r="R461">
        <v>1540.67758</v>
      </c>
      <c r="S461" t="s">
        <v>6</v>
      </c>
      <c r="T461">
        <v>1233.911938</v>
      </c>
      <c r="U461">
        <v>71.453056000000004</v>
      </c>
      <c r="V461" t="s">
        <v>7</v>
      </c>
      <c r="W461">
        <v>1224.7273070000001</v>
      </c>
      <c r="X461">
        <v>44.923183000000002</v>
      </c>
      <c r="Y461" t="s">
        <v>8</v>
      </c>
      <c r="Z461">
        <v>1504.198269</v>
      </c>
      <c r="AA461">
        <v>227.677245</v>
      </c>
      <c r="AB461" t="s">
        <v>9</v>
      </c>
      <c r="AC461">
        <v>38773.800234000002</v>
      </c>
      <c r="AD461">
        <v>23613.324723000002</v>
      </c>
      <c r="AE461" t="s">
        <v>10</v>
      </c>
      <c r="AF461">
        <v>5.5381E-2</v>
      </c>
      <c r="AG461">
        <v>3.4E-5</v>
      </c>
      <c r="AH461" t="s">
        <v>11</v>
      </c>
      <c r="AI461">
        <v>0.94163699999999995</v>
      </c>
      <c r="AJ461">
        <v>1.25E-4</v>
      </c>
      <c r="AK461" t="s">
        <v>12</v>
      </c>
      <c r="AL461">
        <v>38.76</v>
      </c>
      <c r="AM461">
        <v>27498.582399999999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2084.4958419999998</v>
      </c>
      <c r="I482">
        <v>1122.7032160000001</v>
      </c>
      <c r="J482" t="s">
        <v>3</v>
      </c>
      <c r="K482">
        <v>2083.7773360000001</v>
      </c>
      <c r="L482">
        <v>1121.9240130000001</v>
      </c>
      <c r="M482" t="s">
        <v>4</v>
      </c>
      <c r="N482">
        <v>83.989504999999994</v>
      </c>
      <c r="O482">
        <v>1.791026</v>
      </c>
      <c r="P482" t="s">
        <v>5</v>
      </c>
      <c r="Q482">
        <v>0</v>
      </c>
      <c r="R482">
        <v>0</v>
      </c>
      <c r="S482" t="s">
        <v>6</v>
      </c>
      <c r="T482">
        <v>63.095236</v>
      </c>
      <c r="U482">
        <v>1.287604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7.6437000000000005E-2</v>
      </c>
      <c r="AD482">
        <v>1.2E-4</v>
      </c>
      <c r="AE482" t="s">
        <v>10</v>
      </c>
      <c r="AF482">
        <v>0</v>
      </c>
      <c r="AG482">
        <v>0</v>
      </c>
      <c r="AH482" t="s">
        <v>11</v>
      </c>
      <c r="AI482">
        <v>0.92372399999999999</v>
      </c>
      <c r="AJ482">
        <v>1.01E-4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4169.9497069999998</v>
      </c>
      <c r="I483">
        <v>3658.6954949999999</v>
      </c>
      <c r="J483" t="s">
        <v>3</v>
      </c>
      <c r="K483">
        <v>4168.5158689999998</v>
      </c>
      <c r="L483">
        <v>3656.5148410000002</v>
      </c>
      <c r="M483" t="s">
        <v>4</v>
      </c>
      <c r="N483">
        <v>168.194478</v>
      </c>
      <c r="O483">
        <v>6.4533889999999996</v>
      </c>
      <c r="P483" t="s">
        <v>5</v>
      </c>
      <c r="Q483">
        <v>0</v>
      </c>
      <c r="R483">
        <v>0</v>
      </c>
      <c r="S483" t="s">
        <v>6</v>
      </c>
      <c r="T483">
        <v>126.228435</v>
      </c>
      <c r="U483">
        <v>3.873637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7.1762999999999993E-2</v>
      </c>
      <c r="AD483">
        <v>1.4300000000000001E-4</v>
      </c>
      <c r="AE483" t="s">
        <v>10</v>
      </c>
      <c r="AF483">
        <v>0</v>
      </c>
      <c r="AG483">
        <v>0</v>
      </c>
      <c r="AH483" t="s">
        <v>11</v>
      </c>
      <c r="AI483">
        <v>0.92942499999999995</v>
      </c>
      <c r="AJ483">
        <v>8.2999999999999998E-5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6251.3165429999999</v>
      </c>
      <c r="I484">
        <v>4303.1908400000002</v>
      </c>
      <c r="J484" t="s">
        <v>3</v>
      </c>
      <c r="K484">
        <v>6249.1669339999999</v>
      </c>
      <c r="L484">
        <v>4301.2828499999996</v>
      </c>
      <c r="M484" t="s">
        <v>4</v>
      </c>
      <c r="N484">
        <v>252.41915900000001</v>
      </c>
      <c r="O484">
        <v>10.293558000000001</v>
      </c>
      <c r="P484" t="s">
        <v>5</v>
      </c>
      <c r="Q484">
        <v>0</v>
      </c>
      <c r="R484">
        <v>0</v>
      </c>
      <c r="S484" t="s">
        <v>6</v>
      </c>
      <c r="T484">
        <v>189.22188</v>
      </c>
      <c r="U484">
        <v>5.3434429999999997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6.8019999999999997E-2</v>
      </c>
      <c r="AD484">
        <v>1.44E-4</v>
      </c>
      <c r="AE484" t="s">
        <v>10</v>
      </c>
      <c r="AF484">
        <v>0</v>
      </c>
      <c r="AG484">
        <v>0</v>
      </c>
      <c r="AH484" t="s">
        <v>11</v>
      </c>
      <c r="AI484">
        <v>0.93184599999999995</v>
      </c>
      <c r="AJ484">
        <v>3.8000000000000002E-5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8337.118418</v>
      </c>
      <c r="I485">
        <v>5215.0346570000002</v>
      </c>
      <c r="J485" t="s">
        <v>3</v>
      </c>
      <c r="K485">
        <v>8334.249941</v>
      </c>
      <c r="L485">
        <v>5213.5130479999998</v>
      </c>
      <c r="M485" t="s">
        <v>4</v>
      </c>
      <c r="N485">
        <v>336.54543100000001</v>
      </c>
      <c r="O485">
        <v>11.583520999999999</v>
      </c>
      <c r="P485" t="s">
        <v>5</v>
      </c>
      <c r="Q485">
        <v>0</v>
      </c>
      <c r="R485">
        <v>0</v>
      </c>
      <c r="S485" t="s">
        <v>6</v>
      </c>
      <c r="T485">
        <v>252.260704</v>
      </c>
      <c r="U485">
        <v>5.883642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6.5550999999999998E-2</v>
      </c>
      <c r="AD485">
        <v>1.36E-4</v>
      </c>
      <c r="AE485" t="s">
        <v>10</v>
      </c>
      <c r="AF485">
        <v>0</v>
      </c>
      <c r="AG485">
        <v>0</v>
      </c>
      <c r="AH485" t="s">
        <v>11</v>
      </c>
      <c r="AI485">
        <v>0.93393000000000004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10422.979121</v>
      </c>
      <c r="I486">
        <v>6084.5641249999999</v>
      </c>
      <c r="J486" t="s">
        <v>3</v>
      </c>
      <c r="K486">
        <v>10419.394491999999</v>
      </c>
      <c r="L486">
        <v>6083.3591770000003</v>
      </c>
      <c r="M486" t="s">
        <v>4</v>
      </c>
      <c r="N486">
        <v>421.059617</v>
      </c>
      <c r="O486">
        <v>19.385952</v>
      </c>
      <c r="P486" t="s">
        <v>5</v>
      </c>
      <c r="Q486">
        <v>0</v>
      </c>
      <c r="R486">
        <v>0</v>
      </c>
      <c r="S486" t="s">
        <v>6</v>
      </c>
      <c r="T486">
        <v>315.352419</v>
      </c>
      <c r="U486">
        <v>6.1927510000000003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6.3400999999999999E-2</v>
      </c>
      <c r="AD486">
        <v>1.16E-4</v>
      </c>
      <c r="AE486" t="s">
        <v>10</v>
      </c>
      <c r="AF486">
        <v>0</v>
      </c>
      <c r="AG486">
        <v>0</v>
      </c>
      <c r="AH486" t="s">
        <v>11</v>
      </c>
      <c r="AI486">
        <v>0.93457100000000004</v>
      </c>
      <c r="AJ486">
        <v>9.0000000000000006E-5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12503.970311999999</v>
      </c>
      <c r="I487">
        <v>8135.2722350000004</v>
      </c>
      <c r="J487" t="s">
        <v>3</v>
      </c>
      <c r="K487">
        <v>12499.670273</v>
      </c>
      <c r="L487">
        <v>8132.5445550000004</v>
      </c>
      <c r="M487" t="s">
        <v>4</v>
      </c>
      <c r="N487">
        <v>504.96902</v>
      </c>
      <c r="O487">
        <v>24.631464000000001</v>
      </c>
      <c r="P487" t="s">
        <v>5</v>
      </c>
      <c r="Q487">
        <v>0</v>
      </c>
      <c r="R487">
        <v>0</v>
      </c>
      <c r="S487" t="s">
        <v>6</v>
      </c>
      <c r="T487">
        <v>378.34780000000001</v>
      </c>
      <c r="U487">
        <v>8.566433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6.3175999999999996E-2</v>
      </c>
      <c r="AD487">
        <v>1.18E-4</v>
      </c>
      <c r="AE487" t="s">
        <v>10</v>
      </c>
      <c r="AF487">
        <v>0</v>
      </c>
      <c r="AG487">
        <v>0</v>
      </c>
      <c r="AH487" t="s">
        <v>11</v>
      </c>
      <c r="AI487">
        <v>0.93462199999999995</v>
      </c>
      <c r="AJ487">
        <v>9.0000000000000006E-5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14585.875391</v>
      </c>
      <c r="I488">
        <v>10052.342036</v>
      </c>
      <c r="J488" t="s">
        <v>3</v>
      </c>
      <c r="K488">
        <v>14580.857227</v>
      </c>
      <c r="L488">
        <v>10049.076077</v>
      </c>
      <c r="M488" t="s">
        <v>4</v>
      </c>
      <c r="N488">
        <v>588.87127099999998</v>
      </c>
      <c r="O488">
        <v>29.715401</v>
      </c>
      <c r="P488" t="s">
        <v>5</v>
      </c>
      <c r="Q488">
        <v>0</v>
      </c>
      <c r="R488">
        <v>0</v>
      </c>
      <c r="S488" t="s">
        <v>6</v>
      </c>
      <c r="T488">
        <v>441.48848099999998</v>
      </c>
      <c r="U488">
        <v>11.836582999999999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6.2714000000000006E-2</v>
      </c>
      <c r="AD488">
        <v>1.21E-4</v>
      </c>
      <c r="AE488" t="s">
        <v>10</v>
      </c>
      <c r="AF488">
        <v>0</v>
      </c>
      <c r="AG488">
        <v>0</v>
      </c>
      <c r="AH488" t="s">
        <v>11</v>
      </c>
      <c r="AI488">
        <v>0.934701</v>
      </c>
      <c r="AJ488">
        <v>8.8999999999999995E-5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16674.159491999999</v>
      </c>
      <c r="I489">
        <v>11870.316865000001</v>
      </c>
      <c r="J489" t="s">
        <v>3</v>
      </c>
      <c r="K489">
        <v>16668.423906</v>
      </c>
      <c r="L489">
        <v>11866.158772000001</v>
      </c>
      <c r="M489" t="s">
        <v>4</v>
      </c>
      <c r="N489">
        <v>673.18356300000005</v>
      </c>
      <c r="O489">
        <v>33.179412999999997</v>
      </c>
      <c r="P489" t="s">
        <v>5</v>
      </c>
      <c r="Q489">
        <v>0</v>
      </c>
      <c r="R489">
        <v>0</v>
      </c>
      <c r="S489" t="s">
        <v>6</v>
      </c>
      <c r="T489">
        <v>504.63631600000002</v>
      </c>
      <c r="U489">
        <v>14.180198000000001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6.1129999999999997E-2</v>
      </c>
      <c r="AD489">
        <v>1.05E-4</v>
      </c>
      <c r="AE489" t="s">
        <v>10</v>
      </c>
      <c r="AF489">
        <v>0</v>
      </c>
      <c r="AG489">
        <v>0</v>
      </c>
      <c r="AH489" t="s">
        <v>11</v>
      </c>
      <c r="AI489">
        <v>0.93544799999999995</v>
      </c>
      <c r="AJ489">
        <v>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18765.017969</v>
      </c>
      <c r="I490">
        <v>16607.406751999999</v>
      </c>
      <c r="J490" t="s">
        <v>3</v>
      </c>
      <c r="K490">
        <v>18758.562891000001</v>
      </c>
      <c r="L490">
        <v>16601.384430999999</v>
      </c>
      <c r="M490" t="s">
        <v>4</v>
      </c>
      <c r="N490">
        <v>757.84874500000001</v>
      </c>
      <c r="O490">
        <v>38.552079999999997</v>
      </c>
      <c r="P490" t="s">
        <v>5</v>
      </c>
      <c r="Q490">
        <v>0</v>
      </c>
      <c r="R490">
        <v>0</v>
      </c>
      <c r="S490" t="s">
        <v>6</v>
      </c>
      <c r="T490">
        <v>568.039626</v>
      </c>
      <c r="U490">
        <v>19.920708000000001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5.9801E-2</v>
      </c>
      <c r="AD490">
        <v>8.7000000000000001E-5</v>
      </c>
      <c r="AE490" t="s">
        <v>10</v>
      </c>
      <c r="AF490">
        <v>0</v>
      </c>
      <c r="AG490">
        <v>0</v>
      </c>
      <c r="AH490" t="s">
        <v>11</v>
      </c>
      <c r="AI490">
        <v>0.93604100000000001</v>
      </c>
      <c r="AJ490">
        <v>1.05E-4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20851.934922</v>
      </c>
      <c r="I491">
        <v>19828.575359999999</v>
      </c>
      <c r="J491" t="s">
        <v>3</v>
      </c>
      <c r="K491">
        <v>20844.761211000001</v>
      </c>
      <c r="L491">
        <v>19821.568437999998</v>
      </c>
      <c r="M491" t="s">
        <v>4</v>
      </c>
      <c r="N491">
        <v>842.26595099999997</v>
      </c>
      <c r="O491">
        <v>44.484296000000001</v>
      </c>
      <c r="P491" t="s">
        <v>5</v>
      </c>
      <c r="Q491">
        <v>0</v>
      </c>
      <c r="R491">
        <v>0</v>
      </c>
      <c r="S491" t="s">
        <v>6</v>
      </c>
      <c r="T491">
        <v>631.47071700000004</v>
      </c>
      <c r="U491">
        <v>22.813659000000001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5.8606999999999999E-2</v>
      </c>
      <c r="AD491">
        <v>6.4999999999999994E-5</v>
      </c>
      <c r="AE491" t="s">
        <v>10</v>
      </c>
      <c r="AF491">
        <v>0</v>
      </c>
      <c r="AG491">
        <v>0</v>
      </c>
      <c r="AH491" t="s">
        <v>11</v>
      </c>
      <c r="AI491">
        <v>0.93699900000000003</v>
      </c>
      <c r="AJ491">
        <v>1.18E-4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22930.042109000002</v>
      </c>
      <c r="I492">
        <v>22693.462168999999</v>
      </c>
      <c r="J492" t="s">
        <v>3</v>
      </c>
      <c r="K492">
        <v>22922.1525</v>
      </c>
      <c r="L492">
        <v>22685.18866</v>
      </c>
      <c r="M492" t="s">
        <v>4</v>
      </c>
      <c r="N492">
        <v>926.06875700000001</v>
      </c>
      <c r="O492">
        <v>48.383190999999997</v>
      </c>
      <c r="P492" t="s">
        <v>5</v>
      </c>
      <c r="Q492">
        <v>0</v>
      </c>
      <c r="R492">
        <v>0</v>
      </c>
      <c r="S492" t="s">
        <v>6</v>
      </c>
      <c r="T492">
        <v>694.44832199999996</v>
      </c>
      <c r="U492">
        <v>25.063701999999999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5.8548000000000003E-2</v>
      </c>
      <c r="AD492">
        <v>6.4999999999999994E-5</v>
      </c>
      <c r="AE492" t="s">
        <v>10</v>
      </c>
      <c r="AF492">
        <v>0</v>
      </c>
      <c r="AG492">
        <v>0</v>
      </c>
      <c r="AH492" t="s">
        <v>11</v>
      </c>
      <c r="AI492">
        <v>0.93750900000000004</v>
      </c>
      <c r="AJ492">
        <v>1.26E-4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25011.576172000001</v>
      </c>
      <c r="I493">
        <v>26657.002700000001</v>
      </c>
      <c r="J493" t="s">
        <v>3</v>
      </c>
      <c r="K493">
        <v>25002.971719000001</v>
      </c>
      <c r="L493">
        <v>26646.747585000001</v>
      </c>
      <c r="M493" t="s">
        <v>4</v>
      </c>
      <c r="N493">
        <v>1010.4785890000001</v>
      </c>
      <c r="O493">
        <v>52.527628</v>
      </c>
      <c r="P493" t="s">
        <v>5</v>
      </c>
      <c r="Q493">
        <v>0</v>
      </c>
      <c r="R493">
        <v>0</v>
      </c>
      <c r="S493" t="s">
        <v>6</v>
      </c>
      <c r="T493">
        <v>757.64110500000004</v>
      </c>
      <c r="U493">
        <v>27.443363999999999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5.8548000000000003E-2</v>
      </c>
      <c r="AD493">
        <v>6.4999999999999994E-5</v>
      </c>
      <c r="AE493" t="s">
        <v>10</v>
      </c>
      <c r="AF493">
        <v>0</v>
      </c>
      <c r="AG493">
        <v>0</v>
      </c>
      <c r="AH493" t="s">
        <v>11</v>
      </c>
      <c r="AI493">
        <v>0.93750900000000004</v>
      </c>
      <c r="AJ493">
        <v>1.26E-4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27093.932811999999</v>
      </c>
      <c r="I494">
        <v>30830.251187999998</v>
      </c>
      <c r="J494" t="s">
        <v>3</v>
      </c>
      <c r="K494">
        <v>27084.612186999999</v>
      </c>
      <c r="L494">
        <v>30819.588971000001</v>
      </c>
      <c r="M494" t="s">
        <v>4</v>
      </c>
      <c r="N494">
        <v>1094.3354320000001</v>
      </c>
      <c r="O494">
        <v>59.565373999999998</v>
      </c>
      <c r="P494" t="s">
        <v>5</v>
      </c>
      <c r="Q494">
        <v>0</v>
      </c>
      <c r="R494">
        <v>0</v>
      </c>
      <c r="S494" t="s">
        <v>6</v>
      </c>
      <c r="T494">
        <v>820.87829499999998</v>
      </c>
      <c r="U494">
        <v>30.302662000000002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5.8548000000000003E-2</v>
      </c>
      <c r="AD494">
        <v>6.4999999999999994E-5</v>
      </c>
      <c r="AE494" t="s">
        <v>10</v>
      </c>
      <c r="AF494">
        <v>0</v>
      </c>
      <c r="AG494">
        <v>0</v>
      </c>
      <c r="AH494" t="s">
        <v>11</v>
      </c>
      <c r="AI494">
        <v>0.93750900000000004</v>
      </c>
      <c r="AJ494">
        <v>1.26E-4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29180.809453000002</v>
      </c>
      <c r="I495">
        <v>36364.652589999998</v>
      </c>
      <c r="J495" t="s">
        <v>3</v>
      </c>
      <c r="K495">
        <v>29170.772851999998</v>
      </c>
      <c r="L495">
        <v>36352.904018000001</v>
      </c>
      <c r="M495" t="s">
        <v>4</v>
      </c>
      <c r="N495">
        <v>1178.5170390000001</v>
      </c>
      <c r="O495">
        <v>65.359314999999995</v>
      </c>
      <c r="P495" t="s">
        <v>5</v>
      </c>
      <c r="Q495">
        <v>0</v>
      </c>
      <c r="R495">
        <v>0</v>
      </c>
      <c r="S495" t="s">
        <v>6</v>
      </c>
      <c r="T495">
        <v>884.02669600000002</v>
      </c>
      <c r="U495">
        <v>34.324866999999998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5.8548000000000003E-2</v>
      </c>
      <c r="AD495">
        <v>6.4999999999999994E-5</v>
      </c>
      <c r="AE495" t="s">
        <v>10</v>
      </c>
      <c r="AF495">
        <v>0</v>
      </c>
      <c r="AG495">
        <v>0</v>
      </c>
      <c r="AH495" t="s">
        <v>11</v>
      </c>
      <c r="AI495">
        <v>0.93750900000000004</v>
      </c>
      <c r="AJ495">
        <v>1.26E-4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31264.245352000002</v>
      </c>
      <c r="I496">
        <v>42807.486706000003</v>
      </c>
      <c r="J496" t="s">
        <v>3</v>
      </c>
      <c r="K496">
        <v>31253.490586</v>
      </c>
      <c r="L496">
        <v>42793.388602999999</v>
      </c>
      <c r="M496" t="s">
        <v>4</v>
      </c>
      <c r="N496">
        <v>1262.7289089999999</v>
      </c>
      <c r="O496">
        <v>70.870590000000007</v>
      </c>
      <c r="P496" t="s">
        <v>5</v>
      </c>
      <c r="Q496">
        <v>0</v>
      </c>
      <c r="R496">
        <v>0</v>
      </c>
      <c r="S496" t="s">
        <v>6</v>
      </c>
      <c r="T496">
        <v>947.31262100000004</v>
      </c>
      <c r="U496">
        <v>39.858620000000002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5.8548000000000003E-2</v>
      </c>
      <c r="AD496">
        <v>6.4999999999999994E-5</v>
      </c>
      <c r="AE496" t="s">
        <v>10</v>
      </c>
      <c r="AF496">
        <v>0</v>
      </c>
      <c r="AG496">
        <v>0</v>
      </c>
      <c r="AH496" t="s">
        <v>11</v>
      </c>
      <c r="AI496">
        <v>0.93750900000000004</v>
      </c>
      <c r="AJ496">
        <v>1.26E-4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33345.979765999997</v>
      </c>
      <c r="I497">
        <v>46833.340592</v>
      </c>
      <c r="J497" t="s">
        <v>3</v>
      </c>
      <c r="K497">
        <v>33334.509766000003</v>
      </c>
      <c r="L497">
        <v>46817.417740999997</v>
      </c>
      <c r="M497" t="s">
        <v>4</v>
      </c>
      <c r="N497">
        <v>1346.619758</v>
      </c>
      <c r="O497">
        <v>77.351382000000001</v>
      </c>
      <c r="P497" t="s">
        <v>5</v>
      </c>
      <c r="Q497">
        <v>0</v>
      </c>
      <c r="R497">
        <v>0</v>
      </c>
      <c r="S497" t="s">
        <v>6</v>
      </c>
      <c r="T497">
        <v>1010.269318</v>
      </c>
      <c r="U497">
        <v>41.753320000000002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5.8548000000000003E-2</v>
      </c>
      <c r="AD497">
        <v>6.4999999999999994E-5</v>
      </c>
      <c r="AE497" t="s">
        <v>10</v>
      </c>
      <c r="AF497">
        <v>0</v>
      </c>
      <c r="AG497">
        <v>0</v>
      </c>
      <c r="AH497" t="s">
        <v>11</v>
      </c>
      <c r="AI497">
        <v>0.93750900000000004</v>
      </c>
      <c r="AJ497">
        <v>1.26E-4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35425.000077999997</v>
      </c>
      <c r="I498">
        <v>52049.399034000002</v>
      </c>
      <c r="J498" t="s">
        <v>3</v>
      </c>
      <c r="K498">
        <v>35412.816171999999</v>
      </c>
      <c r="L498">
        <v>52031.464487999998</v>
      </c>
      <c r="M498" t="s">
        <v>4</v>
      </c>
      <c r="N498">
        <v>1430.4027510000001</v>
      </c>
      <c r="O498">
        <v>88.905631999999997</v>
      </c>
      <c r="P498" t="s">
        <v>5</v>
      </c>
      <c r="Q498">
        <v>0</v>
      </c>
      <c r="R498">
        <v>0</v>
      </c>
      <c r="S498" t="s">
        <v>6</v>
      </c>
      <c r="T498">
        <v>1073.2115670000001</v>
      </c>
      <c r="U498">
        <v>49.774630999999999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5.8548000000000003E-2</v>
      </c>
      <c r="AD498">
        <v>6.4999999999999994E-5</v>
      </c>
      <c r="AE498" t="s">
        <v>10</v>
      </c>
      <c r="AF498">
        <v>0</v>
      </c>
      <c r="AG498">
        <v>0</v>
      </c>
      <c r="AH498" t="s">
        <v>11</v>
      </c>
      <c r="AI498">
        <v>0.93750900000000004</v>
      </c>
      <c r="AJ498">
        <v>1.26E-4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37507.286172</v>
      </c>
      <c r="I499">
        <v>61407.919133000003</v>
      </c>
      <c r="J499" t="s">
        <v>3</v>
      </c>
      <c r="K499">
        <v>37494.386563</v>
      </c>
      <c r="L499">
        <v>61386.630195999998</v>
      </c>
      <c r="M499" t="s">
        <v>4</v>
      </c>
      <c r="N499">
        <v>1514.7507250000001</v>
      </c>
      <c r="O499">
        <v>93.013159000000002</v>
      </c>
      <c r="P499" t="s">
        <v>5</v>
      </c>
      <c r="Q499">
        <v>0</v>
      </c>
      <c r="R499">
        <v>0</v>
      </c>
      <c r="S499" t="s">
        <v>6</v>
      </c>
      <c r="T499">
        <v>1136.1610250000001</v>
      </c>
      <c r="U499">
        <v>64.708824000000007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5.8548000000000003E-2</v>
      </c>
      <c r="AD499">
        <v>6.4999999999999994E-5</v>
      </c>
      <c r="AE499" t="s">
        <v>10</v>
      </c>
      <c r="AF499">
        <v>0</v>
      </c>
      <c r="AG499">
        <v>0</v>
      </c>
      <c r="AH499" t="s">
        <v>11</v>
      </c>
      <c r="AI499">
        <v>0.93750900000000004</v>
      </c>
      <c r="AJ499">
        <v>1.26E-4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39591.562187000003</v>
      </c>
      <c r="I500">
        <v>69852.188192999994</v>
      </c>
      <c r="J500" t="s">
        <v>3</v>
      </c>
      <c r="K500">
        <v>39577.946484</v>
      </c>
      <c r="L500">
        <v>69828.228801000005</v>
      </c>
      <c r="M500" t="s">
        <v>4</v>
      </c>
      <c r="N500">
        <v>1598.820952</v>
      </c>
      <c r="O500">
        <v>101.628747</v>
      </c>
      <c r="P500" t="s">
        <v>5</v>
      </c>
      <c r="Q500">
        <v>0</v>
      </c>
      <c r="R500">
        <v>0</v>
      </c>
      <c r="S500" t="s">
        <v>6</v>
      </c>
      <c r="T500">
        <v>1199.2517459999999</v>
      </c>
      <c r="U500">
        <v>73.642050999999995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5.8548000000000003E-2</v>
      </c>
      <c r="AD500">
        <v>6.4999999999999994E-5</v>
      </c>
      <c r="AE500" t="s">
        <v>10</v>
      </c>
      <c r="AF500">
        <v>0</v>
      </c>
      <c r="AG500">
        <v>0</v>
      </c>
      <c r="AH500" t="s">
        <v>11</v>
      </c>
      <c r="AI500">
        <v>0.93750900000000004</v>
      </c>
      <c r="AJ500">
        <v>1.26E-4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41676.840624999997</v>
      </c>
      <c r="I501">
        <v>72517.862651000003</v>
      </c>
      <c r="J501" t="s">
        <v>3</v>
      </c>
      <c r="K501">
        <v>41662.509921999997</v>
      </c>
      <c r="L501">
        <v>72491.866410000002</v>
      </c>
      <c r="M501" t="s">
        <v>4</v>
      </c>
      <c r="N501">
        <v>1682.9348709999999</v>
      </c>
      <c r="O501">
        <v>107.198719</v>
      </c>
      <c r="P501" t="s">
        <v>5</v>
      </c>
      <c r="Q501">
        <v>0</v>
      </c>
      <c r="R501">
        <v>0</v>
      </c>
      <c r="S501" t="s">
        <v>6</v>
      </c>
      <c r="T501">
        <v>1262.3751219999999</v>
      </c>
      <c r="U501">
        <v>76.236953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5.8548000000000003E-2</v>
      </c>
      <c r="AD501">
        <v>6.4999999999999994E-5</v>
      </c>
      <c r="AE501" t="s">
        <v>10</v>
      </c>
      <c r="AF501">
        <v>0</v>
      </c>
      <c r="AG501">
        <v>0</v>
      </c>
      <c r="AH501" t="s">
        <v>11</v>
      </c>
      <c r="AI501">
        <v>0.93750900000000004</v>
      </c>
      <c r="AJ501">
        <v>1.26E-4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topLeftCell="A197" workbookViewId="0">
      <selection activeCell="H1" sqref="H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3322.88</v>
      </c>
      <c r="C2">
        <v>1429.93</v>
      </c>
      <c r="D2">
        <v>1407.66</v>
      </c>
      <c r="E2">
        <v>1403.37</v>
      </c>
      <c r="F2">
        <v>463.846</v>
      </c>
      <c r="G2">
        <v>0</v>
      </c>
      <c r="H2">
        <v>463.846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1415.49</v>
      </c>
      <c r="C3">
        <v>1413.23</v>
      </c>
      <c r="D3">
        <v>1391.39</v>
      </c>
      <c r="E3">
        <v>1387.28</v>
      </c>
      <c r="F3">
        <v>451.76400000000001</v>
      </c>
      <c r="G3">
        <v>0</v>
      </c>
      <c r="H3">
        <v>451.76400000000001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1414.85</v>
      </c>
      <c r="C4">
        <v>1412.59</v>
      </c>
      <c r="D4">
        <v>1390.78</v>
      </c>
      <c r="E4">
        <v>1386.66</v>
      </c>
      <c r="F4">
        <v>451.24299999999999</v>
      </c>
      <c r="G4">
        <v>0</v>
      </c>
      <c r="H4">
        <v>451.24299999999999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1414.93</v>
      </c>
      <c r="C5">
        <v>1412.73</v>
      </c>
      <c r="D5">
        <v>1391.2</v>
      </c>
      <c r="E5">
        <v>1387.07</v>
      </c>
      <c r="F5">
        <v>451.63299999999998</v>
      </c>
      <c r="G5">
        <v>0</v>
      </c>
      <c r="H5">
        <v>451.63299999999998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1414.54</v>
      </c>
      <c r="C6">
        <v>1412.3</v>
      </c>
      <c r="D6">
        <v>1390.52</v>
      </c>
      <c r="E6">
        <v>1386.37</v>
      </c>
      <c r="F6">
        <v>451.428</v>
      </c>
      <c r="G6">
        <v>0</v>
      </c>
      <c r="H6">
        <v>451.428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2868.17</v>
      </c>
      <c r="C7">
        <v>1413.05</v>
      </c>
      <c r="D7">
        <v>1391.28</v>
      </c>
      <c r="E7">
        <v>1387.16</v>
      </c>
      <c r="F7">
        <v>452.02800000000002</v>
      </c>
      <c r="G7">
        <v>0</v>
      </c>
      <c r="H7">
        <v>452.02800000000002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1418.05</v>
      </c>
      <c r="C8">
        <v>1413.68</v>
      </c>
      <c r="D8">
        <v>1391.21</v>
      </c>
      <c r="E8">
        <v>1387.03</v>
      </c>
      <c r="F8">
        <v>451.80099999999999</v>
      </c>
      <c r="G8">
        <v>0</v>
      </c>
      <c r="H8">
        <v>451.80099999999999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1415.11</v>
      </c>
      <c r="C9">
        <v>1412.89</v>
      </c>
      <c r="D9">
        <v>1391.13</v>
      </c>
      <c r="E9">
        <v>1387</v>
      </c>
      <c r="F9">
        <v>451.61799999999999</v>
      </c>
      <c r="G9">
        <v>0</v>
      </c>
      <c r="H9">
        <v>451.61799999999999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1415.42</v>
      </c>
      <c r="C10">
        <v>1413.27</v>
      </c>
      <c r="D10">
        <v>1391.67</v>
      </c>
      <c r="E10">
        <v>1387.55</v>
      </c>
      <c r="F10">
        <v>451.85500000000002</v>
      </c>
      <c r="G10">
        <v>0</v>
      </c>
      <c r="H10">
        <v>451.85500000000002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1414.74</v>
      </c>
      <c r="C11">
        <v>1412.63</v>
      </c>
      <c r="D11">
        <v>1391.1</v>
      </c>
      <c r="E11">
        <v>1386.98</v>
      </c>
      <c r="F11">
        <v>451.59899999999999</v>
      </c>
      <c r="G11">
        <v>0</v>
      </c>
      <c r="H11">
        <v>451.59899999999999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1414.91</v>
      </c>
      <c r="C12">
        <v>1412.79</v>
      </c>
      <c r="D12">
        <v>1391.17</v>
      </c>
      <c r="E12">
        <v>1387.07</v>
      </c>
      <c r="F12">
        <v>452.01600000000002</v>
      </c>
      <c r="G12">
        <v>0</v>
      </c>
      <c r="H12">
        <v>452.01600000000002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2917.99</v>
      </c>
      <c r="C13">
        <v>1412.45</v>
      </c>
      <c r="D13">
        <v>1390.77</v>
      </c>
      <c r="E13">
        <v>1386.67</v>
      </c>
      <c r="F13">
        <v>451.47699999999998</v>
      </c>
      <c r="G13">
        <v>0</v>
      </c>
      <c r="H13">
        <v>451.47699999999998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1418.16</v>
      </c>
      <c r="C14">
        <v>1413.86</v>
      </c>
      <c r="D14">
        <v>1391.18</v>
      </c>
      <c r="E14">
        <v>1386.97</v>
      </c>
      <c r="F14">
        <v>451.827</v>
      </c>
      <c r="G14">
        <v>0</v>
      </c>
      <c r="H14">
        <v>451.827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2078.94</v>
      </c>
      <c r="C15">
        <v>1412.97</v>
      </c>
      <c r="D15">
        <v>1390.77</v>
      </c>
      <c r="E15">
        <v>1386.63</v>
      </c>
      <c r="F15">
        <v>451.416</v>
      </c>
      <c r="G15">
        <v>0</v>
      </c>
      <c r="H15">
        <v>451.416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1420.02</v>
      </c>
      <c r="C16">
        <v>1416.3</v>
      </c>
      <c r="D16">
        <v>1391.69</v>
      </c>
      <c r="E16">
        <v>1387.51</v>
      </c>
      <c r="F16">
        <v>451.65699999999998</v>
      </c>
      <c r="G16">
        <v>0</v>
      </c>
      <c r="H16">
        <v>451.65699999999998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1416.26</v>
      </c>
      <c r="C17">
        <v>1414.02</v>
      </c>
      <c r="D17">
        <v>1391.4</v>
      </c>
      <c r="E17">
        <v>1387.08</v>
      </c>
      <c r="F17">
        <v>451.47300000000001</v>
      </c>
      <c r="G17">
        <v>0</v>
      </c>
      <c r="H17">
        <v>451.47300000000001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1416.02</v>
      </c>
      <c r="C18">
        <v>1413.82</v>
      </c>
      <c r="D18">
        <v>1391.31</v>
      </c>
      <c r="E18">
        <v>1386.96</v>
      </c>
      <c r="F18">
        <v>451.56299999999999</v>
      </c>
      <c r="G18">
        <v>0</v>
      </c>
      <c r="H18">
        <v>451.56299999999999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1630.09</v>
      </c>
      <c r="C19">
        <v>1413.82</v>
      </c>
      <c r="D19">
        <v>1391.09</v>
      </c>
      <c r="E19">
        <v>1386.69</v>
      </c>
      <c r="F19">
        <v>451.71100000000001</v>
      </c>
      <c r="G19">
        <v>0</v>
      </c>
      <c r="H19">
        <v>451.71100000000001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1422.22</v>
      </c>
      <c r="C20">
        <v>1414.68</v>
      </c>
      <c r="D20">
        <v>1391.52</v>
      </c>
      <c r="E20">
        <v>1387.05</v>
      </c>
      <c r="F20">
        <v>451.892</v>
      </c>
      <c r="G20">
        <v>0</v>
      </c>
      <c r="H20">
        <v>451.892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1415.98</v>
      </c>
      <c r="C21">
        <v>1413.76</v>
      </c>
      <c r="D21">
        <v>1391.21</v>
      </c>
      <c r="E21">
        <v>1386.86</v>
      </c>
      <c r="F21">
        <v>451.55900000000003</v>
      </c>
      <c r="G21">
        <v>0</v>
      </c>
      <c r="H21">
        <v>451.55900000000003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1416.36</v>
      </c>
      <c r="C22">
        <v>1414.03</v>
      </c>
      <c r="D22">
        <v>1391.48</v>
      </c>
      <c r="E22">
        <v>1387.15</v>
      </c>
      <c r="F22">
        <v>451.61500000000001</v>
      </c>
      <c r="G22">
        <v>0</v>
      </c>
      <c r="H22">
        <v>451.61500000000001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1415.92</v>
      </c>
      <c r="C23">
        <v>1413.7</v>
      </c>
      <c r="D23">
        <v>1391.14</v>
      </c>
      <c r="E23">
        <v>1386.75</v>
      </c>
      <c r="F23">
        <v>451.47399999999999</v>
      </c>
      <c r="G23">
        <v>0</v>
      </c>
      <c r="H23">
        <v>451.47399999999999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1416.02</v>
      </c>
      <c r="C24">
        <v>1413.69</v>
      </c>
      <c r="D24">
        <v>1390.95</v>
      </c>
      <c r="E24">
        <v>1386.55</v>
      </c>
      <c r="F24">
        <v>451.58600000000001</v>
      </c>
      <c r="G24">
        <v>0</v>
      </c>
      <c r="H24">
        <v>451.58600000000001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1416.31</v>
      </c>
      <c r="C25">
        <v>1414.04</v>
      </c>
      <c r="D25">
        <v>1391.36</v>
      </c>
      <c r="E25">
        <v>1386.96</v>
      </c>
      <c r="F25">
        <v>451.58100000000002</v>
      </c>
      <c r="G25">
        <v>0</v>
      </c>
      <c r="H25">
        <v>451.58100000000002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1492.24</v>
      </c>
      <c r="C26">
        <v>1413.91</v>
      </c>
      <c r="D26">
        <v>1391.18</v>
      </c>
      <c r="E26">
        <v>1386.77</v>
      </c>
      <c r="F26">
        <v>451.77499999999998</v>
      </c>
      <c r="G26">
        <v>0</v>
      </c>
      <c r="H26">
        <v>451.77499999999998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1417.76</v>
      </c>
      <c r="C27">
        <v>1414.32</v>
      </c>
      <c r="D27">
        <v>1391.3</v>
      </c>
      <c r="E27">
        <v>1386.87</v>
      </c>
      <c r="F27">
        <v>451.524</v>
      </c>
      <c r="G27">
        <v>0</v>
      </c>
      <c r="H27">
        <v>451.524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1419.92</v>
      </c>
      <c r="C28">
        <v>1414.03</v>
      </c>
      <c r="D28">
        <v>1391.49</v>
      </c>
      <c r="E28">
        <v>1387.14</v>
      </c>
      <c r="F28">
        <v>451.88299999999998</v>
      </c>
      <c r="G28">
        <v>0</v>
      </c>
      <c r="H28">
        <v>451.88299999999998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1415.9</v>
      </c>
      <c r="C29">
        <v>1413.66</v>
      </c>
      <c r="D29">
        <v>1391.1</v>
      </c>
      <c r="E29">
        <v>1386.78</v>
      </c>
      <c r="F29">
        <v>451.47399999999999</v>
      </c>
      <c r="G29">
        <v>0</v>
      </c>
      <c r="H29">
        <v>451.47399999999999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1416.53</v>
      </c>
      <c r="C30">
        <v>1414.28</v>
      </c>
      <c r="D30">
        <v>1391.55</v>
      </c>
      <c r="E30">
        <v>1387.22</v>
      </c>
      <c r="F30">
        <v>451.9</v>
      </c>
      <c r="G30">
        <v>0</v>
      </c>
      <c r="H30">
        <v>451.9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1416.25</v>
      </c>
      <c r="C31">
        <v>1414.04</v>
      </c>
      <c r="D31">
        <v>1391.4</v>
      </c>
      <c r="E31">
        <v>1387.05</v>
      </c>
      <c r="F31">
        <v>451.63299999999998</v>
      </c>
      <c r="G31">
        <v>0</v>
      </c>
      <c r="H31">
        <v>451.63299999999998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1416.03</v>
      </c>
      <c r="C32">
        <v>1413.82</v>
      </c>
      <c r="D32">
        <v>1391.25</v>
      </c>
      <c r="E32">
        <v>1386.88</v>
      </c>
      <c r="F32">
        <v>451.75599999999997</v>
      </c>
      <c r="G32">
        <v>0</v>
      </c>
      <c r="H32">
        <v>451.75599999999997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1507.79</v>
      </c>
      <c r="C33">
        <v>1413.78</v>
      </c>
      <c r="D33">
        <v>1391.12</v>
      </c>
      <c r="E33">
        <v>1386.79</v>
      </c>
      <c r="F33">
        <v>451.49700000000001</v>
      </c>
      <c r="G33">
        <v>0</v>
      </c>
      <c r="H33">
        <v>451.49700000000001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1420</v>
      </c>
      <c r="C34">
        <v>1415.13</v>
      </c>
      <c r="D34">
        <v>1391.56</v>
      </c>
      <c r="E34">
        <v>1386.99</v>
      </c>
      <c r="F34">
        <v>451.839</v>
      </c>
      <c r="G34">
        <v>0</v>
      </c>
      <c r="H34">
        <v>451.839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1416.2</v>
      </c>
      <c r="C35">
        <v>1413.94</v>
      </c>
      <c r="D35">
        <v>1391.35</v>
      </c>
      <c r="E35">
        <v>1386.95</v>
      </c>
      <c r="F35">
        <v>451.68099999999998</v>
      </c>
      <c r="G35">
        <v>0</v>
      </c>
      <c r="H35">
        <v>451.68099999999998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1416.05</v>
      </c>
      <c r="C36">
        <v>1413.81</v>
      </c>
      <c r="D36">
        <v>1391.06</v>
      </c>
      <c r="E36">
        <v>1386.69</v>
      </c>
      <c r="F36">
        <v>451.72300000000001</v>
      </c>
      <c r="G36">
        <v>0</v>
      </c>
      <c r="H36">
        <v>451.72300000000001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1416.32</v>
      </c>
      <c r="C37">
        <v>1414.1</v>
      </c>
      <c r="D37">
        <v>1391.54</v>
      </c>
      <c r="E37">
        <v>1387.15</v>
      </c>
      <c r="F37">
        <v>451.73500000000001</v>
      </c>
      <c r="G37">
        <v>0</v>
      </c>
      <c r="H37">
        <v>451.73500000000001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1416.47</v>
      </c>
      <c r="C38">
        <v>1414.11</v>
      </c>
      <c r="D38">
        <v>1391.31</v>
      </c>
      <c r="E38">
        <v>1386.92</v>
      </c>
      <c r="F38">
        <v>451.70299999999997</v>
      </c>
      <c r="G38">
        <v>0</v>
      </c>
      <c r="H38">
        <v>451.70299999999997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1416.1</v>
      </c>
      <c r="C39">
        <v>1413.84</v>
      </c>
      <c r="D39">
        <v>1391.21</v>
      </c>
      <c r="E39">
        <v>1386.84</v>
      </c>
      <c r="F39">
        <v>451.56299999999999</v>
      </c>
      <c r="G39">
        <v>0</v>
      </c>
      <c r="H39">
        <v>451.56299999999999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1517.36</v>
      </c>
      <c r="C40">
        <v>1413.91</v>
      </c>
      <c r="D40">
        <v>1391.14</v>
      </c>
      <c r="E40">
        <v>1386.75</v>
      </c>
      <c r="F40">
        <v>451.78899999999999</v>
      </c>
      <c r="G40">
        <v>0</v>
      </c>
      <c r="H40">
        <v>451.78899999999999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1418.48</v>
      </c>
      <c r="C41">
        <v>1414.4</v>
      </c>
      <c r="D41">
        <v>1391.29</v>
      </c>
      <c r="E41">
        <v>1386.87</v>
      </c>
      <c r="F41">
        <v>451.77300000000002</v>
      </c>
      <c r="G41">
        <v>0</v>
      </c>
      <c r="H41">
        <v>451.77300000000002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1416.26</v>
      </c>
      <c r="C42">
        <v>1414.03</v>
      </c>
      <c r="D42">
        <v>1391.53</v>
      </c>
      <c r="E42">
        <v>1387.19</v>
      </c>
      <c r="F42">
        <v>451.952</v>
      </c>
      <c r="G42">
        <v>0</v>
      </c>
      <c r="H42">
        <v>451.952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1415.98</v>
      </c>
      <c r="C43">
        <v>1413.73</v>
      </c>
      <c r="D43">
        <v>1391.11</v>
      </c>
      <c r="E43">
        <v>1386.72</v>
      </c>
      <c r="F43">
        <v>451.59500000000003</v>
      </c>
      <c r="G43">
        <v>0</v>
      </c>
      <c r="H43">
        <v>451.59500000000003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1416.04</v>
      </c>
      <c r="C44">
        <v>1413.85</v>
      </c>
      <c r="D44">
        <v>1391.26</v>
      </c>
      <c r="E44">
        <v>1386.91</v>
      </c>
      <c r="F44">
        <v>451.762</v>
      </c>
      <c r="G44">
        <v>0</v>
      </c>
      <c r="H44">
        <v>451.762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1416.11</v>
      </c>
      <c r="C45">
        <v>1413.92</v>
      </c>
      <c r="D45">
        <v>1391.29</v>
      </c>
      <c r="E45">
        <v>1386.96</v>
      </c>
      <c r="F45">
        <v>451.69799999999998</v>
      </c>
      <c r="G45">
        <v>0</v>
      </c>
      <c r="H45">
        <v>451.69799999999998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1416.31</v>
      </c>
      <c r="C46">
        <v>1414.13</v>
      </c>
      <c r="D46">
        <v>1391.6</v>
      </c>
      <c r="E46">
        <v>1387.24</v>
      </c>
      <c r="F46">
        <v>452.02199999999999</v>
      </c>
      <c r="G46">
        <v>0</v>
      </c>
      <c r="H46">
        <v>452.02199999999999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1503.51</v>
      </c>
      <c r="C47">
        <v>1413.87</v>
      </c>
      <c r="D47">
        <v>1391.24</v>
      </c>
      <c r="E47">
        <v>1386.89</v>
      </c>
      <c r="F47">
        <v>451.6</v>
      </c>
      <c r="G47">
        <v>0</v>
      </c>
      <c r="H47">
        <v>451.6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1417.52</v>
      </c>
      <c r="C48">
        <v>1414.3</v>
      </c>
      <c r="D48">
        <v>1391.29</v>
      </c>
      <c r="E48">
        <v>1386.83</v>
      </c>
      <c r="F48">
        <v>451.88799999999998</v>
      </c>
      <c r="G48">
        <v>0</v>
      </c>
      <c r="H48">
        <v>451.88799999999998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1416.08</v>
      </c>
      <c r="C49">
        <v>1413.86</v>
      </c>
      <c r="D49">
        <v>1391.3</v>
      </c>
      <c r="E49">
        <v>1386.96</v>
      </c>
      <c r="F49">
        <v>451.72899999999998</v>
      </c>
      <c r="G49">
        <v>0</v>
      </c>
      <c r="H49">
        <v>451.72899999999998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1416.07</v>
      </c>
      <c r="C50">
        <v>1413.84</v>
      </c>
      <c r="D50">
        <v>1391.34</v>
      </c>
      <c r="E50">
        <v>1386.96</v>
      </c>
      <c r="F50">
        <v>451.84800000000001</v>
      </c>
      <c r="G50">
        <v>0</v>
      </c>
      <c r="H50">
        <v>451.84800000000001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1415.72</v>
      </c>
      <c r="C51">
        <v>1413.52</v>
      </c>
      <c r="D51">
        <v>1390.99</v>
      </c>
      <c r="E51">
        <v>1386.66</v>
      </c>
      <c r="F51">
        <v>451.40899999999999</v>
      </c>
      <c r="G51">
        <v>0</v>
      </c>
      <c r="H51">
        <v>451.40899999999999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1415.96</v>
      </c>
      <c r="C52">
        <v>1413.78</v>
      </c>
      <c r="D52">
        <v>1391.28</v>
      </c>
      <c r="E52">
        <v>1386.94</v>
      </c>
      <c r="F52">
        <v>451.803</v>
      </c>
      <c r="G52">
        <v>0</v>
      </c>
      <c r="H52">
        <v>451.803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1415.74</v>
      </c>
      <c r="C53">
        <v>1413.5</v>
      </c>
      <c r="D53">
        <v>1390.96</v>
      </c>
      <c r="E53">
        <v>1386.58</v>
      </c>
      <c r="F53">
        <v>451.45299999999997</v>
      </c>
      <c r="G53">
        <v>0</v>
      </c>
      <c r="H53">
        <v>451.45299999999997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1505.6</v>
      </c>
      <c r="C54">
        <v>1413.78</v>
      </c>
      <c r="D54">
        <v>1391.24</v>
      </c>
      <c r="E54">
        <v>1386.9</v>
      </c>
      <c r="F54">
        <v>451.80900000000003</v>
      </c>
      <c r="G54">
        <v>0</v>
      </c>
      <c r="H54">
        <v>451.80900000000003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1417.52</v>
      </c>
      <c r="C55">
        <v>1413.86</v>
      </c>
      <c r="D55">
        <v>1390.97</v>
      </c>
      <c r="E55">
        <v>1386.58</v>
      </c>
      <c r="F55">
        <v>451.57600000000002</v>
      </c>
      <c r="G55">
        <v>0</v>
      </c>
      <c r="H55">
        <v>451.57600000000002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1415.95</v>
      </c>
      <c r="C56">
        <v>1413.73</v>
      </c>
      <c r="D56">
        <v>1391.18</v>
      </c>
      <c r="E56">
        <v>1386.86</v>
      </c>
      <c r="F56">
        <v>451.67500000000001</v>
      </c>
      <c r="G56">
        <v>0</v>
      </c>
      <c r="H56">
        <v>451.67500000000001</v>
      </c>
      <c r="I56">
        <v>1</v>
      </c>
      <c r="J56">
        <v>1</v>
      </c>
      <c r="K56">
        <v>0</v>
      </c>
      <c r="R56">
        <f>AVERAGE(B7:B56)</f>
        <v>1502.1292000000008</v>
      </c>
      <c r="S56">
        <f>AVERAGE(C7:C56)</f>
        <v>1413.8445999999997</v>
      </c>
      <c r="U56">
        <f>_xlfn.VAR.P(B7:B56)</f>
        <v>90389.917279358298</v>
      </c>
      <c r="V56">
        <f>_xlfn.VAR.P(C7:C56)</f>
        <v>0.34623683999999133</v>
      </c>
      <c r="X56">
        <f>1.96*SQRT(U56)/50</f>
        <v>11.785447063567556</v>
      </c>
      <c r="Y56">
        <f>1.96*SQRT(V56)/50</f>
        <v>2.3066022149854679E-2</v>
      </c>
    </row>
    <row r="57" spans="1:25" x14ac:dyDescent="0.25">
      <c r="A57" t="s">
        <v>99</v>
      </c>
      <c r="B57">
        <v>75110.904374000005</v>
      </c>
      <c r="C57" t="s">
        <v>36</v>
      </c>
    </row>
    <row r="58" spans="1:25" x14ac:dyDescent="0.25">
      <c r="A58" t="s">
        <v>35</v>
      </c>
      <c r="B58">
        <v>1406.41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1406.28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1406.47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1407.38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1514.76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1410.73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1407.27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1407.44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1407.17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1406.98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1407.42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1575.75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1408.58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1407.43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1407.36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1407.33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1407.04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1407.01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1536.4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1410.81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1407.73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1407.51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1407.28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1407.19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1407.04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1599.48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1408.99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1407.15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1407.26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1407.11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1407.04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1407.05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1513.7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1408.95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1406.72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1407.1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1407.31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1407.25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1406.86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1545.72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1408.3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1407.03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1407.28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1407.3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1407.11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1407.08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1590.75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1410.01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1406.93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1407.06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1406.78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1406.95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1406.76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1522.22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1408.5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1428.1844000000001</v>
      </c>
      <c r="S112">
        <f>AVERAGE(C63:C112)</f>
        <v>0</v>
      </c>
      <c r="U112">
        <f>_xlfn.VAR.P(B63:B112)</f>
        <v>2751.0508846400016</v>
      </c>
      <c r="V112">
        <f>_xlfn.VAR.P(C63:C112)</f>
        <v>0</v>
      </c>
      <c r="X112">
        <f>1.96*SQRT(U112)/50</f>
        <v>2.0560580807392608</v>
      </c>
      <c r="Y112">
        <f>1.96*SQRT(V112)/50</f>
        <v>0</v>
      </c>
    </row>
    <row r="113" spans="1:9" x14ac:dyDescent="0.25">
      <c r="A113" t="s">
        <v>35</v>
      </c>
      <c r="B113">
        <v>71413.434466000006</v>
      </c>
      <c r="C113" t="s">
        <v>36</v>
      </c>
    </row>
    <row r="114" spans="1:9" x14ac:dyDescent="0.25">
      <c r="A114" t="s">
        <v>37</v>
      </c>
      <c r="B114">
        <v>35244.1</v>
      </c>
      <c r="C114">
        <v>35242.699999999997</v>
      </c>
      <c r="D114">
        <v>35213.599999999999</v>
      </c>
      <c r="E114">
        <v>35208.699999999997</v>
      </c>
      <c r="F114">
        <v>510.35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35101</v>
      </c>
      <c r="C115">
        <v>35099.599999999999</v>
      </c>
      <c r="D115">
        <v>35070.199999999997</v>
      </c>
      <c r="E115">
        <v>35065.1</v>
      </c>
      <c r="F115">
        <v>515.09400000000005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35378.9</v>
      </c>
      <c r="C116">
        <v>35377.5</v>
      </c>
      <c r="D116">
        <v>35348.199999999997</v>
      </c>
      <c r="E116">
        <v>35343.1</v>
      </c>
      <c r="F116">
        <v>514.77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35576.199999999997</v>
      </c>
      <c r="C117">
        <v>35574.9</v>
      </c>
      <c r="D117">
        <v>35545.5</v>
      </c>
      <c r="E117">
        <v>35540.400000000001</v>
      </c>
      <c r="F117">
        <v>514.61199999999997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35423.199999999997</v>
      </c>
      <c r="C118">
        <v>35421.800000000003</v>
      </c>
      <c r="D118">
        <v>35392.400000000001</v>
      </c>
      <c r="E118">
        <v>35387.300000000003</v>
      </c>
      <c r="F118">
        <v>514.50599999999997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35443.699999999997</v>
      </c>
      <c r="C119">
        <v>35442.400000000001</v>
      </c>
      <c r="D119">
        <v>35413.1</v>
      </c>
      <c r="E119">
        <v>35408.1</v>
      </c>
      <c r="F119">
        <v>514.26599999999996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35277.699999999997</v>
      </c>
      <c r="C120">
        <v>35276.300000000003</v>
      </c>
      <c r="D120">
        <v>35247.199999999997</v>
      </c>
      <c r="E120">
        <v>35242.1</v>
      </c>
      <c r="F120">
        <v>514.279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35405.1</v>
      </c>
      <c r="C121">
        <v>35403.800000000003</v>
      </c>
      <c r="D121">
        <v>35374.699999999997</v>
      </c>
      <c r="E121">
        <v>35369.599999999999</v>
      </c>
      <c r="F121">
        <v>514.37800000000004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35762</v>
      </c>
      <c r="C122">
        <v>35427.9</v>
      </c>
      <c r="D122">
        <v>35398.400000000001</v>
      </c>
      <c r="E122">
        <v>35393.4</v>
      </c>
      <c r="F122">
        <v>514.16300000000001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35479.199999999997</v>
      </c>
      <c r="C123">
        <v>35477.1</v>
      </c>
      <c r="D123">
        <v>35447.699999999997</v>
      </c>
      <c r="E123">
        <v>35442.6</v>
      </c>
      <c r="F123">
        <v>514.33900000000006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35574.400000000001</v>
      </c>
      <c r="C124">
        <v>35502.400000000001</v>
      </c>
      <c r="D124">
        <v>35473.1</v>
      </c>
      <c r="E124">
        <v>35468</v>
      </c>
      <c r="F124">
        <v>514.53099999999995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35469.4</v>
      </c>
      <c r="C125">
        <v>35467.9</v>
      </c>
      <c r="D125">
        <v>35438.699999999997</v>
      </c>
      <c r="E125">
        <v>35433.599999999999</v>
      </c>
      <c r="F125">
        <v>514.62300000000005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35438.5</v>
      </c>
      <c r="C126">
        <v>35437.1</v>
      </c>
      <c r="D126">
        <v>35407.800000000003</v>
      </c>
      <c r="E126">
        <v>35402.800000000003</v>
      </c>
      <c r="F126">
        <v>514.56200000000001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35842.699999999997</v>
      </c>
      <c r="C127">
        <v>35841.4</v>
      </c>
      <c r="D127">
        <v>35812.1</v>
      </c>
      <c r="E127">
        <v>35806.9</v>
      </c>
      <c r="F127">
        <v>514.22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36038.800000000003</v>
      </c>
      <c r="C128">
        <v>36037.4</v>
      </c>
      <c r="D128">
        <v>36008</v>
      </c>
      <c r="E128">
        <v>36002.800000000003</v>
      </c>
      <c r="F128">
        <v>514.17700000000002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37097.9</v>
      </c>
      <c r="C129">
        <v>36934.800000000003</v>
      </c>
      <c r="D129">
        <v>36903.699999999997</v>
      </c>
      <c r="E129">
        <v>36898.400000000001</v>
      </c>
      <c r="F129">
        <v>514.41099999999994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35191.199999999997</v>
      </c>
      <c r="C130">
        <v>35189.699999999997</v>
      </c>
      <c r="D130">
        <v>35160.5</v>
      </c>
      <c r="E130">
        <v>35155.5</v>
      </c>
      <c r="F130">
        <v>514.529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35212.400000000001</v>
      </c>
      <c r="C131">
        <v>35211.1</v>
      </c>
      <c r="D131">
        <v>35181.800000000003</v>
      </c>
      <c r="E131">
        <v>35176.699999999997</v>
      </c>
      <c r="F131">
        <v>514.36699999999996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35114.699999999997</v>
      </c>
      <c r="C132">
        <v>35113.300000000003</v>
      </c>
      <c r="D132">
        <v>35083.800000000003</v>
      </c>
      <c r="E132">
        <v>35078.699999999997</v>
      </c>
      <c r="F132">
        <v>514.19399999999996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35320</v>
      </c>
      <c r="C133">
        <v>35318.6</v>
      </c>
      <c r="D133">
        <v>35289.300000000003</v>
      </c>
      <c r="E133">
        <v>35284.199999999997</v>
      </c>
      <c r="F133">
        <v>514.21199999999999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35311.1</v>
      </c>
      <c r="C134">
        <v>35309.800000000003</v>
      </c>
      <c r="D134">
        <v>35280.6</v>
      </c>
      <c r="E134">
        <v>35275.599999999999</v>
      </c>
      <c r="F134">
        <v>514.49800000000005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35552.9</v>
      </c>
      <c r="C135">
        <v>35551.5</v>
      </c>
      <c r="D135">
        <v>35522</v>
      </c>
      <c r="E135">
        <v>35516.9</v>
      </c>
      <c r="F135">
        <v>514.39300000000003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35354</v>
      </c>
      <c r="C136">
        <v>35352.699999999997</v>
      </c>
      <c r="D136">
        <v>35323.4</v>
      </c>
      <c r="E136">
        <v>35318.400000000001</v>
      </c>
      <c r="F136">
        <v>514.27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35476.400000000001</v>
      </c>
      <c r="C137">
        <v>35475</v>
      </c>
      <c r="D137">
        <v>35445.800000000003</v>
      </c>
      <c r="E137">
        <v>35440.699999999997</v>
      </c>
      <c r="F137">
        <v>514.423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35325</v>
      </c>
      <c r="C138">
        <v>35323.699999999997</v>
      </c>
      <c r="D138">
        <v>35294.300000000003</v>
      </c>
      <c r="E138">
        <v>35289</v>
      </c>
      <c r="F138">
        <v>514.55999999999995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35457.5</v>
      </c>
      <c r="C139">
        <v>35456.199999999997</v>
      </c>
      <c r="D139">
        <v>35426.6</v>
      </c>
      <c r="E139">
        <v>35421.599999999999</v>
      </c>
      <c r="F139">
        <v>514.28599999999994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35731.9</v>
      </c>
      <c r="C140">
        <v>35350.5</v>
      </c>
      <c r="D140">
        <v>35321.199999999997</v>
      </c>
      <c r="E140">
        <v>35316.1</v>
      </c>
      <c r="F140">
        <v>514.41800000000001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35498</v>
      </c>
      <c r="C141">
        <v>35495.1</v>
      </c>
      <c r="D141">
        <v>35465.800000000003</v>
      </c>
      <c r="E141">
        <v>35460.699999999997</v>
      </c>
      <c r="F141">
        <v>514.11800000000005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35493.1</v>
      </c>
      <c r="C142">
        <v>35467.199999999997</v>
      </c>
      <c r="D142">
        <v>35437.800000000003</v>
      </c>
      <c r="E142">
        <v>35432.800000000003</v>
      </c>
      <c r="F142">
        <v>514.54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35611.300000000003</v>
      </c>
      <c r="C143">
        <v>35609.9</v>
      </c>
      <c r="D143">
        <v>35580.5</v>
      </c>
      <c r="E143">
        <v>35575.4</v>
      </c>
      <c r="F143">
        <v>514.60400000000004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35497.300000000003</v>
      </c>
      <c r="C144">
        <v>35495.9</v>
      </c>
      <c r="D144">
        <v>35466.5</v>
      </c>
      <c r="E144">
        <v>35461.4</v>
      </c>
      <c r="F144">
        <v>514.31799999999998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35440.9</v>
      </c>
      <c r="C145">
        <v>35439.5</v>
      </c>
      <c r="D145">
        <v>35410.300000000003</v>
      </c>
      <c r="E145">
        <v>35405.199999999997</v>
      </c>
      <c r="F145">
        <v>514.89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35458.9</v>
      </c>
      <c r="C146">
        <v>35457.5</v>
      </c>
      <c r="D146">
        <v>35428.1</v>
      </c>
      <c r="E146">
        <v>35423.1</v>
      </c>
      <c r="F146">
        <v>514.46400000000006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35344.5</v>
      </c>
      <c r="C147">
        <v>35343.1</v>
      </c>
      <c r="D147">
        <v>35313.599999999999</v>
      </c>
      <c r="E147">
        <v>35308.5</v>
      </c>
      <c r="F147">
        <v>514.08000000000004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35576.300000000003</v>
      </c>
      <c r="C148">
        <v>35575</v>
      </c>
      <c r="D148">
        <v>35545.800000000003</v>
      </c>
      <c r="E148">
        <v>35540.6</v>
      </c>
      <c r="F148">
        <v>514.23699999999997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36080</v>
      </c>
      <c r="C149">
        <v>35425.199999999997</v>
      </c>
      <c r="D149">
        <v>35395.9</v>
      </c>
      <c r="E149">
        <v>35390.800000000003</v>
      </c>
      <c r="F149">
        <v>514.38800000000003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35627.5</v>
      </c>
      <c r="C150">
        <v>35624</v>
      </c>
      <c r="D150">
        <v>35594.699999999997</v>
      </c>
      <c r="E150">
        <v>35589.699999999997</v>
      </c>
      <c r="F150">
        <v>514.20299999999997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35442.9</v>
      </c>
      <c r="C151">
        <v>35271.9</v>
      </c>
      <c r="D151">
        <v>35242.699999999997</v>
      </c>
      <c r="E151">
        <v>35237.5</v>
      </c>
      <c r="F151">
        <v>514.36800000000005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35324.1</v>
      </c>
      <c r="C152">
        <v>35322.5</v>
      </c>
      <c r="D152">
        <v>35293.300000000003</v>
      </c>
      <c r="E152">
        <v>35288.1</v>
      </c>
      <c r="F152">
        <v>514.49699999999996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35586.1</v>
      </c>
      <c r="C153">
        <v>35584.800000000003</v>
      </c>
      <c r="D153">
        <v>35556</v>
      </c>
      <c r="E153">
        <v>35551</v>
      </c>
      <c r="F153">
        <v>514.29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35329.800000000003</v>
      </c>
      <c r="C154">
        <v>35328.400000000001</v>
      </c>
      <c r="D154">
        <v>35299.4</v>
      </c>
      <c r="E154">
        <v>35294.5</v>
      </c>
      <c r="F154">
        <v>514.35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35424.6</v>
      </c>
      <c r="C155">
        <v>35423.199999999997</v>
      </c>
      <c r="D155">
        <v>35394.300000000003</v>
      </c>
      <c r="E155">
        <v>35389.4</v>
      </c>
      <c r="F155">
        <v>514.81100000000004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35395.599999999999</v>
      </c>
      <c r="C156">
        <v>35394.300000000003</v>
      </c>
      <c r="D156">
        <v>35365.5</v>
      </c>
      <c r="E156">
        <v>35360.5</v>
      </c>
      <c r="F156">
        <v>514.69600000000003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35368.699999999997</v>
      </c>
      <c r="C157">
        <v>35367.199999999997</v>
      </c>
      <c r="D157">
        <v>35338.6</v>
      </c>
      <c r="E157">
        <v>35333.699999999997</v>
      </c>
      <c r="F157">
        <v>514.61900000000003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36497.699999999997</v>
      </c>
      <c r="C158">
        <v>35523.9</v>
      </c>
      <c r="D158">
        <v>35495</v>
      </c>
      <c r="E158">
        <v>35490.1</v>
      </c>
      <c r="F158">
        <v>514.18399999999997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35486.300000000003</v>
      </c>
      <c r="C159">
        <v>35484</v>
      </c>
      <c r="D159">
        <v>35454.9</v>
      </c>
      <c r="E159">
        <v>35449.9</v>
      </c>
      <c r="F159">
        <v>514.43700000000001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35294</v>
      </c>
      <c r="C160">
        <v>35292.5</v>
      </c>
      <c r="D160">
        <v>35263.699999999997</v>
      </c>
      <c r="E160">
        <v>35258.699999999997</v>
      </c>
      <c r="F160">
        <v>514.32799999999997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35244.199999999997</v>
      </c>
      <c r="C161">
        <v>35242.5</v>
      </c>
      <c r="D161">
        <v>35213.699999999997</v>
      </c>
      <c r="E161">
        <v>35208.800000000003</v>
      </c>
      <c r="F161">
        <v>514.38900000000001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35148</v>
      </c>
      <c r="C162">
        <v>35146.6</v>
      </c>
      <c r="D162">
        <v>35117.699999999997</v>
      </c>
      <c r="E162">
        <v>35112.9</v>
      </c>
      <c r="F162">
        <v>514.58199999999999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35392.699999999997</v>
      </c>
      <c r="C163">
        <v>35391.5</v>
      </c>
      <c r="D163">
        <v>35362.699999999997</v>
      </c>
      <c r="E163">
        <v>35357.800000000003</v>
      </c>
      <c r="F163">
        <v>514.08399999999995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35441.1</v>
      </c>
      <c r="C164">
        <v>35439.699999999997</v>
      </c>
      <c r="D164">
        <v>35410.800000000003</v>
      </c>
      <c r="E164">
        <v>35405.800000000003</v>
      </c>
      <c r="F164">
        <v>514.15899999999999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35458.5</v>
      </c>
      <c r="C165">
        <v>35457.199999999997</v>
      </c>
      <c r="D165">
        <v>35428.5</v>
      </c>
      <c r="E165">
        <v>35423.599999999999</v>
      </c>
      <c r="F165">
        <v>514.71299999999997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35446.400000000001</v>
      </c>
      <c r="C166">
        <v>35445</v>
      </c>
      <c r="D166">
        <v>35415.699999999997</v>
      </c>
      <c r="E166">
        <v>35410.800000000003</v>
      </c>
      <c r="F166">
        <v>514.33000000000004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35394.1</v>
      </c>
      <c r="C167">
        <v>35392.699999999997</v>
      </c>
      <c r="D167">
        <v>35363</v>
      </c>
      <c r="E167">
        <v>35358</v>
      </c>
      <c r="F167">
        <v>514.09400000000005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35296.5</v>
      </c>
      <c r="C168">
        <v>35295.199999999997</v>
      </c>
      <c r="D168">
        <v>35265.5</v>
      </c>
      <c r="E168">
        <v>35260.5</v>
      </c>
      <c r="F168">
        <v>514.33299999999997</v>
      </c>
      <c r="G168">
        <v>1</v>
      </c>
      <c r="H168">
        <v>1</v>
      </c>
      <c r="I168">
        <v>0</v>
      </c>
      <c r="R168">
        <f>AVERAGE(B119:B168)</f>
        <v>35509.51200000001</v>
      </c>
      <c r="S168">
        <f>AVERAGE(C119:C168)</f>
        <v>35452.721999999987</v>
      </c>
      <c r="U168">
        <f>_xlfn.VAR.P(B119:B168)</f>
        <v>108143.76865600017</v>
      </c>
      <c r="V168">
        <f>_xlfn.VAR.P(C119:C168)</f>
        <v>68756.466516000291</v>
      </c>
      <c r="X168">
        <f>1.96*SQRT(U168)/50</f>
        <v>12.891006192984165</v>
      </c>
      <c r="Y168">
        <f>1.96*SQRT(V168)/50</f>
        <v>10.278810082258873</v>
      </c>
    </row>
    <row r="169" spans="1:25" x14ac:dyDescent="0.25">
      <c r="A169" t="s">
        <v>37</v>
      </c>
      <c r="B169">
        <v>1775479.2059859999</v>
      </c>
      <c r="C169" t="s">
        <v>36</v>
      </c>
    </row>
    <row r="170" spans="1:25" x14ac:dyDescent="0.25">
      <c r="A170" t="s">
        <v>85</v>
      </c>
      <c r="B170">
        <v>885.83600000000001</v>
      </c>
      <c r="C170">
        <v>883.71400000000006</v>
      </c>
      <c r="D170">
        <v>861.54499999999996</v>
      </c>
      <c r="E170">
        <v>857.65700000000004</v>
      </c>
      <c r="F170">
        <v>276.94</v>
      </c>
      <c r="G170">
        <v>3.6688400000000003E-2</v>
      </c>
      <c r="H170">
        <v>0.93279599999999996</v>
      </c>
      <c r="I170">
        <v>0</v>
      </c>
    </row>
    <row r="171" spans="1:25" x14ac:dyDescent="0.25">
      <c r="A171" t="s">
        <v>85</v>
      </c>
      <c r="B171">
        <v>862.27</v>
      </c>
      <c r="C171">
        <v>859.94799999999998</v>
      </c>
      <c r="D171">
        <v>837.86500000000001</v>
      </c>
      <c r="E171">
        <v>834.10699999999997</v>
      </c>
      <c r="F171">
        <v>269.399</v>
      </c>
      <c r="G171">
        <v>5.4398799999999997E-2</v>
      </c>
      <c r="H171">
        <v>0.93179999999999996</v>
      </c>
      <c r="I171">
        <v>0</v>
      </c>
    </row>
    <row r="172" spans="1:25" x14ac:dyDescent="0.25">
      <c r="A172" t="s">
        <v>85</v>
      </c>
      <c r="B172">
        <v>862.63099999999997</v>
      </c>
      <c r="C172">
        <v>860.32299999999998</v>
      </c>
      <c r="D172">
        <v>838.22199999999998</v>
      </c>
      <c r="E172">
        <v>834.46299999999997</v>
      </c>
      <c r="F172">
        <v>270.02699999999999</v>
      </c>
      <c r="G172">
        <v>5.4357000000000003E-2</v>
      </c>
      <c r="H172">
        <v>0.93182299999999996</v>
      </c>
      <c r="I172">
        <v>0</v>
      </c>
    </row>
    <row r="173" spans="1:25" x14ac:dyDescent="0.25">
      <c r="A173" t="s">
        <v>85</v>
      </c>
      <c r="B173">
        <v>862.10500000000002</v>
      </c>
      <c r="C173">
        <v>859.928</v>
      </c>
      <c r="D173">
        <v>837.88900000000001</v>
      </c>
      <c r="E173">
        <v>834.13199999999995</v>
      </c>
      <c r="F173">
        <v>269.66899999999998</v>
      </c>
      <c r="G173">
        <v>5.6254199999999997E-2</v>
      </c>
      <c r="H173">
        <v>0.931782</v>
      </c>
      <c r="I173">
        <v>0</v>
      </c>
    </row>
    <row r="174" spans="1:25" x14ac:dyDescent="0.25">
      <c r="A174" t="s">
        <v>85</v>
      </c>
      <c r="B174">
        <v>862.726</v>
      </c>
      <c r="C174">
        <v>860.52800000000002</v>
      </c>
      <c r="D174">
        <v>838.45</v>
      </c>
      <c r="E174">
        <v>834.68100000000004</v>
      </c>
      <c r="F174">
        <v>270.21199999999999</v>
      </c>
      <c r="G174">
        <v>5.3912099999999998E-2</v>
      </c>
      <c r="H174">
        <v>0.93176199999999998</v>
      </c>
      <c r="I174">
        <v>0</v>
      </c>
    </row>
    <row r="175" spans="1:25" x14ac:dyDescent="0.25">
      <c r="A175" t="s">
        <v>85</v>
      </c>
      <c r="B175">
        <v>862.25300000000004</v>
      </c>
      <c r="C175">
        <v>860.029</v>
      </c>
      <c r="D175">
        <v>837.86900000000003</v>
      </c>
      <c r="E175">
        <v>834.07799999999997</v>
      </c>
      <c r="F175">
        <v>269.64999999999998</v>
      </c>
      <c r="G175">
        <v>5.4050399999999998E-2</v>
      </c>
      <c r="H175">
        <v>0.93183400000000005</v>
      </c>
      <c r="I175">
        <v>0</v>
      </c>
    </row>
    <row r="176" spans="1:25" x14ac:dyDescent="0.25">
      <c r="A176" t="s">
        <v>85</v>
      </c>
      <c r="B176">
        <v>1196.01</v>
      </c>
      <c r="C176">
        <v>861.01300000000003</v>
      </c>
      <c r="D176">
        <v>838.505</v>
      </c>
      <c r="E176">
        <v>834.70500000000004</v>
      </c>
      <c r="F176">
        <v>270.25099999999998</v>
      </c>
      <c r="G176">
        <v>5.4146800000000002E-2</v>
      </c>
      <c r="H176">
        <v>0.931836</v>
      </c>
      <c r="I176">
        <v>0</v>
      </c>
    </row>
    <row r="177" spans="1:9" x14ac:dyDescent="0.25">
      <c r="A177" t="s">
        <v>85</v>
      </c>
      <c r="B177">
        <v>1073.78</v>
      </c>
      <c r="C177">
        <v>860.82799999999997</v>
      </c>
      <c r="D177">
        <v>837.81899999999996</v>
      </c>
      <c r="E177">
        <v>833.88900000000001</v>
      </c>
      <c r="F177">
        <v>269.48599999999999</v>
      </c>
      <c r="G177">
        <v>5.4781400000000001E-2</v>
      </c>
      <c r="H177">
        <v>0.931836</v>
      </c>
      <c r="I177">
        <v>0</v>
      </c>
    </row>
    <row r="178" spans="1:9" x14ac:dyDescent="0.25">
      <c r="A178" t="s">
        <v>85</v>
      </c>
      <c r="B178">
        <v>863.01199999999994</v>
      </c>
      <c r="C178">
        <v>860.71500000000003</v>
      </c>
      <c r="D178">
        <v>838.42700000000002</v>
      </c>
      <c r="E178">
        <v>834.65099999999995</v>
      </c>
      <c r="F178">
        <v>270.233</v>
      </c>
      <c r="G178">
        <v>5.5116600000000002E-2</v>
      </c>
      <c r="H178">
        <v>0.93176199999999998</v>
      </c>
      <c r="I178">
        <v>0</v>
      </c>
    </row>
    <row r="179" spans="1:9" x14ac:dyDescent="0.25">
      <c r="A179" t="s">
        <v>85</v>
      </c>
      <c r="B179">
        <v>862.27800000000002</v>
      </c>
      <c r="C179">
        <v>859.99599999999998</v>
      </c>
      <c r="D179">
        <v>837.91099999999994</v>
      </c>
      <c r="E179">
        <v>834.13099999999997</v>
      </c>
      <c r="F179">
        <v>269.66000000000003</v>
      </c>
      <c r="G179">
        <v>5.65417E-2</v>
      </c>
      <c r="H179">
        <v>0.95524100000000001</v>
      </c>
      <c r="I179">
        <v>0</v>
      </c>
    </row>
    <row r="180" spans="1:9" x14ac:dyDescent="0.25">
      <c r="A180" t="s">
        <v>85</v>
      </c>
      <c r="B180">
        <v>862.70299999999997</v>
      </c>
      <c r="C180">
        <v>860.47799999999995</v>
      </c>
      <c r="D180">
        <v>838.43</v>
      </c>
      <c r="E180">
        <v>834.673</v>
      </c>
      <c r="F180">
        <v>270.23</v>
      </c>
      <c r="G180">
        <v>5.54469E-2</v>
      </c>
      <c r="H180">
        <v>0.95322099999999998</v>
      </c>
      <c r="I180">
        <v>0</v>
      </c>
    </row>
    <row r="181" spans="1:9" x14ac:dyDescent="0.25">
      <c r="A181" t="s">
        <v>85</v>
      </c>
      <c r="B181">
        <v>862.15099999999995</v>
      </c>
      <c r="C181">
        <v>859.95299999999997</v>
      </c>
      <c r="D181">
        <v>837.85699999999997</v>
      </c>
      <c r="E181">
        <v>834.08199999999999</v>
      </c>
      <c r="F181">
        <v>269.69200000000001</v>
      </c>
      <c r="G181">
        <v>5.4221800000000001E-2</v>
      </c>
      <c r="H181">
        <v>0.93183499999999997</v>
      </c>
      <c r="I181">
        <v>0</v>
      </c>
    </row>
    <row r="182" spans="1:9" x14ac:dyDescent="0.25">
      <c r="A182" t="s">
        <v>85</v>
      </c>
      <c r="B182">
        <v>862.803</v>
      </c>
      <c r="C182">
        <v>860.58699999999999</v>
      </c>
      <c r="D182">
        <v>838.44</v>
      </c>
      <c r="E182">
        <v>834.66600000000005</v>
      </c>
      <c r="F182">
        <v>270.226</v>
      </c>
      <c r="G182">
        <v>5.39204E-2</v>
      </c>
      <c r="H182">
        <v>0.93183400000000005</v>
      </c>
      <c r="I182">
        <v>0</v>
      </c>
    </row>
    <row r="183" spans="1:9" x14ac:dyDescent="0.25">
      <c r="A183" t="s">
        <v>85</v>
      </c>
      <c r="B183">
        <v>862.178</v>
      </c>
      <c r="C183">
        <v>859.94500000000005</v>
      </c>
      <c r="D183">
        <v>837.86</v>
      </c>
      <c r="E183">
        <v>834.09100000000001</v>
      </c>
      <c r="F183">
        <v>269.68599999999998</v>
      </c>
      <c r="G183">
        <v>5.55813E-2</v>
      </c>
      <c r="H183">
        <v>0.93183099999999996</v>
      </c>
      <c r="I183">
        <v>0</v>
      </c>
    </row>
    <row r="184" spans="1:9" x14ac:dyDescent="0.25">
      <c r="A184" t="s">
        <v>85</v>
      </c>
      <c r="B184">
        <v>862.73500000000001</v>
      </c>
      <c r="C184">
        <v>860.55100000000004</v>
      </c>
      <c r="D184">
        <v>838.44500000000005</v>
      </c>
      <c r="E184">
        <v>834.68700000000001</v>
      </c>
      <c r="F184">
        <v>270.22300000000001</v>
      </c>
      <c r="G184">
        <v>5.5368599999999997E-2</v>
      </c>
      <c r="H184">
        <v>0.93183400000000005</v>
      </c>
      <c r="I184">
        <v>0</v>
      </c>
    </row>
    <row r="185" spans="1:9" x14ac:dyDescent="0.25">
      <c r="A185" t="s">
        <v>85</v>
      </c>
      <c r="B185">
        <v>862.2</v>
      </c>
      <c r="C185">
        <v>860.005</v>
      </c>
      <c r="D185">
        <v>837.90300000000002</v>
      </c>
      <c r="E185">
        <v>834.13300000000004</v>
      </c>
      <c r="F185">
        <v>269.678</v>
      </c>
      <c r="G185">
        <v>5.7898600000000001E-2</v>
      </c>
      <c r="H185">
        <v>0.958982</v>
      </c>
      <c r="I185">
        <v>0</v>
      </c>
    </row>
    <row r="186" spans="1:9" x14ac:dyDescent="0.25">
      <c r="A186" t="s">
        <v>85</v>
      </c>
      <c r="B186">
        <v>862.75</v>
      </c>
      <c r="C186">
        <v>860.56100000000004</v>
      </c>
      <c r="D186">
        <v>838.43799999999999</v>
      </c>
      <c r="E186">
        <v>834.68899999999996</v>
      </c>
      <c r="F186">
        <v>270.22500000000002</v>
      </c>
      <c r="G186">
        <v>5.3990499999999997E-2</v>
      </c>
      <c r="H186">
        <v>0.93176700000000001</v>
      </c>
      <c r="I186">
        <v>0</v>
      </c>
    </row>
    <row r="187" spans="1:9" x14ac:dyDescent="0.25">
      <c r="A187" t="s">
        <v>85</v>
      </c>
      <c r="B187">
        <v>1175.99</v>
      </c>
      <c r="C187">
        <v>860.09699999999998</v>
      </c>
      <c r="D187">
        <v>837.91099999999994</v>
      </c>
      <c r="E187">
        <v>834.12800000000004</v>
      </c>
      <c r="F187">
        <v>269.67599999999999</v>
      </c>
      <c r="G187">
        <v>5.4754700000000003E-2</v>
      </c>
      <c r="H187">
        <v>0.93183499999999997</v>
      </c>
      <c r="I187">
        <v>0</v>
      </c>
    </row>
    <row r="188" spans="1:9" x14ac:dyDescent="0.25">
      <c r="A188" t="s">
        <v>85</v>
      </c>
      <c r="B188">
        <v>1082.29</v>
      </c>
      <c r="C188">
        <v>861.82799999999997</v>
      </c>
      <c r="D188">
        <v>838.43299999999999</v>
      </c>
      <c r="E188">
        <v>834.45799999999997</v>
      </c>
      <c r="F188">
        <v>270.03100000000001</v>
      </c>
      <c r="G188">
        <v>6.1578899999999999E-2</v>
      </c>
      <c r="H188">
        <v>0.93176599999999998</v>
      </c>
      <c r="I188">
        <v>0</v>
      </c>
    </row>
    <row r="189" spans="1:9" x14ac:dyDescent="0.25">
      <c r="A189" t="s">
        <v>85</v>
      </c>
      <c r="B189">
        <v>862.51199999999994</v>
      </c>
      <c r="C189">
        <v>860.16</v>
      </c>
      <c r="D189">
        <v>837.88599999999997</v>
      </c>
      <c r="E189">
        <v>834.09500000000003</v>
      </c>
      <c r="F189">
        <v>269.67099999999999</v>
      </c>
      <c r="G189">
        <v>5.64688E-2</v>
      </c>
      <c r="H189">
        <v>0.93181800000000004</v>
      </c>
      <c r="I189">
        <v>0</v>
      </c>
    </row>
    <row r="190" spans="1:9" x14ac:dyDescent="0.25">
      <c r="A190" t="s">
        <v>85</v>
      </c>
      <c r="B190">
        <v>863.32899999999995</v>
      </c>
      <c r="C190">
        <v>860.976</v>
      </c>
      <c r="D190">
        <v>838.46600000000001</v>
      </c>
      <c r="E190">
        <v>834.70799999999997</v>
      </c>
      <c r="F190">
        <v>270.23</v>
      </c>
      <c r="G190">
        <v>5.4121799999999998E-2</v>
      </c>
      <c r="H190">
        <v>0.94486899999999996</v>
      </c>
      <c r="I190">
        <v>0</v>
      </c>
    </row>
    <row r="191" spans="1:9" x14ac:dyDescent="0.25">
      <c r="A191" t="s">
        <v>85</v>
      </c>
      <c r="B191">
        <v>862.17600000000004</v>
      </c>
      <c r="C191">
        <v>859.93700000000001</v>
      </c>
      <c r="D191">
        <v>837.83199999999999</v>
      </c>
      <c r="E191">
        <v>834.06500000000005</v>
      </c>
      <c r="F191">
        <v>269.64699999999999</v>
      </c>
      <c r="G191">
        <v>5.3911100000000003E-2</v>
      </c>
      <c r="H191">
        <v>0.94438500000000003</v>
      </c>
      <c r="I191">
        <v>0</v>
      </c>
    </row>
    <row r="192" spans="1:9" x14ac:dyDescent="0.25">
      <c r="A192" t="s">
        <v>85</v>
      </c>
      <c r="B192">
        <v>862.59400000000005</v>
      </c>
      <c r="C192">
        <v>860.39599999999996</v>
      </c>
      <c r="D192">
        <v>838.41399999999999</v>
      </c>
      <c r="E192">
        <v>834.65800000000002</v>
      </c>
      <c r="F192">
        <v>270.214</v>
      </c>
      <c r="G192">
        <v>5.4577599999999997E-2</v>
      </c>
      <c r="H192">
        <v>0.931836</v>
      </c>
      <c r="I192">
        <v>0</v>
      </c>
    </row>
    <row r="193" spans="1:9" x14ac:dyDescent="0.25">
      <c r="A193" t="s">
        <v>85</v>
      </c>
      <c r="B193">
        <v>862.17</v>
      </c>
      <c r="C193">
        <v>859.95899999999995</v>
      </c>
      <c r="D193">
        <v>837.90099999999995</v>
      </c>
      <c r="E193">
        <v>834.11699999999996</v>
      </c>
      <c r="F193">
        <v>269.65600000000001</v>
      </c>
      <c r="G193">
        <v>5.3912099999999998E-2</v>
      </c>
      <c r="H193">
        <v>0.94848299999999997</v>
      </c>
      <c r="I193">
        <v>0</v>
      </c>
    </row>
    <row r="194" spans="1:9" x14ac:dyDescent="0.25">
      <c r="A194" t="s">
        <v>85</v>
      </c>
      <c r="B194">
        <v>862.77700000000004</v>
      </c>
      <c r="C194">
        <v>860.58500000000004</v>
      </c>
      <c r="D194">
        <v>838.47199999999998</v>
      </c>
      <c r="E194">
        <v>834.69200000000001</v>
      </c>
      <c r="F194">
        <v>270.23</v>
      </c>
      <c r="G194">
        <v>5.3919700000000001E-2</v>
      </c>
      <c r="H194">
        <v>0.93290499999999998</v>
      </c>
      <c r="I194">
        <v>0</v>
      </c>
    </row>
    <row r="195" spans="1:9" x14ac:dyDescent="0.25">
      <c r="A195" t="s">
        <v>85</v>
      </c>
      <c r="B195">
        <v>862.07299999999998</v>
      </c>
      <c r="C195">
        <v>859.89</v>
      </c>
      <c r="D195">
        <v>837.79</v>
      </c>
      <c r="E195">
        <v>834.04300000000001</v>
      </c>
      <c r="F195">
        <v>269.61500000000001</v>
      </c>
      <c r="G195">
        <v>5.3983499999999997E-2</v>
      </c>
      <c r="H195">
        <v>0.93183099999999996</v>
      </c>
      <c r="I195">
        <v>0</v>
      </c>
    </row>
    <row r="196" spans="1:9" x14ac:dyDescent="0.25">
      <c r="A196" t="s">
        <v>85</v>
      </c>
      <c r="B196">
        <v>862.62699999999995</v>
      </c>
      <c r="C196">
        <v>860.39599999999996</v>
      </c>
      <c r="D196">
        <v>838.404</v>
      </c>
      <c r="E196">
        <v>834.67100000000005</v>
      </c>
      <c r="F196">
        <v>270.24099999999999</v>
      </c>
      <c r="G196">
        <v>5.4005900000000003E-2</v>
      </c>
      <c r="H196">
        <v>0.94433699999999998</v>
      </c>
      <c r="I196">
        <v>0</v>
      </c>
    </row>
    <row r="197" spans="1:9" x14ac:dyDescent="0.25">
      <c r="A197" t="s">
        <v>85</v>
      </c>
      <c r="B197">
        <v>862.02599999999995</v>
      </c>
      <c r="C197">
        <v>859.827</v>
      </c>
      <c r="D197">
        <v>837.81799999999998</v>
      </c>
      <c r="E197">
        <v>834.02599999999995</v>
      </c>
      <c r="F197">
        <v>269.63400000000001</v>
      </c>
      <c r="G197">
        <v>5.4635999999999997E-2</v>
      </c>
      <c r="H197">
        <v>0.939411</v>
      </c>
      <c r="I197">
        <v>0</v>
      </c>
    </row>
    <row r="198" spans="1:9" x14ac:dyDescent="0.25">
      <c r="A198" t="s">
        <v>85</v>
      </c>
      <c r="B198">
        <v>1124.04</v>
      </c>
      <c r="C198">
        <v>860.625</v>
      </c>
      <c r="D198">
        <v>838.32100000000003</v>
      </c>
      <c r="E198">
        <v>834.55499999999995</v>
      </c>
      <c r="F198">
        <v>270.22300000000001</v>
      </c>
      <c r="G198">
        <v>5.6624300000000002E-2</v>
      </c>
      <c r="H198">
        <v>0.931836</v>
      </c>
      <c r="I198">
        <v>0</v>
      </c>
    </row>
    <row r="199" spans="1:9" x14ac:dyDescent="0.25">
      <c r="A199" t="s">
        <v>85</v>
      </c>
      <c r="B199">
        <v>992.01599999999996</v>
      </c>
      <c r="C199">
        <v>860.68</v>
      </c>
      <c r="D199">
        <v>837.81</v>
      </c>
      <c r="E199">
        <v>833.971</v>
      </c>
      <c r="F199">
        <v>269.58600000000001</v>
      </c>
      <c r="G199">
        <v>5.3916499999999999E-2</v>
      </c>
      <c r="H199">
        <v>0.95857599999999998</v>
      </c>
      <c r="I199">
        <v>0</v>
      </c>
    </row>
    <row r="200" spans="1:9" x14ac:dyDescent="0.25">
      <c r="A200" t="s">
        <v>85</v>
      </c>
      <c r="B200">
        <v>862.35199999999998</v>
      </c>
      <c r="C200">
        <v>860.16499999999996</v>
      </c>
      <c r="D200">
        <v>838.08500000000004</v>
      </c>
      <c r="E200">
        <v>834.33299999999997</v>
      </c>
      <c r="F200">
        <v>269.93</v>
      </c>
      <c r="G200">
        <v>5.43943E-2</v>
      </c>
      <c r="H200">
        <v>0.94534300000000004</v>
      </c>
      <c r="I200">
        <v>0</v>
      </c>
    </row>
    <row r="201" spans="1:9" x14ac:dyDescent="0.25">
      <c r="A201" t="s">
        <v>85</v>
      </c>
      <c r="B201">
        <v>862.15</v>
      </c>
      <c r="C201">
        <v>859.95299999999997</v>
      </c>
      <c r="D201">
        <v>837.88400000000001</v>
      </c>
      <c r="E201">
        <v>834.11599999999999</v>
      </c>
      <c r="F201">
        <v>269.38600000000002</v>
      </c>
      <c r="G201">
        <v>5.44042E-2</v>
      </c>
      <c r="H201">
        <v>0.93183499999999997</v>
      </c>
      <c r="I201">
        <v>0</v>
      </c>
    </row>
    <row r="202" spans="1:9" x14ac:dyDescent="0.25">
      <c r="A202" t="s">
        <v>85</v>
      </c>
      <c r="B202">
        <v>862.41700000000003</v>
      </c>
      <c r="C202">
        <v>860.21400000000006</v>
      </c>
      <c r="D202">
        <v>838.2</v>
      </c>
      <c r="E202">
        <v>834.44</v>
      </c>
      <c r="F202">
        <v>270.01100000000002</v>
      </c>
      <c r="G202">
        <v>5.4774900000000001E-2</v>
      </c>
      <c r="H202">
        <v>0.93183300000000002</v>
      </c>
      <c r="I202">
        <v>0</v>
      </c>
    </row>
    <row r="203" spans="1:9" x14ac:dyDescent="0.25">
      <c r="A203" t="s">
        <v>85</v>
      </c>
      <c r="B203">
        <v>862.13199999999995</v>
      </c>
      <c r="C203">
        <v>859.92600000000004</v>
      </c>
      <c r="D203">
        <v>837.87900000000002</v>
      </c>
      <c r="E203">
        <v>834.12599999999998</v>
      </c>
      <c r="F203">
        <v>269.685</v>
      </c>
      <c r="G203">
        <v>5.74688E-2</v>
      </c>
      <c r="H203">
        <v>0.931836</v>
      </c>
      <c r="I203">
        <v>0</v>
      </c>
    </row>
    <row r="204" spans="1:9" x14ac:dyDescent="0.25">
      <c r="A204" t="s">
        <v>85</v>
      </c>
      <c r="B204">
        <v>862.81799999999998</v>
      </c>
      <c r="C204">
        <v>860.63199999999995</v>
      </c>
      <c r="D204">
        <v>838.4</v>
      </c>
      <c r="E204">
        <v>834.62900000000002</v>
      </c>
      <c r="F204">
        <v>270.22500000000002</v>
      </c>
      <c r="G204">
        <v>5.4406000000000003E-2</v>
      </c>
      <c r="H204">
        <v>0.95864499999999997</v>
      </c>
      <c r="I204">
        <v>0</v>
      </c>
    </row>
    <row r="205" spans="1:9" x14ac:dyDescent="0.25">
      <c r="A205" t="s">
        <v>85</v>
      </c>
      <c r="B205">
        <v>862.01700000000005</v>
      </c>
      <c r="C205">
        <v>859.83199999999999</v>
      </c>
      <c r="D205">
        <v>837.71600000000001</v>
      </c>
      <c r="E205">
        <v>833.952</v>
      </c>
      <c r="F205">
        <v>269.62700000000001</v>
      </c>
      <c r="G205">
        <v>6.3428899999999996E-2</v>
      </c>
      <c r="H205">
        <v>0.95602600000000004</v>
      </c>
      <c r="I205">
        <v>0</v>
      </c>
    </row>
    <row r="206" spans="1:9" x14ac:dyDescent="0.25">
      <c r="A206" t="s">
        <v>85</v>
      </c>
      <c r="B206">
        <v>862.50900000000001</v>
      </c>
      <c r="C206">
        <v>860.322</v>
      </c>
      <c r="D206">
        <v>838.36</v>
      </c>
      <c r="E206">
        <v>834.59900000000005</v>
      </c>
      <c r="F206">
        <v>270.23</v>
      </c>
      <c r="G206">
        <v>5.3909499999999999E-2</v>
      </c>
      <c r="H206">
        <v>0.931836</v>
      </c>
      <c r="I206">
        <v>0</v>
      </c>
    </row>
    <row r="207" spans="1:9" x14ac:dyDescent="0.25">
      <c r="A207" t="s">
        <v>85</v>
      </c>
      <c r="B207">
        <v>861.99</v>
      </c>
      <c r="C207">
        <v>859.79399999999998</v>
      </c>
      <c r="D207">
        <v>837.76300000000003</v>
      </c>
      <c r="E207">
        <v>834.03300000000002</v>
      </c>
      <c r="F207">
        <v>269.66000000000003</v>
      </c>
      <c r="G207">
        <v>5.8241500000000002E-2</v>
      </c>
      <c r="H207">
        <v>0.93172299999999997</v>
      </c>
      <c r="I207">
        <v>0</v>
      </c>
    </row>
    <row r="208" spans="1:9" x14ac:dyDescent="0.25">
      <c r="A208" t="s">
        <v>85</v>
      </c>
      <c r="B208">
        <v>862.88400000000001</v>
      </c>
      <c r="C208">
        <v>860.68</v>
      </c>
      <c r="D208">
        <v>838.38499999999999</v>
      </c>
      <c r="E208">
        <v>834.62300000000005</v>
      </c>
      <c r="F208">
        <v>270.17899999999997</v>
      </c>
      <c r="G208">
        <v>5.54225E-2</v>
      </c>
      <c r="H208">
        <v>0.95836200000000005</v>
      </c>
      <c r="I208">
        <v>0</v>
      </c>
    </row>
    <row r="209" spans="1:25" x14ac:dyDescent="0.25">
      <c r="A209" t="s">
        <v>85</v>
      </c>
      <c r="B209">
        <v>1275.8900000000001</v>
      </c>
      <c r="C209">
        <v>860.23599999999999</v>
      </c>
      <c r="D209">
        <v>837.82</v>
      </c>
      <c r="E209">
        <v>834.05200000000002</v>
      </c>
      <c r="F209">
        <v>269.65699999999998</v>
      </c>
      <c r="G209">
        <v>5.5395800000000002E-2</v>
      </c>
      <c r="H209">
        <v>0.931836</v>
      </c>
      <c r="I209">
        <v>0</v>
      </c>
    </row>
    <row r="210" spans="1:25" x14ac:dyDescent="0.25">
      <c r="A210" t="s">
        <v>85</v>
      </c>
      <c r="B210">
        <v>866.28700000000003</v>
      </c>
      <c r="C210">
        <v>861.93200000000002</v>
      </c>
      <c r="D210">
        <v>838.38599999999997</v>
      </c>
      <c r="E210">
        <v>834.41600000000005</v>
      </c>
      <c r="F210">
        <v>270.01100000000002</v>
      </c>
      <c r="G210">
        <v>5.4414999999999998E-2</v>
      </c>
      <c r="H210">
        <v>0.93180700000000005</v>
      </c>
      <c r="I210">
        <v>0</v>
      </c>
    </row>
    <row r="211" spans="1:25" x14ac:dyDescent="0.25">
      <c r="A211" t="s">
        <v>85</v>
      </c>
      <c r="B211">
        <v>862.04600000000005</v>
      </c>
      <c r="C211">
        <v>859.84100000000001</v>
      </c>
      <c r="D211">
        <v>837.75099999999998</v>
      </c>
      <c r="E211">
        <v>834</v>
      </c>
      <c r="F211">
        <v>269.65600000000001</v>
      </c>
      <c r="G211">
        <v>5.4085000000000001E-2</v>
      </c>
      <c r="H211">
        <v>0.93182600000000004</v>
      </c>
      <c r="I211">
        <v>0</v>
      </c>
    </row>
    <row r="212" spans="1:25" x14ac:dyDescent="0.25">
      <c r="A212" t="s">
        <v>85</v>
      </c>
      <c r="B212">
        <v>862.61900000000003</v>
      </c>
      <c r="C212">
        <v>860.41700000000003</v>
      </c>
      <c r="D212">
        <v>838.39800000000002</v>
      </c>
      <c r="E212">
        <v>834.63599999999997</v>
      </c>
      <c r="F212">
        <v>270.20699999999999</v>
      </c>
      <c r="G212">
        <v>5.4053400000000001E-2</v>
      </c>
      <c r="H212">
        <v>0.93884900000000004</v>
      </c>
      <c r="I212">
        <v>0</v>
      </c>
    </row>
    <row r="213" spans="1:25" x14ac:dyDescent="0.25">
      <c r="A213" t="s">
        <v>85</v>
      </c>
      <c r="B213">
        <v>862.37199999999996</v>
      </c>
      <c r="C213">
        <v>859.96100000000001</v>
      </c>
      <c r="D213">
        <v>837.86300000000006</v>
      </c>
      <c r="E213">
        <v>834.10900000000004</v>
      </c>
      <c r="F213">
        <v>269.68700000000001</v>
      </c>
      <c r="G213">
        <v>5.4192299999999999E-2</v>
      </c>
      <c r="H213">
        <v>0.94734399999999996</v>
      </c>
      <c r="I213">
        <v>0</v>
      </c>
    </row>
    <row r="214" spans="1:25" x14ac:dyDescent="0.25">
      <c r="A214" t="s">
        <v>85</v>
      </c>
      <c r="B214">
        <v>862.68899999999996</v>
      </c>
      <c r="C214">
        <v>860.46500000000003</v>
      </c>
      <c r="D214">
        <v>838.38699999999994</v>
      </c>
      <c r="E214">
        <v>834.61599999999999</v>
      </c>
      <c r="F214">
        <v>270.209</v>
      </c>
      <c r="G214">
        <v>5.4282700000000003E-2</v>
      </c>
      <c r="H214">
        <v>0.93182900000000002</v>
      </c>
      <c r="I214">
        <v>0</v>
      </c>
    </row>
    <row r="215" spans="1:25" x14ac:dyDescent="0.25">
      <c r="A215" t="s">
        <v>85</v>
      </c>
      <c r="B215">
        <v>862.1</v>
      </c>
      <c r="C215">
        <v>859.91300000000001</v>
      </c>
      <c r="D215">
        <v>837.81200000000001</v>
      </c>
      <c r="E215">
        <v>834.07</v>
      </c>
      <c r="F215">
        <v>269.66000000000003</v>
      </c>
      <c r="G215">
        <v>5.5845899999999997E-2</v>
      </c>
      <c r="H215">
        <v>0.93180300000000005</v>
      </c>
      <c r="I215">
        <v>0</v>
      </c>
    </row>
    <row r="216" spans="1:25" x14ac:dyDescent="0.25">
      <c r="A216" t="s">
        <v>85</v>
      </c>
      <c r="B216">
        <v>862.73800000000006</v>
      </c>
      <c r="C216">
        <v>860.55799999999999</v>
      </c>
      <c r="D216">
        <v>838.43499999999995</v>
      </c>
      <c r="E216">
        <v>834.65200000000004</v>
      </c>
      <c r="F216">
        <v>270.20400000000001</v>
      </c>
      <c r="G216">
        <v>5.4058099999999998E-2</v>
      </c>
      <c r="H216">
        <v>0.93183099999999996</v>
      </c>
      <c r="I216">
        <v>0</v>
      </c>
    </row>
    <row r="217" spans="1:25" x14ac:dyDescent="0.25">
      <c r="A217" t="s">
        <v>85</v>
      </c>
      <c r="B217">
        <v>862.00300000000004</v>
      </c>
      <c r="C217">
        <v>859.82500000000005</v>
      </c>
      <c r="D217">
        <v>837.78</v>
      </c>
      <c r="E217">
        <v>834.04</v>
      </c>
      <c r="F217">
        <v>269.64800000000002</v>
      </c>
      <c r="G217">
        <v>5.8927800000000002E-2</v>
      </c>
      <c r="H217">
        <v>0.931836</v>
      </c>
      <c r="I217">
        <v>0</v>
      </c>
    </row>
    <row r="218" spans="1:25" x14ac:dyDescent="0.25">
      <c r="A218" t="s">
        <v>85</v>
      </c>
      <c r="B218">
        <v>862.68399999999997</v>
      </c>
      <c r="C218">
        <v>860.48800000000006</v>
      </c>
      <c r="D218">
        <v>838.49199999999996</v>
      </c>
      <c r="E218">
        <v>834.702</v>
      </c>
      <c r="F218">
        <v>270.22699999999998</v>
      </c>
      <c r="G218">
        <v>5.3911199999999999E-2</v>
      </c>
      <c r="H218">
        <v>0.93183700000000003</v>
      </c>
      <c r="I218">
        <v>0</v>
      </c>
    </row>
    <row r="219" spans="1:25" x14ac:dyDescent="0.25">
      <c r="A219" t="s">
        <v>85</v>
      </c>
      <c r="B219">
        <v>862.149</v>
      </c>
      <c r="C219">
        <v>859.95600000000002</v>
      </c>
      <c r="D219">
        <v>837.85299999999995</v>
      </c>
      <c r="E219">
        <v>834.09500000000003</v>
      </c>
      <c r="F219">
        <v>269.67</v>
      </c>
      <c r="G219">
        <v>5.82125E-2</v>
      </c>
      <c r="H219">
        <v>0.94871899999999998</v>
      </c>
      <c r="I219">
        <v>0</v>
      </c>
    </row>
    <row r="220" spans="1:25" x14ac:dyDescent="0.25">
      <c r="A220" t="s">
        <v>85</v>
      </c>
      <c r="B220">
        <v>1370.84</v>
      </c>
      <c r="C220">
        <v>860.68899999999996</v>
      </c>
      <c r="D220">
        <v>838.46</v>
      </c>
      <c r="E220">
        <v>834.70699999999999</v>
      </c>
      <c r="F220">
        <v>270.23899999999998</v>
      </c>
      <c r="G220">
        <v>5.4397800000000003E-2</v>
      </c>
      <c r="H220">
        <v>0.93183700000000003</v>
      </c>
      <c r="I220">
        <v>0</v>
      </c>
    </row>
    <row r="221" spans="1:25" x14ac:dyDescent="0.25">
      <c r="A221" t="s">
        <v>85</v>
      </c>
      <c r="B221">
        <v>1034.23</v>
      </c>
      <c r="C221">
        <v>860.45899999999995</v>
      </c>
      <c r="D221">
        <v>837.69500000000005</v>
      </c>
      <c r="E221">
        <v>833.84799999999996</v>
      </c>
      <c r="F221">
        <v>269.48399999999998</v>
      </c>
      <c r="G221">
        <v>5.4292199999999999E-2</v>
      </c>
      <c r="H221">
        <v>0.95883200000000002</v>
      </c>
      <c r="I221">
        <v>0</v>
      </c>
    </row>
    <row r="222" spans="1:25" x14ac:dyDescent="0.25">
      <c r="A222" t="s">
        <v>85</v>
      </c>
      <c r="B222">
        <v>863.10199999999998</v>
      </c>
      <c r="C222">
        <v>860.75199999999995</v>
      </c>
      <c r="D222">
        <v>838.44500000000005</v>
      </c>
      <c r="E222">
        <v>834.66</v>
      </c>
      <c r="F222">
        <v>270.23399999999998</v>
      </c>
      <c r="G222">
        <v>5.3909600000000002E-2</v>
      </c>
      <c r="H222">
        <v>0.95305099999999998</v>
      </c>
      <c r="I222">
        <v>0</v>
      </c>
    </row>
    <row r="223" spans="1:25" x14ac:dyDescent="0.25">
      <c r="A223" t="s">
        <v>85</v>
      </c>
      <c r="B223">
        <v>862.20299999999997</v>
      </c>
      <c r="C223">
        <v>859.98</v>
      </c>
      <c r="D223">
        <v>837.90700000000004</v>
      </c>
      <c r="E223">
        <v>834.14099999999996</v>
      </c>
      <c r="F223">
        <v>269.67500000000001</v>
      </c>
      <c r="G223">
        <v>5.3928400000000001E-2</v>
      </c>
      <c r="H223">
        <v>0.93171700000000002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862.69899999999996</v>
      </c>
      <c r="C224">
        <v>860.50599999999997</v>
      </c>
      <c r="D224">
        <v>838.43</v>
      </c>
      <c r="E224">
        <v>834.65099999999995</v>
      </c>
      <c r="F224">
        <v>270.22000000000003</v>
      </c>
      <c r="G224">
        <v>5.4085099999999997E-2</v>
      </c>
      <c r="H224">
        <v>0.93183199999999999</v>
      </c>
      <c r="I224">
        <v>0</v>
      </c>
      <c r="R224">
        <f>AVERAGE(B175:B224)</f>
        <v>913.78785999999991</v>
      </c>
      <c r="S224">
        <f>AVERAGE(C175:C224)</f>
        <v>860.35025999999993</v>
      </c>
      <c r="U224">
        <f>_xlfn.VAR.P(B175:B224)</f>
        <v>14298.365241080379</v>
      </c>
      <c r="V224">
        <f>_xlfn.VAR.P(C175:C224)</f>
        <v>0.21182371239999728</v>
      </c>
      <c r="X224">
        <f>1.96*SQRT(U224)/50</f>
        <v>4.6873702610369659</v>
      </c>
      <c r="Y224">
        <f>1.96*SQRT(V224)/50</f>
        <v>1.8041529575463712E-2</v>
      </c>
    </row>
    <row r="225" spans="1:9" x14ac:dyDescent="0.25">
      <c r="A225" t="s">
        <v>85</v>
      </c>
      <c r="B225">
        <v>45693.808969999998</v>
      </c>
      <c r="C225" t="s">
        <v>36</v>
      </c>
    </row>
    <row r="226" spans="1:9" x14ac:dyDescent="0.25">
      <c r="A226" t="s">
        <v>100</v>
      </c>
      <c r="B226">
        <v>1044.44</v>
      </c>
      <c r="C226">
        <v>1042.22</v>
      </c>
      <c r="D226">
        <v>1020.08</v>
      </c>
      <c r="E226">
        <v>1015.7</v>
      </c>
      <c r="F226">
        <v>451.24599999999998</v>
      </c>
      <c r="G226">
        <v>5.3916899999999997E-2</v>
      </c>
      <c r="H226">
        <v>0.931836</v>
      </c>
      <c r="I226">
        <v>0</v>
      </c>
    </row>
    <row r="227" spans="1:9" x14ac:dyDescent="0.25">
      <c r="A227" t="s">
        <v>100</v>
      </c>
      <c r="B227">
        <v>1044.03</v>
      </c>
      <c r="C227">
        <v>1041.77</v>
      </c>
      <c r="D227">
        <v>1019.44</v>
      </c>
      <c r="E227">
        <v>1015.15</v>
      </c>
      <c r="F227">
        <v>450.62200000000001</v>
      </c>
      <c r="G227">
        <v>5.5766900000000001E-2</v>
      </c>
      <c r="H227">
        <v>0.95461399999999996</v>
      </c>
      <c r="I227">
        <v>0</v>
      </c>
    </row>
    <row r="228" spans="1:9" x14ac:dyDescent="0.25">
      <c r="A228" t="s">
        <v>100</v>
      </c>
      <c r="B228">
        <v>1044.21</v>
      </c>
      <c r="C228">
        <v>1041.98</v>
      </c>
      <c r="D228">
        <v>1019.68</v>
      </c>
      <c r="E228">
        <v>1015.36</v>
      </c>
      <c r="F228">
        <v>450.971</v>
      </c>
      <c r="G228">
        <v>5.4706699999999997E-2</v>
      </c>
      <c r="H228">
        <v>0.94435199999999997</v>
      </c>
      <c r="I228">
        <v>0</v>
      </c>
    </row>
    <row r="229" spans="1:9" x14ac:dyDescent="0.25">
      <c r="A229" t="s">
        <v>100</v>
      </c>
      <c r="B229">
        <v>1043.6500000000001</v>
      </c>
      <c r="C229">
        <v>1041.44</v>
      </c>
      <c r="D229">
        <v>1019.28</v>
      </c>
      <c r="E229">
        <v>1014.93</v>
      </c>
      <c r="F229">
        <v>450.51499999999999</v>
      </c>
      <c r="G229">
        <v>5.6456199999999998E-2</v>
      </c>
      <c r="H229">
        <v>0.94978499999999999</v>
      </c>
      <c r="I229">
        <v>0</v>
      </c>
    </row>
    <row r="230" spans="1:9" x14ac:dyDescent="0.25">
      <c r="A230" t="s">
        <v>100</v>
      </c>
      <c r="B230">
        <v>1044.24</v>
      </c>
      <c r="C230">
        <v>1042</v>
      </c>
      <c r="D230">
        <v>1019.78</v>
      </c>
      <c r="E230">
        <v>1015.43</v>
      </c>
      <c r="F230">
        <v>450.96600000000001</v>
      </c>
      <c r="G230">
        <v>5.4538700000000002E-2</v>
      </c>
      <c r="H230">
        <v>0.931836</v>
      </c>
      <c r="I230">
        <v>0</v>
      </c>
    </row>
    <row r="231" spans="1:9" x14ac:dyDescent="0.25">
      <c r="A231" t="s">
        <v>100</v>
      </c>
      <c r="B231">
        <v>1144.44</v>
      </c>
      <c r="C231">
        <v>1042.31</v>
      </c>
      <c r="D231">
        <v>1019.67</v>
      </c>
      <c r="E231">
        <v>1015.33</v>
      </c>
      <c r="F231">
        <v>450.834</v>
      </c>
      <c r="G231">
        <v>5.40273E-2</v>
      </c>
      <c r="H231">
        <v>0.95889100000000005</v>
      </c>
      <c r="I231">
        <v>0</v>
      </c>
    </row>
    <row r="232" spans="1:9" x14ac:dyDescent="0.25">
      <c r="A232" t="s">
        <v>100</v>
      </c>
      <c r="B232">
        <v>1046.24</v>
      </c>
      <c r="C232">
        <v>1043.1400000000001</v>
      </c>
      <c r="D232">
        <v>1020.28</v>
      </c>
      <c r="E232">
        <v>1015.85</v>
      </c>
      <c r="F232">
        <v>451.40100000000001</v>
      </c>
      <c r="G232">
        <v>5.4005999999999998E-2</v>
      </c>
      <c r="H232">
        <v>0.93183499999999997</v>
      </c>
      <c r="I232">
        <v>0</v>
      </c>
    </row>
    <row r="233" spans="1:9" x14ac:dyDescent="0.25">
      <c r="A233" t="s">
        <v>100</v>
      </c>
      <c r="B233">
        <v>1044.21</v>
      </c>
      <c r="C233">
        <v>1041.8800000000001</v>
      </c>
      <c r="D233">
        <v>1019.53</v>
      </c>
      <c r="E233">
        <v>1015.2</v>
      </c>
      <c r="F233">
        <v>450.726</v>
      </c>
      <c r="G233">
        <v>5.4062300000000001E-2</v>
      </c>
      <c r="H233">
        <v>0.93183499999999997</v>
      </c>
      <c r="I233">
        <v>0</v>
      </c>
    </row>
    <row r="234" spans="1:9" x14ac:dyDescent="0.25">
      <c r="A234" t="s">
        <v>100</v>
      </c>
      <c r="B234">
        <v>1044.57</v>
      </c>
      <c r="C234">
        <v>1042.32</v>
      </c>
      <c r="D234">
        <v>1020.03</v>
      </c>
      <c r="E234">
        <v>1015.7</v>
      </c>
      <c r="F234">
        <v>451.20100000000002</v>
      </c>
      <c r="G234">
        <v>5.6493500000000002E-2</v>
      </c>
      <c r="H234">
        <v>0.93551700000000004</v>
      </c>
      <c r="I234">
        <v>0</v>
      </c>
    </row>
    <row r="235" spans="1:9" x14ac:dyDescent="0.25">
      <c r="A235" t="s">
        <v>100</v>
      </c>
      <c r="B235">
        <v>1043.94</v>
      </c>
      <c r="C235">
        <v>1041.68</v>
      </c>
      <c r="D235">
        <v>1019.43</v>
      </c>
      <c r="E235">
        <v>1015.07</v>
      </c>
      <c r="F235">
        <v>450.625</v>
      </c>
      <c r="G235">
        <v>5.6385200000000003E-2</v>
      </c>
      <c r="H235">
        <v>0.931836</v>
      </c>
      <c r="I235">
        <v>0</v>
      </c>
    </row>
    <row r="236" spans="1:9" x14ac:dyDescent="0.25">
      <c r="A236" t="s">
        <v>100</v>
      </c>
      <c r="B236">
        <v>1044.47</v>
      </c>
      <c r="C236">
        <v>1042.22</v>
      </c>
      <c r="D236">
        <v>1020.02</v>
      </c>
      <c r="E236">
        <v>1015.69</v>
      </c>
      <c r="F236">
        <v>451.21699999999998</v>
      </c>
      <c r="G236">
        <v>5.4734100000000001E-2</v>
      </c>
      <c r="H236">
        <v>0.93183499999999997</v>
      </c>
      <c r="I236">
        <v>0</v>
      </c>
    </row>
    <row r="237" spans="1:9" x14ac:dyDescent="0.25">
      <c r="A237" t="s">
        <v>100</v>
      </c>
      <c r="B237">
        <v>1044.08</v>
      </c>
      <c r="C237">
        <v>1041.8399999999999</v>
      </c>
      <c r="D237">
        <v>1019.48</v>
      </c>
      <c r="E237">
        <v>1015.13</v>
      </c>
      <c r="F237">
        <v>450.70699999999999</v>
      </c>
      <c r="G237">
        <v>2.9841400000000001E-2</v>
      </c>
      <c r="H237">
        <v>0.93183400000000005</v>
      </c>
      <c r="I237">
        <v>0</v>
      </c>
    </row>
    <row r="238" spans="1:9" x14ac:dyDescent="0.25">
      <c r="A238" t="s">
        <v>100</v>
      </c>
      <c r="B238">
        <v>1044.6199999999999</v>
      </c>
      <c r="C238">
        <v>1042.3800000000001</v>
      </c>
      <c r="D238">
        <v>1020.24</v>
      </c>
      <c r="E238">
        <v>1015.92</v>
      </c>
      <c r="F238">
        <v>451.43400000000003</v>
      </c>
      <c r="G238">
        <v>5.4748199999999997E-2</v>
      </c>
      <c r="H238">
        <v>0.93176599999999998</v>
      </c>
      <c r="I238">
        <v>0</v>
      </c>
    </row>
    <row r="239" spans="1:9" x14ac:dyDescent="0.25">
      <c r="A239" t="s">
        <v>100</v>
      </c>
      <c r="B239">
        <v>1044.0899999999999</v>
      </c>
      <c r="C239">
        <v>1041.83</v>
      </c>
      <c r="D239">
        <v>1019.58</v>
      </c>
      <c r="E239">
        <v>1015.25</v>
      </c>
      <c r="F239">
        <v>450.80399999999997</v>
      </c>
      <c r="G239">
        <v>5.3932399999999998E-2</v>
      </c>
      <c r="H239">
        <v>0.93183700000000003</v>
      </c>
      <c r="I239">
        <v>0</v>
      </c>
    </row>
    <row r="240" spans="1:9" x14ac:dyDescent="0.25">
      <c r="A240" t="s">
        <v>100</v>
      </c>
      <c r="B240">
        <v>1657.82</v>
      </c>
      <c r="C240">
        <v>1042.19</v>
      </c>
      <c r="D240">
        <v>1019.81</v>
      </c>
      <c r="E240">
        <v>1015.5</v>
      </c>
      <c r="F240">
        <v>451.06200000000001</v>
      </c>
      <c r="G240">
        <v>5.4044000000000002E-2</v>
      </c>
      <c r="H240">
        <v>0.93183300000000002</v>
      </c>
      <c r="I240">
        <v>0</v>
      </c>
    </row>
    <row r="241" spans="1:9" x14ac:dyDescent="0.25">
      <c r="A241" t="s">
        <v>100</v>
      </c>
      <c r="B241">
        <v>1046.74</v>
      </c>
      <c r="C241">
        <v>1042.5</v>
      </c>
      <c r="D241">
        <v>1019.27</v>
      </c>
      <c r="E241">
        <v>1014.81</v>
      </c>
      <c r="F241">
        <v>450.41</v>
      </c>
      <c r="G241">
        <v>5.3929100000000001E-2</v>
      </c>
      <c r="H241">
        <v>0.95258600000000004</v>
      </c>
      <c r="I241">
        <v>0</v>
      </c>
    </row>
    <row r="242" spans="1:9" x14ac:dyDescent="0.25">
      <c r="A242" t="s">
        <v>100</v>
      </c>
      <c r="B242">
        <v>1044.06</v>
      </c>
      <c r="C242">
        <v>1041.8699999999999</v>
      </c>
      <c r="D242">
        <v>1019.65</v>
      </c>
      <c r="E242">
        <v>1015.33</v>
      </c>
      <c r="F242">
        <v>450.90300000000002</v>
      </c>
      <c r="G242">
        <v>5.4018700000000003E-2</v>
      </c>
      <c r="H242">
        <v>0.95701199999999997</v>
      </c>
      <c r="I242">
        <v>0</v>
      </c>
    </row>
    <row r="243" spans="1:9" x14ac:dyDescent="0.25">
      <c r="A243" t="s">
        <v>100</v>
      </c>
      <c r="B243">
        <v>1043.8800000000001</v>
      </c>
      <c r="C243">
        <v>1041.7</v>
      </c>
      <c r="D243">
        <v>1019.45</v>
      </c>
      <c r="E243">
        <v>1015.14</v>
      </c>
      <c r="F243">
        <v>450.59</v>
      </c>
      <c r="G243">
        <v>5.55743E-2</v>
      </c>
      <c r="H243">
        <v>0.94110400000000005</v>
      </c>
      <c r="I243">
        <v>0</v>
      </c>
    </row>
    <row r="244" spans="1:9" x14ac:dyDescent="0.25">
      <c r="A244" t="s">
        <v>100</v>
      </c>
      <c r="B244">
        <v>1044.0999999999999</v>
      </c>
      <c r="C244">
        <v>1041.9000000000001</v>
      </c>
      <c r="D244">
        <v>1019.62</v>
      </c>
      <c r="E244">
        <v>1015.31</v>
      </c>
      <c r="F244">
        <v>450.899</v>
      </c>
      <c r="G244">
        <v>5.4842000000000002E-2</v>
      </c>
      <c r="H244">
        <v>0.95546500000000001</v>
      </c>
      <c r="I244">
        <v>0</v>
      </c>
    </row>
    <row r="245" spans="1:9" x14ac:dyDescent="0.25">
      <c r="A245" t="s">
        <v>100</v>
      </c>
      <c r="B245">
        <v>1043.78</v>
      </c>
      <c r="C245">
        <v>1041.5899999999999</v>
      </c>
      <c r="D245">
        <v>1019.34</v>
      </c>
      <c r="E245">
        <v>1015.04</v>
      </c>
      <c r="F245">
        <v>450.61799999999999</v>
      </c>
      <c r="G245">
        <v>5.3918000000000001E-2</v>
      </c>
      <c r="H245">
        <v>0.931836</v>
      </c>
      <c r="I245">
        <v>0</v>
      </c>
    </row>
    <row r="246" spans="1:9" x14ac:dyDescent="0.25">
      <c r="A246" t="s">
        <v>100</v>
      </c>
      <c r="B246">
        <v>1044.33</v>
      </c>
      <c r="C246">
        <v>1042.1400000000001</v>
      </c>
      <c r="D246">
        <v>1019.96</v>
      </c>
      <c r="E246">
        <v>1015.65</v>
      </c>
      <c r="F246">
        <v>451.20499999999998</v>
      </c>
      <c r="G246">
        <v>5.4369300000000002E-2</v>
      </c>
      <c r="H246">
        <v>0.95915499999999998</v>
      </c>
      <c r="I246">
        <v>0</v>
      </c>
    </row>
    <row r="247" spans="1:9" x14ac:dyDescent="0.25">
      <c r="A247" t="s">
        <v>100</v>
      </c>
      <c r="B247">
        <v>1043.79</v>
      </c>
      <c r="C247">
        <v>1041.5999999999999</v>
      </c>
      <c r="D247">
        <v>1019.42</v>
      </c>
      <c r="E247">
        <v>1015.1</v>
      </c>
      <c r="F247">
        <v>450.596</v>
      </c>
      <c r="G247">
        <v>5.4139E-2</v>
      </c>
      <c r="H247">
        <v>0.93182699999999996</v>
      </c>
      <c r="I247">
        <v>0</v>
      </c>
    </row>
    <row r="248" spans="1:9" x14ac:dyDescent="0.25">
      <c r="A248" t="s">
        <v>100</v>
      </c>
      <c r="B248">
        <v>1044.27</v>
      </c>
      <c r="C248">
        <v>1042.06</v>
      </c>
      <c r="D248">
        <v>1019.82</v>
      </c>
      <c r="E248">
        <v>1015.5</v>
      </c>
      <c r="F248">
        <v>451.05399999999997</v>
      </c>
      <c r="G248">
        <v>5.3911399999999998E-2</v>
      </c>
      <c r="H248">
        <v>0.93174999999999997</v>
      </c>
      <c r="I248">
        <v>0</v>
      </c>
    </row>
    <row r="249" spans="1:9" x14ac:dyDescent="0.25">
      <c r="A249" t="s">
        <v>100</v>
      </c>
      <c r="B249">
        <v>1616.17</v>
      </c>
      <c r="C249">
        <v>1041.8</v>
      </c>
      <c r="D249">
        <v>1019.33</v>
      </c>
      <c r="E249">
        <v>1014.99</v>
      </c>
      <c r="F249">
        <v>450.50700000000001</v>
      </c>
      <c r="G249">
        <v>5.4712400000000001E-2</v>
      </c>
      <c r="H249">
        <v>0.94187200000000004</v>
      </c>
      <c r="I249">
        <v>0</v>
      </c>
    </row>
    <row r="250" spans="1:9" x14ac:dyDescent="0.25">
      <c r="A250" t="s">
        <v>100</v>
      </c>
      <c r="B250">
        <v>1047.42</v>
      </c>
      <c r="C250">
        <v>1043.08</v>
      </c>
      <c r="D250">
        <v>1019.85</v>
      </c>
      <c r="E250">
        <v>1015.36</v>
      </c>
      <c r="F250">
        <v>450.94099999999997</v>
      </c>
      <c r="G250">
        <v>2.96329E-2</v>
      </c>
      <c r="H250">
        <v>0.93183199999999999</v>
      </c>
      <c r="I250">
        <v>0</v>
      </c>
    </row>
    <row r="251" spans="1:9" x14ac:dyDescent="0.25">
      <c r="A251" t="s">
        <v>100</v>
      </c>
      <c r="B251">
        <v>1043.9100000000001</v>
      </c>
      <c r="C251">
        <v>1041.7</v>
      </c>
      <c r="D251">
        <v>1019.49</v>
      </c>
      <c r="E251">
        <v>1015.18</v>
      </c>
      <c r="F251">
        <v>450.72399999999999</v>
      </c>
      <c r="G251">
        <v>5.5201800000000002E-2</v>
      </c>
      <c r="H251">
        <v>0.932307</v>
      </c>
      <c r="I251">
        <v>0</v>
      </c>
    </row>
    <row r="252" spans="1:9" x14ac:dyDescent="0.25">
      <c r="A252" t="s">
        <v>100</v>
      </c>
      <c r="B252">
        <v>1044.28</v>
      </c>
      <c r="C252">
        <v>1042.08</v>
      </c>
      <c r="D252">
        <v>1019.94</v>
      </c>
      <c r="E252">
        <v>1015.62</v>
      </c>
      <c r="F252">
        <v>451.14400000000001</v>
      </c>
      <c r="G252">
        <v>5.4311600000000002E-2</v>
      </c>
      <c r="H252">
        <v>0.93183300000000002</v>
      </c>
      <c r="I252">
        <v>0</v>
      </c>
    </row>
    <row r="253" spans="1:9" x14ac:dyDescent="0.25">
      <c r="A253" t="s">
        <v>100</v>
      </c>
      <c r="B253">
        <v>1044.17</v>
      </c>
      <c r="C253">
        <v>1041.79</v>
      </c>
      <c r="D253">
        <v>1019.35</v>
      </c>
      <c r="E253">
        <v>1015.01</v>
      </c>
      <c r="F253">
        <v>450.56599999999997</v>
      </c>
      <c r="G253">
        <v>5.5721600000000003E-2</v>
      </c>
      <c r="H253">
        <v>0.93148699999999995</v>
      </c>
      <c r="I253">
        <v>0</v>
      </c>
    </row>
    <row r="254" spans="1:9" x14ac:dyDescent="0.25">
      <c r="A254" t="s">
        <v>100</v>
      </c>
      <c r="B254">
        <v>1044.48</v>
      </c>
      <c r="C254">
        <v>1042.25</v>
      </c>
      <c r="D254">
        <v>1020.03</v>
      </c>
      <c r="E254">
        <v>1015.71</v>
      </c>
      <c r="F254">
        <v>451.24</v>
      </c>
      <c r="G254">
        <v>5.9971700000000003E-2</v>
      </c>
      <c r="H254">
        <v>0.95791199999999999</v>
      </c>
      <c r="I254">
        <v>0</v>
      </c>
    </row>
    <row r="255" spans="1:9" x14ac:dyDescent="0.25">
      <c r="A255" t="s">
        <v>100</v>
      </c>
      <c r="B255">
        <v>1044.21</v>
      </c>
      <c r="C255">
        <v>1042</v>
      </c>
      <c r="D255">
        <v>1019.73</v>
      </c>
      <c r="E255">
        <v>1015.4</v>
      </c>
      <c r="F255">
        <v>450.93200000000002</v>
      </c>
      <c r="G255">
        <v>5.4108000000000003E-2</v>
      </c>
      <c r="H255">
        <v>0.93182299999999996</v>
      </c>
      <c r="I255">
        <v>0</v>
      </c>
    </row>
    <row r="256" spans="1:9" x14ac:dyDescent="0.25">
      <c r="A256" t="s">
        <v>100</v>
      </c>
      <c r="B256">
        <v>1044.3399999999999</v>
      </c>
      <c r="C256">
        <v>1042.1400000000001</v>
      </c>
      <c r="D256">
        <v>1019.98</v>
      </c>
      <c r="E256">
        <v>1015.66</v>
      </c>
      <c r="F256">
        <v>451.262</v>
      </c>
      <c r="G256">
        <v>5.5552799999999999E-2</v>
      </c>
      <c r="H256">
        <v>0.95860800000000002</v>
      </c>
      <c r="I256">
        <v>0</v>
      </c>
    </row>
    <row r="257" spans="1:9" x14ac:dyDescent="0.25">
      <c r="A257" t="s">
        <v>100</v>
      </c>
      <c r="B257">
        <v>1043.79</v>
      </c>
      <c r="C257">
        <v>1041.5899999999999</v>
      </c>
      <c r="D257">
        <v>1019.34</v>
      </c>
      <c r="E257">
        <v>1015.02</v>
      </c>
      <c r="F257">
        <v>450.59399999999999</v>
      </c>
      <c r="G257">
        <v>5.3909499999999999E-2</v>
      </c>
      <c r="H257">
        <v>0.94220199999999998</v>
      </c>
      <c r="I257">
        <v>0</v>
      </c>
    </row>
    <row r="258" spans="1:9" x14ac:dyDescent="0.25">
      <c r="A258" t="s">
        <v>100</v>
      </c>
      <c r="B258">
        <v>1641.59</v>
      </c>
      <c r="C258">
        <v>1042.1500000000001</v>
      </c>
      <c r="D258">
        <v>1019.82</v>
      </c>
      <c r="E258">
        <v>1015.49</v>
      </c>
      <c r="F258">
        <v>451.03500000000003</v>
      </c>
      <c r="G258">
        <v>5.3985900000000003E-2</v>
      </c>
      <c r="H258">
        <v>0.93183700000000003</v>
      </c>
      <c r="I258">
        <v>0</v>
      </c>
    </row>
    <row r="259" spans="1:9" x14ac:dyDescent="0.25">
      <c r="A259" t="s">
        <v>100</v>
      </c>
      <c r="B259">
        <v>1045.5</v>
      </c>
      <c r="C259">
        <v>1042.21</v>
      </c>
      <c r="D259">
        <v>1019.34</v>
      </c>
      <c r="E259">
        <v>1014.93</v>
      </c>
      <c r="F259">
        <v>450.495</v>
      </c>
      <c r="G259">
        <v>5.4305800000000001E-2</v>
      </c>
      <c r="H259">
        <v>0.94064800000000004</v>
      </c>
      <c r="I259">
        <v>0</v>
      </c>
    </row>
    <row r="260" spans="1:9" x14ac:dyDescent="0.25">
      <c r="A260" t="s">
        <v>100</v>
      </c>
      <c r="B260">
        <v>1044.47</v>
      </c>
      <c r="C260">
        <v>1042.24</v>
      </c>
      <c r="D260">
        <v>1020.01</v>
      </c>
      <c r="E260">
        <v>1015.68</v>
      </c>
      <c r="F260">
        <v>451.23399999999998</v>
      </c>
      <c r="G260">
        <v>5.4298300000000001E-2</v>
      </c>
      <c r="H260">
        <v>0.93183499999999997</v>
      </c>
      <c r="I260">
        <v>0</v>
      </c>
    </row>
    <row r="261" spans="1:9" x14ac:dyDescent="0.25">
      <c r="A261" t="s">
        <v>100</v>
      </c>
      <c r="B261">
        <v>1043.69</v>
      </c>
      <c r="C261">
        <v>1041.45</v>
      </c>
      <c r="D261">
        <v>1019.3</v>
      </c>
      <c r="E261">
        <v>1014.97</v>
      </c>
      <c r="F261">
        <v>450.53199999999998</v>
      </c>
      <c r="G261">
        <v>5.5672600000000003E-2</v>
      </c>
      <c r="H261">
        <v>0.94708400000000004</v>
      </c>
      <c r="I261">
        <v>0</v>
      </c>
    </row>
    <row r="262" spans="1:9" x14ac:dyDescent="0.25">
      <c r="A262" t="s">
        <v>100</v>
      </c>
      <c r="B262">
        <v>1044.28</v>
      </c>
      <c r="C262">
        <v>1042.0899999999999</v>
      </c>
      <c r="D262">
        <v>1019.88</v>
      </c>
      <c r="E262">
        <v>1015.55</v>
      </c>
      <c r="F262">
        <v>451.09100000000001</v>
      </c>
      <c r="G262">
        <v>5.4491699999999997E-2</v>
      </c>
      <c r="H262">
        <v>0.93177900000000002</v>
      </c>
      <c r="I262">
        <v>0</v>
      </c>
    </row>
    <row r="263" spans="1:9" x14ac:dyDescent="0.25">
      <c r="A263" t="s">
        <v>100</v>
      </c>
      <c r="B263">
        <v>1043.79</v>
      </c>
      <c r="C263">
        <v>1041.5899999999999</v>
      </c>
      <c r="D263">
        <v>1019.39</v>
      </c>
      <c r="E263">
        <v>1015.08</v>
      </c>
      <c r="F263">
        <v>450.64499999999998</v>
      </c>
      <c r="G263">
        <v>5.4575800000000001E-2</v>
      </c>
      <c r="H263">
        <v>0.93170399999999998</v>
      </c>
      <c r="I263">
        <v>0</v>
      </c>
    </row>
    <row r="264" spans="1:9" x14ac:dyDescent="0.25">
      <c r="A264" t="s">
        <v>100</v>
      </c>
      <c r="B264">
        <v>1044.1600000000001</v>
      </c>
      <c r="C264">
        <v>1041.95</v>
      </c>
      <c r="D264">
        <v>1019.72</v>
      </c>
      <c r="E264">
        <v>1015.38</v>
      </c>
      <c r="F264">
        <v>450.98099999999999</v>
      </c>
      <c r="G264">
        <v>5.67596E-2</v>
      </c>
      <c r="H264">
        <v>0.94756099999999999</v>
      </c>
      <c r="I264">
        <v>0</v>
      </c>
    </row>
    <row r="265" spans="1:9" x14ac:dyDescent="0.25">
      <c r="A265" t="s">
        <v>100</v>
      </c>
      <c r="B265">
        <v>1043.5999999999999</v>
      </c>
      <c r="C265">
        <v>1041.42</v>
      </c>
      <c r="D265">
        <v>1019.27</v>
      </c>
      <c r="E265">
        <v>1014.97</v>
      </c>
      <c r="F265">
        <v>450.49900000000002</v>
      </c>
      <c r="G265">
        <v>5.3914999999999998E-2</v>
      </c>
      <c r="H265">
        <v>0.93171499999999996</v>
      </c>
      <c r="I265">
        <v>0</v>
      </c>
    </row>
    <row r="266" spans="1:9" x14ac:dyDescent="0.25">
      <c r="A266" t="s">
        <v>100</v>
      </c>
      <c r="B266">
        <v>1044.51</v>
      </c>
      <c r="C266">
        <v>1042.3</v>
      </c>
      <c r="D266">
        <v>1020.04</v>
      </c>
      <c r="E266">
        <v>1015.69</v>
      </c>
      <c r="F266">
        <v>451.28800000000001</v>
      </c>
      <c r="G266">
        <v>5.40169E-2</v>
      </c>
      <c r="H266">
        <v>0.95846399999999998</v>
      </c>
      <c r="I266">
        <v>0</v>
      </c>
    </row>
    <row r="267" spans="1:9" x14ac:dyDescent="0.25">
      <c r="A267" t="s">
        <v>100</v>
      </c>
      <c r="B267">
        <v>1665.09</v>
      </c>
      <c r="C267">
        <v>1041.72</v>
      </c>
      <c r="D267">
        <v>1019.42</v>
      </c>
      <c r="E267">
        <v>1015.09</v>
      </c>
      <c r="F267">
        <v>450.673</v>
      </c>
      <c r="G267">
        <v>5.39684E-2</v>
      </c>
      <c r="H267">
        <v>0.95617600000000003</v>
      </c>
      <c r="I267">
        <v>0</v>
      </c>
    </row>
    <row r="268" spans="1:9" x14ac:dyDescent="0.25">
      <c r="A268" t="s">
        <v>100</v>
      </c>
      <c r="B268">
        <v>1047.54</v>
      </c>
      <c r="C268">
        <v>1043.19</v>
      </c>
      <c r="D268">
        <v>1019.82</v>
      </c>
      <c r="E268">
        <v>1015.3</v>
      </c>
      <c r="F268">
        <v>450.94799999999998</v>
      </c>
      <c r="G268">
        <v>5.4014699999999999E-2</v>
      </c>
      <c r="H268">
        <v>0.93183700000000003</v>
      </c>
      <c r="I268">
        <v>0</v>
      </c>
    </row>
    <row r="269" spans="1:9" x14ac:dyDescent="0.25">
      <c r="A269" t="s">
        <v>100</v>
      </c>
      <c r="B269">
        <v>1043.8599999999999</v>
      </c>
      <c r="C269">
        <v>1041.6400000000001</v>
      </c>
      <c r="D269">
        <v>1019.4</v>
      </c>
      <c r="E269">
        <v>1015.06</v>
      </c>
      <c r="F269">
        <v>450.59</v>
      </c>
      <c r="G269">
        <v>5.51064E-2</v>
      </c>
      <c r="H269">
        <v>0.93183700000000003</v>
      </c>
      <c r="I269">
        <v>0</v>
      </c>
    </row>
    <row r="270" spans="1:9" x14ac:dyDescent="0.25">
      <c r="A270" t="s">
        <v>100</v>
      </c>
      <c r="B270">
        <v>1044.33</v>
      </c>
      <c r="C270">
        <v>1042.1199999999999</v>
      </c>
      <c r="D270">
        <v>1019.83</v>
      </c>
      <c r="E270">
        <v>1015.46</v>
      </c>
      <c r="F270">
        <v>450.99299999999999</v>
      </c>
      <c r="G270">
        <v>5.3928499999999997E-2</v>
      </c>
      <c r="H270">
        <v>0.93181099999999994</v>
      </c>
      <c r="I270">
        <v>0</v>
      </c>
    </row>
    <row r="271" spans="1:9" x14ac:dyDescent="0.25">
      <c r="A271" t="s">
        <v>100</v>
      </c>
      <c r="B271">
        <v>1044.1199999999999</v>
      </c>
      <c r="C271">
        <v>1041.92</v>
      </c>
      <c r="D271">
        <v>1019.55</v>
      </c>
      <c r="E271">
        <v>1015.19</v>
      </c>
      <c r="F271">
        <v>450.702</v>
      </c>
      <c r="G271">
        <v>5.7606699999999997E-2</v>
      </c>
      <c r="H271">
        <v>0.94369499999999995</v>
      </c>
      <c r="I271">
        <v>0</v>
      </c>
    </row>
    <row r="272" spans="1:9" x14ac:dyDescent="0.25">
      <c r="A272" t="s">
        <v>100</v>
      </c>
      <c r="B272">
        <v>1044.07</v>
      </c>
      <c r="C272">
        <v>1041.8699999999999</v>
      </c>
      <c r="D272">
        <v>1019.76</v>
      </c>
      <c r="E272">
        <v>1015.45</v>
      </c>
      <c r="F272">
        <v>451.02199999999999</v>
      </c>
      <c r="G272">
        <v>6.6699900000000006E-2</v>
      </c>
      <c r="H272">
        <v>0.958229</v>
      </c>
      <c r="I272">
        <v>0</v>
      </c>
    </row>
    <row r="273" spans="1:25" x14ac:dyDescent="0.25">
      <c r="A273" t="s">
        <v>100</v>
      </c>
      <c r="B273">
        <v>1043.6500000000001</v>
      </c>
      <c r="C273">
        <v>1041.45</v>
      </c>
      <c r="D273">
        <v>1019.18</v>
      </c>
      <c r="E273">
        <v>1014.85</v>
      </c>
      <c r="F273">
        <v>450.44099999999997</v>
      </c>
      <c r="G273">
        <v>5.4014800000000002E-2</v>
      </c>
      <c r="H273">
        <v>0.95891499999999996</v>
      </c>
      <c r="I273">
        <v>0</v>
      </c>
    </row>
    <row r="274" spans="1:25" x14ac:dyDescent="0.25">
      <c r="A274" t="s">
        <v>100</v>
      </c>
      <c r="B274">
        <v>1044.31</v>
      </c>
      <c r="C274">
        <v>1042.1099999999999</v>
      </c>
      <c r="D274">
        <v>1020.03</v>
      </c>
      <c r="E274">
        <v>1015.7</v>
      </c>
      <c r="F274">
        <v>451.25799999999998</v>
      </c>
      <c r="G274">
        <v>5.3931699999999999E-2</v>
      </c>
      <c r="H274">
        <v>0.931836</v>
      </c>
      <c r="I274">
        <v>0</v>
      </c>
    </row>
    <row r="275" spans="1:25" x14ac:dyDescent="0.25">
      <c r="A275" t="s">
        <v>100</v>
      </c>
      <c r="B275">
        <v>1044.23</v>
      </c>
      <c r="C275">
        <v>1041.68</v>
      </c>
      <c r="D275">
        <v>1019.42</v>
      </c>
      <c r="E275">
        <v>1015.09</v>
      </c>
      <c r="F275">
        <v>450.64</v>
      </c>
      <c r="G275">
        <v>5.4859400000000003E-2</v>
      </c>
      <c r="H275">
        <v>0.93489199999999995</v>
      </c>
      <c r="I275">
        <v>0</v>
      </c>
    </row>
    <row r="276" spans="1:25" x14ac:dyDescent="0.25">
      <c r="A276" t="s">
        <v>100</v>
      </c>
      <c r="B276">
        <v>1622.88</v>
      </c>
      <c r="C276">
        <v>1042.3599999999999</v>
      </c>
      <c r="D276">
        <v>1020.04</v>
      </c>
      <c r="E276">
        <v>1015.68</v>
      </c>
      <c r="F276">
        <v>451.27600000000001</v>
      </c>
      <c r="G276">
        <v>5.7306200000000002E-2</v>
      </c>
      <c r="H276">
        <v>0.95423199999999997</v>
      </c>
      <c r="I276">
        <v>0</v>
      </c>
    </row>
    <row r="277" spans="1:25" x14ac:dyDescent="0.25">
      <c r="A277" t="s">
        <v>100</v>
      </c>
      <c r="B277">
        <v>1045.1400000000001</v>
      </c>
      <c r="C277">
        <v>1041.9100000000001</v>
      </c>
      <c r="D277">
        <v>1019.3</v>
      </c>
      <c r="E277">
        <v>1014.96</v>
      </c>
      <c r="F277">
        <v>450.56799999999998</v>
      </c>
      <c r="G277">
        <v>5.4074799999999999E-2</v>
      </c>
      <c r="H277">
        <v>0.95839099999999999</v>
      </c>
      <c r="I277">
        <v>0</v>
      </c>
    </row>
    <row r="278" spans="1:25" x14ac:dyDescent="0.25">
      <c r="A278" t="s">
        <v>100</v>
      </c>
      <c r="B278">
        <v>1044.67</v>
      </c>
      <c r="C278">
        <v>1042.3399999999999</v>
      </c>
      <c r="D278">
        <v>1019.93</v>
      </c>
      <c r="E278">
        <v>1015.58</v>
      </c>
      <c r="F278">
        <v>451.10399999999998</v>
      </c>
      <c r="G278">
        <v>5.4178200000000003E-2</v>
      </c>
      <c r="H278">
        <v>0.93180399999999997</v>
      </c>
      <c r="I278">
        <v>0</v>
      </c>
    </row>
    <row r="279" spans="1:25" x14ac:dyDescent="0.25">
      <c r="A279" t="s">
        <v>100</v>
      </c>
      <c r="B279">
        <v>1043.98</v>
      </c>
      <c r="C279">
        <v>1041.77</v>
      </c>
      <c r="D279">
        <v>1019.55</v>
      </c>
      <c r="E279">
        <v>1015.24</v>
      </c>
      <c r="F279">
        <v>450.76400000000001</v>
      </c>
      <c r="G279">
        <v>5.3909600000000002E-2</v>
      </c>
      <c r="H279">
        <v>0.93183300000000002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1044.3499999999999</v>
      </c>
      <c r="C280">
        <v>1042.1400000000001</v>
      </c>
      <c r="D280">
        <v>1019.91</v>
      </c>
      <c r="E280">
        <v>1015.61</v>
      </c>
      <c r="F280">
        <v>451.15100000000001</v>
      </c>
      <c r="G280">
        <v>5.4625699999999999E-2</v>
      </c>
      <c r="H280">
        <v>0.94732799999999995</v>
      </c>
      <c r="I280">
        <v>0</v>
      </c>
      <c r="R280">
        <f>AVERAGE(B231:B280)</f>
        <v>1106.0802000000001</v>
      </c>
      <c r="S280">
        <f>AVERAGE(C231:C280)</f>
        <v>1042.0239999999999</v>
      </c>
      <c r="U280">
        <f>_xlfn.VAR.P(B231:B280)</f>
        <v>31991.136145959281</v>
      </c>
      <c r="V280">
        <f>_xlfn.VAR.P(C231:C280)</f>
        <v>0.15242400000000156</v>
      </c>
      <c r="X280">
        <f>1.96*SQRT(U280)/50</f>
        <v>7.0113379213475984</v>
      </c>
      <c r="Y280">
        <f>1.96*SQRT(V280)/50</f>
        <v>1.5304274414685671E-2</v>
      </c>
    </row>
    <row r="281" spans="1:25" x14ac:dyDescent="0.25">
      <c r="A281" t="s">
        <v>100</v>
      </c>
      <c r="B281">
        <v>55308.533673999998</v>
      </c>
      <c r="C281" t="s">
        <v>36</v>
      </c>
    </row>
    <row r="282" spans="1:25" x14ac:dyDescent="0.25">
      <c r="A282" t="s">
        <v>86</v>
      </c>
      <c r="B282">
        <v>692.52200000000005</v>
      </c>
      <c r="C282">
        <v>690.274</v>
      </c>
      <c r="D282">
        <v>668.27800000000002</v>
      </c>
      <c r="E282">
        <v>664.55600000000004</v>
      </c>
      <c r="F282">
        <v>331.23099999999999</v>
      </c>
      <c r="G282">
        <v>5.3919000000000002E-2</v>
      </c>
      <c r="H282">
        <v>0.931836</v>
      </c>
      <c r="I282">
        <v>0</v>
      </c>
    </row>
    <row r="283" spans="1:25" x14ac:dyDescent="0.25">
      <c r="A283" t="s">
        <v>86</v>
      </c>
      <c r="B283">
        <v>692.63599999999997</v>
      </c>
      <c r="C283">
        <v>690.43100000000004</v>
      </c>
      <c r="D283">
        <v>668.40700000000004</v>
      </c>
      <c r="E283">
        <v>664.67499999999995</v>
      </c>
      <c r="F283">
        <v>331.48700000000002</v>
      </c>
      <c r="G283">
        <v>3.1948299999999999E-2</v>
      </c>
      <c r="H283">
        <v>0.93182399999999999</v>
      </c>
      <c r="I283">
        <v>0</v>
      </c>
    </row>
    <row r="284" spans="1:25" x14ac:dyDescent="0.25">
      <c r="A284" t="s">
        <v>86</v>
      </c>
      <c r="B284">
        <v>692.33600000000001</v>
      </c>
      <c r="C284">
        <v>690.14200000000005</v>
      </c>
      <c r="D284">
        <v>668.17200000000003</v>
      </c>
      <c r="E284">
        <v>664.44899999999996</v>
      </c>
      <c r="F284">
        <v>331.20400000000001</v>
      </c>
      <c r="G284">
        <v>5.5287099999999999E-2</v>
      </c>
      <c r="H284">
        <v>0.93177600000000005</v>
      </c>
      <c r="I284">
        <v>0</v>
      </c>
    </row>
    <row r="285" spans="1:25" x14ac:dyDescent="0.25">
      <c r="A285" t="s">
        <v>86</v>
      </c>
      <c r="B285">
        <v>692.66200000000003</v>
      </c>
      <c r="C285">
        <v>690.476</v>
      </c>
      <c r="D285">
        <v>668.40099999999995</v>
      </c>
      <c r="E285">
        <v>664.67499999999995</v>
      </c>
      <c r="F285">
        <v>331.44400000000002</v>
      </c>
      <c r="G285">
        <v>4.9613400000000002E-2</v>
      </c>
      <c r="H285">
        <v>0.93183099999999996</v>
      </c>
      <c r="I285">
        <v>0</v>
      </c>
    </row>
    <row r="286" spans="1:25" x14ac:dyDescent="0.25">
      <c r="A286" t="s">
        <v>86</v>
      </c>
      <c r="B286">
        <v>692.37699999999995</v>
      </c>
      <c r="C286">
        <v>690.19200000000001</v>
      </c>
      <c r="D286">
        <v>668.16800000000001</v>
      </c>
      <c r="E286">
        <v>664.46500000000003</v>
      </c>
      <c r="F286">
        <v>331.27100000000002</v>
      </c>
      <c r="G286">
        <v>5.4703300000000003E-2</v>
      </c>
      <c r="H286">
        <v>0.95415899999999998</v>
      </c>
      <c r="I286">
        <v>0</v>
      </c>
    </row>
    <row r="287" spans="1:25" x14ac:dyDescent="0.25">
      <c r="A287" t="s">
        <v>86</v>
      </c>
      <c r="B287">
        <v>692.56899999999996</v>
      </c>
      <c r="C287">
        <v>690.38</v>
      </c>
      <c r="D287">
        <v>668.351</v>
      </c>
      <c r="E287">
        <v>664.60699999999997</v>
      </c>
      <c r="F287">
        <v>331.41300000000001</v>
      </c>
      <c r="G287">
        <v>6.8694400000000003E-2</v>
      </c>
      <c r="H287">
        <v>0.93169999999999997</v>
      </c>
      <c r="I287">
        <v>0</v>
      </c>
    </row>
    <row r="288" spans="1:25" x14ac:dyDescent="0.25">
      <c r="A288" t="s">
        <v>86</v>
      </c>
      <c r="B288">
        <v>1702.33</v>
      </c>
      <c r="C288">
        <v>690.25199999999995</v>
      </c>
      <c r="D288">
        <v>668.14</v>
      </c>
      <c r="E288">
        <v>664.42100000000005</v>
      </c>
      <c r="F288">
        <v>331.2</v>
      </c>
      <c r="G288">
        <v>5.4019999999999999E-2</v>
      </c>
      <c r="H288">
        <v>0.93927700000000003</v>
      </c>
      <c r="I288">
        <v>0</v>
      </c>
    </row>
    <row r="289" spans="1:9" x14ac:dyDescent="0.25">
      <c r="A289" t="s">
        <v>86</v>
      </c>
      <c r="B289">
        <v>952.95500000000004</v>
      </c>
      <c r="C289">
        <v>692.09100000000001</v>
      </c>
      <c r="D289">
        <v>668.42</v>
      </c>
      <c r="E289">
        <v>664.47199999999998</v>
      </c>
      <c r="F289">
        <v>331.37299999999999</v>
      </c>
      <c r="G289">
        <v>5.39952E-2</v>
      </c>
      <c r="H289">
        <v>0.93182399999999999</v>
      </c>
      <c r="I289">
        <v>0</v>
      </c>
    </row>
    <row r="290" spans="1:9" x14ac:dyDescent="0.25">
      <c r="A290" t="s">
        <v>86</v>
      </c>
      <c r="B290">
        <v>692.73599999999999</v>
      </c>
      <c r="C290">
        <v>690.37800000000004</v>
      </c>
      <c r="D290">
        <v>668.13099999999997</v>
      </c>
      <c r="E290">
        <v>664.39400000000001</v>
      </c>
      <c r="F290">
        <v>331.226</v>
      </c>
      <c r="G290">
        <v>5.46011E-2</v>
      </c>
      <c r="H290">
        <v>0.95779199999999998</v>
      </c>
      <c r="I290">
        <v>0</v>
      </c>
    </row>
    <row r="291" spans="1:9" x14ac:dyDescent="0.25">
      <c r="A291" t="s">
        <v>86</v>
      </c>
      <c r="B291">
        <v>692.64200000000005</v>
      </c>
      <c r="C291">
        <v>690.45500000000004</v>
      </c>
      <c r="D291">
        <v>668.39300000000003</v>
      </c>
      <c r="E291">
        <v>664.67600000000004</v>
      </c>
      <c r="F291">
        <v>331.49700000000001</v>
      </c>
      <c r="G291">
        <v>5.5170299999999999E-2</v>
      </c>
      <c r="H291">
        <v>0.93183499999999997</v>
      </c>
      <c r="I291">
        <v>0</v>
      </c>
    </row>
    <row r="292" spans="1:9" x14ac:dyDescent="0.25">
      <c r="A292" t="s">
        <v>86</v>
      </c>
      <c r="B292">
        <v>692.36300000000006</v>
      </c>
      <c r="C292">
        <v>690.15700000000004</v>
      </c>
      <c r="D292">
        <v>668.15099999999995</v>
      </c>
      <c r="E292">
        <v>664.41700000000003</v>
      </c>
      <c r="F292">
        <v>331.21199999999999</v>
      </c>
      <c r="G292">
        <v>5.4001500000000001E-2</v>
      </c>
      <c r="H292">
        <v>0.931836</v>
      </c>
      <c r="I292">
        <v>0</v>
      </c>
    </row>
    <row r="293" spans="1:9" x14ac:dyDescent="0.25">
      <c r="A293" t="s">
        <v>86</v>
      </c>
      <c r="B293">
        <v>692.64700000000005</v>
      </c>
      <c r="C293">
        <v>690.45799999999997</v>
      </c>
      <c r="D293">
        <v>668.36699999999996</v>
      </c>
      <c r="E293">
        <v>664.67399999999998</v>
      </c>
      <c r="F293">
        <v>331.43599999999998</v>
      </c>
      <c r="G293">
        <v>5.4210899999999999E-2</v>
      </c>
      <c r="H293">
        <v>0.931836</v>
      </c>
      <c r="I293">
        <v>0</v>
      </c>
    </row>
    <row r="294" spans="1:9" x14ac:dyDescent="0.25">
      <c r="A294" t="s">
        <v>86</v>
      </c>
      <c r="B294">
        <v>692.37</v>
      </c>
      <c r="C294">
        <v>690.18600000000004</v>
      </c>
      <c r="D294">
        <v>668.19799999999998</v>
      </c>
      <c r="E294">
        <v>664.48299999999995</v>
      </c>
      <c r="F294">
        <v>331.22899999999998</v>
      </c>
      <c r="G294">
        <v>5.4344299999999998E-2</v>
      </c>
      <c r="H294">
        <v>0.93182699999999996</v>
      </c>
      <c r="I294">
        <v>0</v>
      </c>
    </row>
    <row r="295" spans="1:9" x14ac:dyDescent="0.25">
      <c r="A295" t="s">
        <v>86</v>
      </c>
      <c r="B295">
        <v>692.548</v>
      </c>
      <c r="C295">
        <v>690.35400000000004</v>
      </c>
      <c r="D295">
        <v>668.39099999999996</v>
      </c>
      <c r="E295">
        <v>664.69600000000003</v>
      </c>
      <c r="F295">
        <v>331.47300000000001</v>
      </c>
      <c r="G295">
        <v>5.4028699999999999E-2</v>
      </c>
      <c r="H295">
        <v>0.93183700000000003</v>
      </c>
      <c r="I295">
        <v>0</v>
      </c>
    </row>
    <row r="296" spans="1:9" x14ac:dyDescent="0.25">
      <c r="A296" t="s">
        <v>86</v>
      </c>
      <c r="B296">
        <v>692.35799999999995</v>
      </c>
      <c r="C296">
        <v>690.13</v>
      </c>
      <c r="D296">
        <v>668.15800000000002</v>
      </c>
      <c r="E296">
        <v>664.41800000000001</v>
      </c>
      <c r="F296">
        <v>331.22199999999998</v>
      </c>
      <c r="G296">
        <v>5.3998900000000002E-2</v>
      </c>
      <c r="H296">
        <v>0.95394100000000004</v>
      </c>
      <c r="I296">
        <v>0</v>
      </c>
    </row>
    <row r="297" spans="1:9" x14ac:dyDescent="0.25">
      <c r="A297" t="s">
        <v>86</v>
      </c>
      <c r="B297">
        <v>692.69299999999998</v>
      </c>
      <c r="C297">
        <v>690.47199999999998</v>
      </c>
      <c r="D297">
        <v>668.41899999999998</v>
      </c>
      <c r="E297">
        <v>664.70699999999999</v>
      </c>
      <c r="F297">
        <v>331.50099999999998</v>
      </c>
      <c r="G297">
        <v>7.0204900000000001E-2</v>
      </c>
      <c r="H297">
        <v>0.93182699999999996</v>
      </c>
      <c r="I297">
        <v>0</v>
      </c>
    </row>
    <row r="298" spans="1:9" x14ac:dyDescent="0.25">
      <c r="A298" t="s">
        <v>86</v>
      </c>
      <c r="B298">
        <v>692.51700000000005</v>
      </c>
      <c r="C298">
        <v>690.34199999999998</v>
      </c>
      <c r="D298">
        <v>668.13300000000004</v>
      </c>
      <c r="E298">
        <v>664.38699999999994</v>
      </c>
      <c r="F298">
        <v>331.197</v>
      </c>
      <c r="G298">
        <v>6.4091800000000004E-2</v>
      </c>
      <c r="H298">
        <v>0.95580600000000004</v>
      </c>
      <c r="I298">
        <v>0</v>
      </c>
    </row>
    <row r="299" spans="1:9" x14ac:dyDescent="0.25">
      <c r="A299" t="s">
        <v>86</v>
      </c>
      <c r="B299">
        <v>692.40599999999995</v>
      </c>
      <c r="C299">
        <v>690.21299999999997</v>
      </c>
      <c r="D299">
        <v>668.28099999999995</v>
      </c>
      <c r="E299">
        <v>664.58900000000006</v>
      </c>
      <c r="F299">
        <v>331.375</v>
      </c>
      <c r="G299">
        <v>5.6205999999999999E-2</v>
      </c>
      <c r="H299">
        <v>0.931813</v>
      </c>
      <c r="I299">
        <v>0</v>
      </c>
    </row>
    <row r="300" spans="1:9" x14ac:dyDescent="0.25">
      <c r="A300" t="s">
        <v>86</v>
      </c>
      <c r="B300">
        <v>692.37199999999996</v>
      </c>
      <c r="C300">
        <v>690.17899999999997</v>
      </c>
      <c r="D300">
        <v>668.20899999999995</v>
      </c>
      <c r="E300">
        <v>664.48500000000001</v>
      </c>
      <c r="F300">
        <v>331.26400000000001</v>
      </c>
      <c r="G300">
        <v>5.5885499999999998E-2</v>
      </c>
      <c r="H300">
        <v>0.93178300000000003</v>
      </c>
      <c r="I300">
        <v>0</v>
      </c>
    </row>
    <row r="301" spans="1:9" x14ac:dyDescent="0.25">
      <c r="A301" t="s">
        <v>86</v>
      </c>
      <c r="B301">
        <v>1403.25</v>
      </c>
      <c r="C301">
        <v>690.53</v>
      </c>
      <c r="D301">
        <v>668.42200000000003</v>
      </c>
      <c r="E301">
        <v>664.721</v>
      </c>
      <c r="F301">
        <v>331.48500000000001</v>
      </c>
      <c r="G301">
        <v>5.3909499999999999E-2</v>
      </c>
      <c r="H301">
        <v>0.93182900000000002</v>
      </c>
      <c r="I301">
        <v>0</v>
      </c>
    </row>
    <row r="302" spans="1:9" x14ac:dyDescent="0.25">
      <c r="A302" t="s">
        <v>86</v>
      </c>
      <c r="B302">
        <v>874.221</v>
      </c>
      <c r="C302">
        <v>691.05600000000004</v>
      </c>
      <c r="D302">
        <v>668.19399999999996</v>
      </c>
      <c r="E302">
        <v>664.31799999999998</v>
      </c>
      <c r="F302">
        <v>331.12</v>
      </c>
      <c r="G302">
        <v>5.4157700000000003E-2</v>
      </c>
      <c r="H302">
        <v>0.94440800000000003</v>
      </c>
      <c r="I302">
        <v>0</v>
      </c>
    </row>
    <row r="303" spans="1:9" x14ac:dyDescent="0.25">
      <c r="A303" t="s">
        <v>86</v>
      </c>
      <c r="B303">
        <v>692.90599999999995</v>
      </c>
      <c r="C303">
        <v>690.57899999999995</v>
      </c>
      <c r="D303">
        <v>668.40200000000004</v>
      </c>
      <c r="E303">
        <v>664.66399999999999</v>
      </c>
      <c r="F303">
        <v>331.46699999999998</v>
      </c>
      <c r="G303">
        <v>5.42254E-2</v>
      </c>
      <c r="H303">
        <v>0.93180099999999999</v>
      </c>
      <c r="I303">
        <v>0</v>
      </c>
    </row>
    <row r="304" spans="1:9" x14ac:dyDescent="0.25">
      <c r="A304" t="s">
        <v>86</v>
      </c>
      <c r="B304">
        <v>692.49699999999996</v>
      </c>
      <c r="C304">
        <v>690.30399999999997</v>
      </c>
      <c r="D304">
        <v>668.19100000000003</v>
      </c>
      <c r="E304">
        <v>664.47500000000002</v>
      </c>
      <c r="F304">
        <v>331.24200000000002</v>
      </c>
      <c r="G304">
        <v>5.4109200000000003E-2</v>
      </c>
      <c r="H304">
        <v>0.93182799999999999</v>
      </c>
      <c r="I304">
        <v>0</v>
      </c>
    </row>
    <row r="305" spans="1:9" x14ac:dyDescent="0.25">
      <c r="A305" t="s">
        <v>86</v>
      </c>
      <c r="B305">
        <v>692.45100000000002</v>
      </c>
      <c r="C305">
        <v>690.23400000000004</v>
      </c>
      <c r="D305">
        <v>668.39599999999996</v>
      </c>
      <c r="E305">
        <v>664.73199999999997</v>
      </c>
      <c r="F305">
        <v>331.51600000000002</v>
      </c>
      <c r="G305">
        <v>6.3006800000000002E-2</v>
      </c>
      <c r="H305">
        <v>0.95914500000000003</v>
      </c>
      <c r="I305">
        <v>0</v>
      </c>
    </row>
    <row r="306" spans="1:9" x14ac:dyDescent="0.25">
      <c r="A306" t="s">
        <v>86</v>
      </c>
      <c r="B306">
        <v>692.35299999999995</v>
      </c>
      <c r="C306">
        <v>690.14200000000005</v>
      </c>
      <c r="D306">
        <v>668.2</v>
      </c>
      <c r="E306">
        <v>664.47400000000005</v>
      </c>
      <c r="F306">
        <v>331.23200000000003</v>
      </c>
      <c r="G306">
        <v>5.3999600000000002E-2</v>
      </c>
      <c r="H306">
        <v>0.93175200000000002</v>
      </c>
      <c r="I306">
        <v>0</v>
      </c>
    </row>
    <row r="307" spans="1:9" x14ac:dyDescent="0.25">
      <c r="A307" t="s">
        <v>86</v>
      </c>
      <c r="B307">
        <v>692.56200000000001</v>
      </c>
      <c r="C307">
        <v>690.36400000000003</v>
      </c>
      <c r="D307">
        <v>668.423</v>
      </c>
      <c r="E307">
        <v>664.71</v>
      </c>
      <c r="F307">
        <v>331.495</v>
      </c>
      <c r="G307">
        <v>5.4171200000000003E-2</v>
      </c>
      <c r="H307">
        <v>0.93180799999999997</v>
      </c>
      <c r="I307">
        <v>0</v>
      </c>
    </row>
    <row r="308" spans="1:9" x14ac:dyDescent="0.25">
      <c r="A308" t="s">
        <v>86</v>
      </c>
      <c r="B308">
        <v>692.40700000000004</v>
      </c>
      <c r="C308">
        <v>690.21600000000001</v>
      </c>
      <c r="D308">
        <v>668.26700000000005</v>
      </c>
      <c r="E308">
        <v>664.57</v>
      </c>
      <c r="F308">
        <v>331.27300000000002</v>
      </c>
      <c r="G308">
        <v>5.3922499999999998E-2</v>
      </c>
      <c r="H308">
        <v>0.95758500000000002</v>
      </c>
      <c r="I308">
        <v>0</v>
      </c>
    </row>
    <row r="309" spans="1:9" x14ac:dyDescent="0.25">
      <c r="A309" t="s">
        <v>86</v>
      </c>
      <c r="B309">
        <v>692.72799999999995</v>
      </c>
      <c r="C309">
        <v>690.50599999999997</v>
      </c>
      <c r="D309">
        <v>668.47500000000002</v>
      </c>
      <c r="E309">
        <v>664.75</v>
      </c>
      <c r="F309">
        <v>331.46600000000001</v>
      </c>
      <c r="G309">
        <v>2.9743800000000001E-2</v>
      </c>
      <c r="H309">
        <v>0.95402900000000002</v>
      </c>
      <c r="I309">
        <v>0</v>
      </c>
    </row>
    <row r="310" spans="1:9" x14ac:dyDescent="0.25">
      <c r="A310" t="s">
        <v>86</v>
      </c>
      <c r="B310">
        <v>692.47500000000002</v>
      </c>
      <c r="C310">
        <v>690.25900000000001</v>
      </c>
      <c r="D310">
        <v>668.24400000000003</v>
      </c>
      <c r="E310">
        <v>664.51099999999997</v>
      </c>
      <c r="F310">
        <v>331.238</v>
      </c>
      <c r="G310">
        <v>5.50135E-2</v>
      </c>
      <c r="H310">
        <v>0.93183700000000003</v>
      </c>
      <c r="I310">
        <v>0</v>
      </c>
    </row>
    <row r="311" spans="1:9" x14ac:dyDescent="0.25">
      <c r="A311" t="s">
        <v>86</v>
      </c>
      <c r="B311">
        <v>692.59299999999996</v>
      </c>
      <c r="C311">
        <v>690.39200000000005</v>
      </c>
      <c r="D311">
        <v>668.39800000000002</v>
      </c>
      <c r="E311">
        <v>664.68700000000001</v>
      </c>
      <c r="F311">
        <v>331.43</v>
      </c>
      <c r="G311">
        <v>5.3910800000000002E-2</v>
      </c>
      <c r="H311">
        <v>0.93183700000000003</v>
      </c>
      <c r="I311">
        <v>0</v>
      </c>
    </row>
    <row r="312" spans="1:9" x14ac:dyDescent="0.25">
      <c r="A312" t="s">
        <v>86</v>
      </c>
      <c r="B312">
        <v>692.32299999999998</v>
      </c>
      <c r="C312">
        <v>690.10599999999999</v>
      </c>
      <c r="D312">
        <v>668.12900000000002</v>
      </c>
      <c r="E312">
        <v>664.40599999999995</v>
      </c>
      <c r="F312">
        <v>331.18599999999998</v>
      </c>
      <c r="G312">
        <v>5.3975299999999997E-2</v>
      </c>
      <c r="H312">
        <v>0.93177299999999996</v>
      </c>
      <c r="I312">
        <v>0</v>
      </c>
    </row>
    <row r="313" spans="1:9" x14ac:dyDescent="0.25">
      <c r="A313" t="s">
        <v>86</v>
      </c>
      <c r="B313">
        <v>692.56700000000001</v>
      </c>
      <c r="C313">
        <v>690.37599999999998</v>
      </c>
      <c r="D313">
        <v>668.41099999999994</v>
      </c>
      <c r="E313">
        <v>664.70500000000004</v>
      </c>
      <c r="F313">
        <v>331.47800000000001</v>
      </c>
      <c r="G313">
        <v>5.4175500000000001E-2</v>
      </c>
      <c r="H313">
        <v>0.95522099999999999</v>
      </c>
      <c r="I313">
        <v>0</v>
      </c>
    </row>
    <row r="314" spans="1:9" x14ac:dyDescent="0.25">
      <c r="A314" t="s">
        <v>86</v>
      </c>
      <c r="B314">
        <v>1495.26</v>
      </c>
      <c r="C314">
        <v>690.28300000000002</v>
      </c>
      <c r="D314">
        <v>668.21</v>
      </c>
      <c r="E314">
        <v>664.52300000000002</v>
      </c>
      <c r="F314">
        <v>331.27300000000002</v>
      </c>
      <c r="G314">
        <v>5.4126599999999997E-2</v>
      </c>
      <c r="H314">
        <v>0.95712699999999995</v>
      </c>
      <c r="I314">
        <v>0</v>
      </c>
    </row>
    <row r="315" spans="1:9" x14ac:dyDescent="0.25">
      <c r="A315" t="s">
        <v>86</v>
      </c>
      <c r="B315">
        <v>708.03899999999999</v>
      </c>
      <c r="C315">
        <v>692.298</v>
      </c>
      <c r="D315">
        <v>668.53399999999999</v>
      </c>
      <c r="E315">
        <v>664.59500000000003</v>
      </c>
      <c r="F315">
        <v>331.39299999999997</v>
      </c>
      <c r="G315">
        <v>5.4961299999999998E-2</v>
      </c>
      <c r="H315">
        <v>0.931836</v>
      </c>
      <c r="I315">
        <v>0</v>
      </c>
    </row>
    <row r="316" spans="1:9" x14ac:dyDescent="0.25">
      <c r="A316" t="s">
        <v>86</v>
      </c>
      <c r="B316">
        <v>692.86</v>
      </c>
      <c r="C316">
        <v>690.54700000000003</v>
      </c>
      <c r="D316">
        <v>668.24300000000005</v>
      </c>
      <c r="E316">
        <v>664.52499999999998</v>
      </c>
      <c r="F316">
        <v>331.27300000000002</v>
      </c>
      <c r="G316">
        <v>5.46537E-2</v>
      </c>
      <c r="H316">
        <v>0.93179100000000004</v>
      </c>
      <c r="I316">
        <v>0</v>
      </c>
    </row>
    <row r="317" spans="1:9" x14ac:dyDescent="0.25">
      <c r="A317" t="s">
        <v>86</v>
      </c>
      <c r="B317">
        <v>692.8</v>
      </c>
      <c r="C317">
        <v>690.59400000000005</v>
      </c>
      <c r="D317">
        <v>668.38099999999997</v>
      </c>
      <c r="E317">
        <v>664.66800000000001</v>
      </c>
      <c r="F317">
        <v>331.48599999999999</v>
      </c>
      <c r="G317">
        <v>5.3950699999999997E-2</v>
      </c>
      <c r="H317">
        <v>0.94381400000000004</v>
      </c>
      <c r="I317">
        <v>0</v>
      </c>
    </row>
    <row r="318" spans="1:9" x14ac:dyDescent="0.25">
      <c r="A318" t="s">
        <v>86</v>
      </c>
      <c r="B318">
        <v>692.41099999999994</v>
      </c>
      <c r="C318">
        <v>690.21199999999999</v>
      </c>
      <c r="D318">
        <v>668.24300000000005</v>
      </c>
      <c r="E318">
        <v>664.52599999999995</v>
      </c>
      <c r="F318">
        <v>331.26100000000002</v>
      </c>
      <c r="G318">
        <v>5.4935900000000003E-2</v>
      </c>
      <c r="H318">
        <v>0.94683600000000001</v>
      </c>
      <c r="I318">
        <v>0</v>
      </c>
    </row>
    <row r="319" spans="1:9" x14ac:dyDescent="0.25">
      <c r="A319" t="s">
        <v>86</v>
      </c>
      <c r="B319">
        <v>692.90599999999995</v>
      </c>
      <c r="C319">
        <v>690.69299999999998</v>
      </c>
      <c r="D319">
        <v>668.43299999999999</v>
      </c>
      <c r="E319">
        <v>664.71500000000003</v>
      </c>
      <c r="F319">
        <v>331.495</v>
      </c>
      <c r="G319">
        <v>3.9476700000000003E-2</v>
      </c>
      <c r="H319">
        <v>0.93183099999999996</v>
      </c>
      <c r="I319">
        <v>0</v>
      </c>
    </row>
    <row r="320" spans="1:9" x14ac:dyDescent="0.25">
      <c r="A320" t="s">
        <v>86</v>
      </c>
      <c r="B320">
        <v>692.52</v>
      </c>
      <c r="C320">
        <v>690.322</v>
      </c>
      <c r="D320">
        <v>668.221</v>
      </c>
      <c r="E320">
        <v>664.51499999999999</v>
      </c>
      <c r="F320">
        <v>331.23099999999999</v>
      </c>
      <c r="G320">
        <v>5.3951699999999998E-2</v>
      </c>
      <c r="H320">
        <v>0.95915799999999996</v>
      </c>
      <c r="I320">
        <v>0</v>
      </c>
    </row>
    <row r="321" spans="1:25" x14ac:dyDescent="0.25">
      <c r="A321" t="s">
        <v>86</v>
      </c>
      <c r="B321">
        <v>692.553</v>
      </c>
      <c r="C321">
        <v>690.36099999999999</v>
      </c>
      <c r="D321">
        <v>668.39599999999996</v>
      </c>
      <c r="E321">
        <v>664.697</v>
      </c>
      <c r="F321">
        <v>331.476</v>
      </c>
      <c r="G321">
        <v>5.4337999999999997E-2</v>
      </c>
      <c r="H321">
        <v>0.93183499999999997</v>
      </c>
      <c r="I321">
        <v>0</v>
      </c>
    </row>
    <row r="322" spans="1:25" x14ac:dyDescent="0.25">
      <c r="A322" t="s">
        <v>86</v>
      </c>
      <c r="B322">
        <v>692.44299999999998</v>
      </c>
      <c r="C322">
        <v>690.25800000000004</v>
      </c>
      <c r="D322">
        <v>668.202</v>
      </c>
      <c r="E322">
        <v>664.49099999999999</v>
      </c>
      <c r="F322">
        <v>331.25</v>
      </c>
      <c r="G322">
        <v>5.5544499999999997E-2</v>
      </c>
      <c r="H322">
        <v>0.95358100000000001</v>
      </c>
      <c r="I322">
        <v>0</v>
      </c>
    </row>
    <row r="323" spans="1:25" x14ac:dyDescent="0.25">
      <c r="A323" t="s">
        <v>86</v>
      </c>
      <c r="B323">
        <v>692.72699999999998</v>
      </c>
      <c r="C323">
        <v>690.53</v>
      </c>
      <c r="D323">
        <v>668.45899999999995</v>
      </c>
      <c r="E323">
        <v>664.745</v>
      </c>
      <c r="F323">
        <v>331.48899999999998</v>
      </c>
      <c r="G323">
        <v>5.5950100000000003E-2</v>
      </c>
      <c r="H323">
        <v>0.94044000000000005</v>
      </c>
      <c r="I323">
        <v>0</v>
      </c>
    </row>
    <row r="324" spans="1:25" x14ac:dyDescent="0.25">
      <c r="A324" t="s">
        <v>86</v>
      </c>
      <c r="B324">
        <v>692.61199999999997</v>
      </c>
      <c r="C324">
        <v>690.25900000000001</v>
      </c>
      <c r="D324">
        <v>668.21799999999996</v>
      </c>
      <c r="E324">
        <v>664.48</v>
      </c>
      <c r="F324">
        <v>331.22699999999998</v>
      </c>
      <c r="G324">
        <v>5.51315E-2</v>
      </c>
      <c r="H324">
        <v>0.93176800000000004</v>
      </c>
      <c r="I324">
        <v>0</v>
      </c>
    </row>
    <row r="325" spans="1:25" x14ac:dyDescent="0.25">
      <c r="A325" t="s">
        <v>86</v>
      </c>
      <c r="B325">
        <v>692.53300000000002</v>
      </c>
      <c r="C325">
        <v>690.29200000000003</v>
      </c>
      <c r="D325">
        <v>668.39499999999998</v>
      </c>
      <c r="E325">
        <v>664.68200000000002</v>
      </c>
      <c r="F325">
        <v>331.447</v>
      </c>
      <c r="G325">
        <v>5.4040100000000001E-2</v>
      </c>
      <c r="H325">
        <v>0.95916900000000005</v>
      </c>
      <c r="I325">
        <v>0</v>
      </c>
    </row>
    <row r="326" spans="1:25" x14ac:dyDescent="0.25">
      <c r="A326" t="s">
        <v>86</v>
      </c>
      <c r="B326">
        <v>692.38300000000004</v>
      </c>
      <c r="C326">
        <v>690.15599999999995</v>
      </c>
      <c r="D326">
        <v>668.16700000000003</v>
      </c>
      <c r="E326">
        <v>664.46600000000001</v>
      </c>
      <c r="F326">
        <v>331.18400000000003</v>
      </c>
      <c r="G326">
        <v>5.3975099999999998E-2</v>
      </c>
      <c r="H326">
        <v>0.93238699999999997</v>
      </c>
      <c r="I326">
        <v>0</v>
      </c>
    </row>
    <row r="327" spans="1:25" x14ac:dyDescent="0.25">
      <c r="A327" t="s">
        <v>86</v>
      </c>
      <c r="B327">
        <v>1780.67</v>
      </c>
      <c r="C327">
        <v>690.43399999999997</v>
      </c>
      <c r="D327">
        <v>668.40700000000004</v>
      </c>
      <c r="E327">
        <v>664.70299999999997</v>
      </c>
      <c r="F327">
        <v>331.46100000000001</v>
      </c>
      <c r="G327">
        <v>6.1848800000000002E-2</v>
      </c>
      <c r="H327">
        <v>0.93183400000000005</v>
      </c>
      <c r="I327">
        <v>0</v>
      </c>
    </row>
    <row r="328" spans="1:25" x14ac:dyDescent="0.25">
      <c r="A328" t="s">
        <v>86</v>
      </c>
      <c r="B328">
        <v>878.19600000000003</v>
      </c>
      <c r="C328">
        <v>690.88499999999999</v>
      </c>
      <c r="D328">
        <v>668.14099999999996</v>
      </c>
      <c r="E328">
        <v>664.33100000000002</v>
      </c>
      <c r="F328">
        <v>331.13200000000001</v>
      </c>
      <c r="G328">
        <v>5.3918399999999998E-2</v>
      </c>
      <c r="H328">
        <v>0.931786</v>
      </c>
      <c r="I328">
        <v>0</v>
      </c>
    </row>
    <row r="329" spans="1:25" x14ac:dyDescent="0.25">
      <c r="A329" t="s">
        <v>86</v>
      </c>
      <c r="B329">
        <v>692.95</v>
      </c>
      <c r="C329">
        <v>690.60199999999998</v>
      </c>
      <c r="D329">
        <v>668.41</v>
      </c>
      <c r="E329">
        <v>664.70600000000002</v>
      </c>
      <c r="F329">
        <v>331.49700000000001</v>
      </c>
      <c r="G329">
        <v>5.4146100000000003E-2</v>
      </c>
      <c r="H329">
        <v>0.94553500000000001</v>
      </c>
      <c r="I329">
        <v>0</v>
      </c>
    </row>
    <row r="330" spans="1:25" x14ac:dyDescent="0.25">
      <c r="A330" t="s">
        <v>86</v>
      </c>
      <c r="B330">
        <v>692.58399999999995</v>
      </c>
      <c r="C330">
        <v>690.38900000000001</v>
      </c>
      <c r="D330">
        <v>668.22500000000002</v>
      </c>
      <c r="E330">
        <v>664.51</v>
      </c>
      <c r="F330">
        <v>331.214</v>
      </c>
      <c r="G330">
        <v>5.6803899999999997E-2</v>
      </c>
      <c r="H330">
        <v>0.93182399999999999</v>
      </c>
      <c r="I330">
        <v>0</v>
      </c>
    </row>
    <row r="331" spans="1:25" x14ac:dyDescent="0.25">
      <c r="A331" t="s">
        <v>86</v>
      </c>
      <c r="B331">
        <v>692.62099999999998</v>
      </c>
      <c r="C331">
        <v>690.41700000000003</v>
      </c>
      <c r="D331">
        <v>668.423</v>
      </c>
      <c r="E331">
        <v>664.697</v>
      </c>
      <c r="F331">
        <v>331.45600000000002</v>
      </c>
      <c r="G331">
        <v>5.3935499999999997E-2</v>
      </c>
      <c r="H331">
        <v>0.93161400000000005</v>
      </c>
      <c r="I331">
        <v>0</v>
      </c>
    </row>
    <row r="332" spans="1:25" x14ac:dyDescent="0.25">
      <c r="A332" t="s">
        <v>86</v>
      </c>
      <c r="B332">
        <v>692.55899999999997</v>
      </c>
      <c r="C332">
        <v>690.37300000000005</v>
      </c>
      <c r="D332">
        <v>668.255</v>
      </c>
      <c r="E332">
        <v>664.51499999999999</v>
      </c>
      <c r="F332">
        <v>331.24299999999999</v>
      </c>
      <c r="G332">
        <v>5.4051399999999999E-2</v>
      </c>
      <c r="H332">
        <v>0.94628599999999996</v>
      </c>
      <c r="I332">
        <v>0</v>
      </c>
    </row>
    <row r="333" spans="1:25" x14ac:dyDescent="0.25">
      <c r="A333" t="s">
        <v>86</v>
      </c>
      <c r="B333">
        <v>692.65700000000004</v>
      </c>
      <c r="C333">
        <v>690.48</v>
      </c>
      <c r="D333">
        <v>668.43499999999995</v>
      </c>
      <c r="E333">
        <v>664.73900000000003</v>
      </c>
      <c r="F333">
        <v>331.512</v>
      </c>
      <c r="G333">
        <v>5.3922600000000001E-2</v>
      </c>
      <c r="H333">
        <v>0.95726100000000003</v>
      </c>
      <c r="I333">
        <v>0</v>
      </c>
    </row>
    <row r="334" spans="1:25" x14ac:dyDescent="0.25">
      <c r="A334" t="s">
        <v>86</v>
      </c>
      <c r="B334">
        <v>692.27499999999998</v>
      </c>
      <c r="C334">
        <v>690.06399999999996</v>
      </c>
      <c r="D334">
        <v>668.178</v>
      </c>
      <c r="E334">
        <v>664.46199999999999</v>
      </c>
      <c r="F334">
        <v>331.22399999999999</v>
      </c>
      <c r="G334">
        <v>5.3910100000000002E-2</v>
      </c>
      <c r="H334">
        <v>0.93183199999999999</v>
      </c>
      <c r="I334">
        <v>0</v>
      </c>
    </row>
    <row r="335" spans="1:25" x14ac:dyDescent="0.25">
      <c r="A335" t="s">
        <v>86</v>
      </c>
      <c r="B335">
        <v>692.596</v>
      </c>
      <c r="C335">
        <v>690.41399999999999</v>
      </c>
      <c r="D335">
        <v>668.41399999999999</v>
      </c>
      <c r="E335">
        <v>664.70699999999999</v>
      </c>
      <c r="F335">
        <v>331.46300000000002</v>
      </c>
      <c r="G335">
        <v>6.5821900000000003E-2</v>
      </c>
      <c r="H335">
        <v>0.94541699999999995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692.44500000000005</v>
      </c>
      <c r="C336">
        <v>690.24199999999996</v>
      </c>
      <c r="D336">
        <v>668.245</v>
      </c>
      <c r="E336">
        <v>664.51</v>
      </c>
      <c r="F336">
        <v>331.27499999999998</v>
      </c>
      <c r="G336">
        <v>5.3976000000000003E-2</v>
      </c>
      <c r="H336">
        <v>0.93183300000000002</v>
      </c>
      <c r="I336">
        <v>0</v>
      </c>
      <c r="R336">
        <f>AVERAGE(B287:B336)</f>
        <v>777.64877999999999</v>
      </c>
      <c r="S336">
        <f>AVERAGE(C287:C336)</f>
        <v>690.44431999999983</v>
      </c>
      <c r="U336">
        <f>_xlfn.VAR.P(B287:B336)</f>
        <v>62530.582586731434</v>
      </c>
      <c r="V336">
        <f>_xlfn.VAR.P(C287:C336)</f>
        <v>0.16307365760000078</v>
      </c>
      <c r="X336">
        <f>1.96*SQRT(U336)/50</f>
        <v>9.8023973815630931</v>
      </c>
      <c r="Y336">
        <f>1.96*SQRT(V336)/50</f>
        <v>1.5829892773309148E-2</v>
      </c>
    </row>
    <row r="337" spans="1:9" x14ac:dyDescent="0.25">
      <c r="A337" t="s">
        <v>86</v>
      </c>
      <c r="B337">
        <v>38886.817948999997</v>
      </c>
      <c r="C337" t="s">
        <v>36</v>
      </c>
    </row>
    <row r="338" spans="1:9" x14ac:dyDescent="0.25">
      <c r="A338" t="s">
        <v>101</v>
      </c>
      <c r="B338">
        <v>3881.43</v>
      </c>
      <c r="C338">
        <v>3879.15</v>
      </c>
      <c r="D338">
        <v>3857.69</v>
      </c>
      <c r="E338">
        <v>3845.58</v>
      </c>
      <c r="F338">
        <v>2903.33</v>
      </c>
      <c r="G338">
        <v>5.4197000000000002E-2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3949.78</v>
      </c>
      <c r="C339">
        <v>3947.47</v>
      </c>
      <c r="D339">
        <v>3925.88</v>
      </c>
      <c r="E339">
        <v>3913.68</v>
      </c>
      <c r="F339">
        <v>2901.7</v>
      </c>
      <c r="G339">
        <v>5.4108999999999997E-2</v>
      </c>
      <c r="H339">
        <v>0.93183000000000005</v>
      </c>
      <c r="I339">
        <v>0</v>
      </c>
    </row>
    <row r="340" spans="1:9" x14ac:dyDescent="0.25">
      <c r="A340" t="s">
        <v>101</v>
      </c>
      <c r="B340">
        <v>3919.11</v>
      </c>
      <c r="C340">
        <v>3916.84</v>
      </c>
      <c r="D340">
        <v>3895.43</v>
      </c>
      <c r="E340">
        <v>3883.45</v>
      </c>
      <c r="F340">
        <v>2870.65</v>
      </c>
      <c r="G340">
        <v>5.8246199999999998E-2</v>
      </c>
      <c r="H340">
        <v>0.93183700000000003</v>
      </c>
      <c r="I340">
        <v>0</v>
      </c>
    </row>
    <row r="341" spans="1:9" x14ac:dyDescent="0.25">
      <c r="A341" t="s">
        <v>101</v>
      </c>
      <c r="B341">
        <v>3947.57</v>
      </c>
      <c r="C341">
        <v>3945.31</v>
      </c>
      <c r="D341">
        <v>3923.73</v>
      </c>
      <c r="E341">
        <v>3911.59</v>
      </c>
      <c r="F341">
        <v>2900.46</v>
      </c>
      <c r="G341">
        <v>5.4637100000000001E-2</v>
      </c>
      <c r="H341">
        <v>0.95689299999999999</v>
      </c>
      <c r="I341">
        <v>0</v>
      </c>
    </row>
    <row r="342" spans="1:9" x14ac:dyDescent="0.25">
      <c r="A342" t="s">
        <v>101</v>
      </c>
      <c r="B342">
        <v>3922.21</v>
      </c>
      <c r="C342">
        <v>3919.94</v>
      </c>
      <c r="D342">
        <v>3898.54</v>
      </c>
      <c r="E342">
        <v>3886.58</v>
      </c>
      <c r="F342">
        <v>2877.12</v>
      </c>
      <c r="G342">
        <v>5.4417699999999999E-2</v>
      </c>
      <c r="H342">
        <v>0.931836</v>
      </c>
      <c r="I342">
        <v>0</v>
      </c>
    </row>
    <row r="343" spans="1:9" x14ac:dyDescent="0.25">
      <c r="A343" t="s">
        <v>101</v>
      </c>
      <c r="B343">
        <v>3943.27</v>
      </c>
      <c r="C343">
        <v>3940.82</v>
      </c>
      <c r="D343">
        <v>3919.16</v>
      </c>
      <c r="E343">
        <v>3907.05</v>
      </c>
      <c r="F343">
        <v>2896.31</v>
      </c>
      <c r="G343">
        <v>5.6624099999999997E-2</v>
      </c>
      <c r="H343">
        <v>0.93948600000000004</v>
      </c>
      <c r="I343">
        <v>0</v>
      </c>
    </row>
    <row r="344" spans="1:9" x14ac:dyDescent="0.25">
      <c r="A344" t="s">
        <v>101</v>
      </c>
      <c r="B344">
        <v>3928.21</v>
      </c>
      <c r="C344">
        <v>3925.66</v>
      </c>
      <c r="D344">
        <v>3904.12</v>
      </c>
      <c r="E344">
        <v>3892.1</v>
      </c>
      <c r="F344">
        <v>2881.71</v>
      </c>
      <c r="G344">
        <v>5.8117200000000001E-2</v>
      </c>
      <c r="H344">
        <v>0.93180799999999997</v>
      </c>
      <c r="I344">
        <v>0</v>
      </c>
    </row>
    <row r="345" spans="1:9" x14ac:dyDescent="0.25">
      <c r="A345" t="s">
        <v>101</v>
      </c>
      <c r="B345">
        <v>3911.16</v>
      </c>
      <c r="C345">
        <v>3908.9</v>
      </c>
      <c r="D345">
        <v>3887.42</v>
      </c>
      <c r="E345">
        <v>3875.51</v>
      </c>
      <c r="F345">
        <v>2866.37</v>
      </c>
      <c r="G345">
        <v>5.3954700000000001E-2</v>
      </c>
      <c r="H345">
        <v>0.931836</v>
      </c>
      <c r="I345">
        <v>0</v>
      </c>
    </row>
    <row r="346" spans="1:9" x14ac:dyDescent="0.25">
      <c r="A346" t="s">
        <v>101</v>
      </c>
      <c r="B346">
        <v>3950.29</v>
      </c>
      <c r="C346">
        <v>3948.01</v>
      </c>
      <c r="D346">
        <v>3926.43</v>
      </c>
      <c r="E346">
        <v>3914.31</v>
      </c>
      <c r="F346">
        <v>2903.52</v>
      </c>
      <c r="G346">
        <v>7.0580400000000001E-2</v>
      </c>
      <c r="H346">
        <v>0.95802500000000002</v>
      </c>
      <c r="I346">
        <v>0</v>
      </c>
    </row>
    <row r="347" spans="1:9" x14ac:dyDescent="0.25">
      <c r="A347" t="s">
        <v>101</v>
      </c>
      <c r="B347">
        <v>3921.9</v>
      </c>
      <c r="C347">
        <v>3919.55</v>
      </c>
      <c r="D347">
        <v>3897.97</v>
      </c>
      <c r="E347">
        <v>3886.04</v>
      </c>
      <c r="F347">
        <v>2873.81</v>
      </c>
      <c r="G347">
        <v>5.6500000000000002E-2</v>
      </c>
      <c r="H347">
        <v>0.95015099999999997</v>
      </c>
      <c r="I347">
        <v>0</v>
      </c>
    </row>
    <row r="348" spans="1:9" x14ac:dyDescent="0.25">
      <c r="A348" t="s">
        <v>101</v>
      </c>
      <c r="B348">
        <v>4204.09</v>
      </c>
      <c r="C348">
        <v>3926.83</v>
      </c>
      <c r="D348">
        <v>3905.39</v>
      </c>
      <c r="E348">
        <v>3893.37</v>
      </c>
      <c r="F348">
        <v>2882.67</v>
      </c>
      <c r="G348">
        <v>5.4947700000000002E-2</v>
      </c>
      <c r="H348">
        <v>0.931836</v>
      </c>
      <c r="I348">
        <v>0</v>
      </c>
    </row>
    <row r="349" spans="1:9" x14ac:dyDescent="0.25">
      <c r="A349" t="s">
        <v>101</v>
      </c>
      <c r="B349">
        <v>4018.65</v>
      </c>
      <c r="C349">
        <v>4014.35</v>
      </c>
      <c r="D349">
        <v>3992.32</v>
      </c>
      <c r="E349">
        <v>3979.77</v>
      </c>
      <c r="F349">
        <v>2965.8</v>
      </c>
      <c r="G349">
        <v>5.3951899999999997E-2</v>
      </c>
      <c r="H349">
        <v>0.93182500000000001</v>
      </c>
      <c r="I349">
        <v>0</v>
      </c>
    </row>
    <row r="350" spans="1:9" x14ac:dyDescent="0.25">
      <c r="A350" t="s">
        <v>101</v>
      </c>
      <c r="B350">
        <v>3912.53</v>
      </c>
      <c r="C350">
        <v>3910.26</v>
      </c>
      <c r="D350">
        <v>3889.02</v>
      </c>
      <c r="E350">
        <v>3877.12</v>
      </c>
      <c r="F350">
        <v>2868.35</v>
      </c>
      <c r="G350">
        <v>2.99718E-2</v>
      </c>
      <c r="H350">
        <v>0.95694299999999999</v>
      </c>
      <c r="I350">
        <v>0</v>
      </c>
    </row>
    <row r="351" spans="1:9" x14ac:dyDescent="0.25">
      <c r="A351" t="s">
        <v>101</v>
      </c>
      <c r="B351">
        <v>3944.41</v>
      </c>
      <c r="C351">
        <v>3942.04</v>
      </c>
      <c r="D351">
        <v>3920.53</v>
      </c>
      <c r="E351">
        <v>3908.47</v>
      </c>
      <c r="F351">
        <v>2895.93</v>
      </c>
      <c r="G351">
        <v>5.39274E-2</v>
      </c>
      <c r="H351">
        <v>0.93183199999999999</v>
      </c>
      <c r="I351">
        <v>0</v>
      </c>
    </row>
    <row r="352" spans="1:9" x14ac:dyDescent="0.25">
      <c r="A352" t="s">
        <v>101</v>
      </c>
      <c r="B352">
        <v>3916.31</v>
      </c>
      <c r="C352">
        <v>3914.03</v>
      </c>
      <c r="D352">
        <v>3892.59</v>
      </c>
      <c r="E352">
        <v>3880.64</v>
      </c>
      <c r="F352">
        <v>2871.48</v>
      </c>
      <c r="G352">
        <v>5.7932400000000002E-2</v>
      </c>
      <c r="H352">
        <v>0.95296800000000004</v>
      </c>
      <c r="I352">
        <v>0</v>
      </c>
    </row>
    <row r="353" spans="1:9" x14ac:dyDescent="0.25">
      <c r="A353" t="s">
        <v>101</v>
      </c>
      <c r="B353">
        <v>4234.55</v>
      </c>
      <c r="C353">
        <v>3939.16</v>
      </c>
      <c r="D353">
        <v>3917.52</v>
      </c>
      <c r="E353">
        <v>3905.47</v>
      </c>
      <c r="F353">
        <v>2894.61</v>
      </c>
      <c r="G353">
        <v>5.3918099999999997E-2</v>
      </c>
      <c r="H353">
        <v>0.94976400000000005</v>
      </c>
      <c r="I353">
        <v>0</v>
      </c>
    </row>
    <row r="354" spans="1:9" x14ac:dyDescent="0.25">
      <c r="A354" t="s">
        <v>101</v>
      </c>
      <c r="B354">
        <v>3989.15</v>
      </c>
      <c r="C354">
        <v>3984.85</v>
      </c>
      <c r="D354">
        <v>3963.15</v>
      </c>
      <c r="E354">
        <v>3950.83</v>
      </c>
      <c r="F354">
        <v>2936.58</v>
      </c>
      <c r="G354">
        <v>5.4149599999999999E-2</v>
      </c>
      <c r="H354">
        <v>0.95708400000000005</v>
      </c>
      <c r="I354">
        <v>0</v>
      </c>
    </row>
    <row r="355" spans="1:9" x14ac:dyDescent="0.25">
      <c r="A355" t="s">
        <v>101</v>
      </c>
      <c r="B355">
        <v>3915.28</v>
      </c>
      <c r="C355">
        <v>3913.01</v>
      </c>
      <c r="D355">
        <v>3891.57</v>
      </c>
      <c r="E355">
        <v>3879.64</v>
      </c>
      <c r="F355">
        <v>2870.04</v>
      </c>
      <c r="G355">
        <v>5.40005E-2</v>
      </c>
      <c r="H355">
        <v>0.93182900000000002</v>
      </c>
      <c r="I355">
        <v>0</v>
      </c>
    </row>
    <row r="356" spans="1:9" x14ac:dyDescent="0.25">
      <c r="A356" t="s">
        <v>101</v>
      </c>
      <c r="B356">
        <v>3939.69</v>
      </c>
      <c r="C356">
        <v>3937.4</v>
      </c>
      <c r="D356">
        <v>3915.88</v>
      </c>
      <c r="E356">
        <v>3903.79</v>
      </c>
      <c r="F356">
        <v>2891.93</v>
      </c>
      <c r="G356">
        <v>5.5574400000000003E-2</v>
      </c>
      <c r="H356">
        <v>0.93183499999999997</v>
      </c>
      <c r="I356">
        <v>0</v>
      </c>
    </row>
    <row r="357" spans="1:9" x14ac:dyDescent="0.25">
      <c r="A357" t="s">
        <v>101</v>
      </c>
      <c r="B357">
        <v>3913.32</v>
      </c>
      <c r="C357">
        <v>3910.94</v>
      </c>
      <c r="D357">
        <v>3889.35</v>
      </c>
      <c r="E357">
        <v>3877.44</v>
      </c>
      <c r="F357">
        <v>2868.38</v>
      </c>
      <c r="G357">
        <v>5.42348E-2</v>
      </c>
      <c r="H357">
        <v>0.94090200000000002</v>
      </c>
      <c r="I357">
        <v>0</v>
      </c>
    </row>
    <row r="358" spans="1:9" x14ac:dyDescent="0.25">
      <c r="A358" t="s">
        <v>101</v>
      </c>
      <c r="B358">
        <v>4222.41</v>
      </c>
      <c r="C358">
        <v>3928.95</v>
      </c>
      <c r="D358">
        <v>3907.56</v>
      </c>
      <c r="E358">
        <v>3895.44</v>
      </c>
      <c r="F358">
        <v>2887.12</v>
      </c>
      <c r="G358">
        <v>5.3910699999999999E-2</v>
      </c>
      <c r="H358">
        <v>0.953816</v>
      </c>
      <c r="I358">
        <v>0</v>
      </c>
    </row>
    <row r="359" spans="1:9" x14ac:dyDescent="0.25">
      <c r="A359" t="s">
        <v>101</v>
      </c>
      <c r="B359">
        <v>4054.93</v>
      </c>
      <c r="C359">
        <v>4050.57</v>
      </c>
      <c r="D359">
        <v>4028.5</v>
      </c>
      <c r="E359">
        <v>4015.69</v>
      </c>
      <c r="F359">
        <v>3000.43</v>
      </c>
      <c r="G359">
        <v>5.5508200000000001E-2</v>
      </c>
      <c r="H359">
        <v>0.95836699999999997</v>
      </c>
      <c r="I359">
        <v>0</v>
      </c>
    </row>
    <row r="360" spans="1:9" x14ac:dyDescent="0.25">
      <c r="A360" t="s">
        <v>101</v>
      </c>
      <c r="B360">
        <v>3916.79</v>
      </c>
      <c r="C360">
        <v>3914.51</v>
      </c>
      <c r="D360">
        <v>3893.12</v>
      </c>
      <c r="E360">
        <v>3881.2</v>
      </c>
      <c r="F360">
        <v>2868.71</v>
      </c>
      <c r="G360">
        <v>5.3910100000000002E-2</v>
      </c>
      <c r="H360">
        <v>0.95310799999999996</v>
      </c>
      <c r="I360">
        <v>0</v>
      </c>
    </row>
    <row r="361" spans="1:9" x14ac:dyDescent="0.25">
      <c r="A361" t="s">
        <v>101</v>
      </c>
      <c r="B361">
        <v>3976.03</v>
      </c>
      <c r="C361">
        <v>3973.77</v>
      </c>
      <c r="D361">
        <v>3951.88</v>
      </c>
      <c r="E361">
        <v>3939.65</v>
      </c>
      <c r="F361">
        <v>2925.82</v>
      </c>
      <c r="G361">
        <v>3.8542E-2</v>
      </c>
      <c r="H361">
        <v>0.93181800000000004</v>
      </c>
      <c r="I361">
        <v>0</v>
      </c>
    </row>
    <row r="362" spans="1:9" x14ac:dyDescent="0.25">
      <c r="A362" t="s">
        <v>101</v>
      </c>
      <c r="B362">
        <v>3915.15</v>
      </c>
      <c r="C362">
        <v>3912.76</v>
      </c>
      <c r="D362">
        <v>3891.39</v>
      </c>
      <c r="E362">
        <v>3879.37</v>
      </c>
      <c r="F362">
        <v>2869.77</v>
      </c>
      <c r="G362">
        <v>5.4479300000000001E-2</v>
      </c>
      <c r="H362">
        <v>0.93183300000000002</v>
      </c>
      <c r="I362">
        <v>0</v>
      </c>
    </row>
    <row r="363" spans="1:9" x14ac:dyDescent="0.25">
      <c r="A363" t="s">
        <v>101</v>
      </c>
      <c r="B363">
        <v>4131.9399999999996</v>
      </c>
      <c r="C363">
        <v>3923.93</v>
      </c>
      <c r="D363">
        <v>3902.42</v>
      </c>
      <c r="E363">
        <v>3890.44</v>
      </c>
      <c r="F363">
        <v>2880.46</v>
      </c>
      <c r="G363">
        <v>5.3991699999999997E-2</v>
      </c>
      <c r="H363">
        <v>0.95006999999999997</v>
      </c>
      <c r="I363">
        <v>0</v>
      </c>
    </row>
    <row r="364" spans="1:9" x14ac:dyDescent="0.25">
      <c r="A364" t="s">
        <v>101</v>
      </c>
      <c r="B364">
        <v>4000.19</v>
      </c>
      <c r="C364">
        <v>3995.79</v>
      </c>
      <c r="D364">
        <v>3974.15</v>
      </c>
      <c r="E364">
        <v>3961.62</v>
      </c>
      <c r="F364">
        <v>2948.45</v>
      </c>
      <c r="G364">
        <v>5.4961000000000003E-2</v>
      </c>
      <c r="H364">
        <v>0.931836</v>
      </c>
      <c r="I364">
        <v>0</v>
      </c>
    </row>
    <row r="365" spans="1:9" x14ac:dyDescent="0.25">
      <c r="A365" t="s">
        <v>101</v>
      </c>
      <c r="B365">
        <v>3916.76</v>
      </c>
      <c r="C365">
        <v>3914.48</v>
      </c>
      <c r="D365">
        <v>3893</v>
      </c>
      <c r="E365">
        <v>3881.12</v>
      </c>
      <c r="F365">
        <v>2871.9</v>
      </c>
      <c r="G365">
        <v>5.9625999999999998E-2</v>
      </c>
      <c r="H365">
        <v>0.931786</v>
      </c>
      <c r="I365">
        <v>0</v>
      </c>
    </row>
    <row r="366" spans="1:9" x14ac:dyDescent="0.25">
      <c r="A366" t="s">
        <v>101</v>
      </c>
      <c r="B366">
        <v>3949.73</v>
      </c>
      <c r="C366">
        <v>3947.36</v>
      </c>
      <c r="D366">
        <v>3925.64</v>
      </c>
      <c r="E366">
        <v>3913.58</v>
      </c>
      <c r="F366">
        <v>2903.4</v>
      </c>
      <c r="G366">
        <v>5.4122299999999998E-2</v>
      </c>
      <c r="H366">
        <v>0.93183300000000002</v>
      </c>
      <c r="I366">
        <v>0</v>
      </c>
    </row>
    <row r="367" spans="1:9" x14ac:dyDescent="0.25">
      <c r="A367" t="s">
        <v>101</v>
      </c>
      <c r="B367">
        <v>3922.1</v>
      </c>
      <c r="C367">
        <v>3919.79</v>
      </c>
      <c r="D367">
        <v>3898.32</v>
      </c>
      <c r="E367">
        <v>3886.41</v>
      </c>
      <c r="F367">
        <v>2874.95</v>
      </c>
      <c r="G367">
        <v>5.3909499999999999E-2</v>
      </c>
      <c r="H367">
        <v>0.93182699999999996</v>
      </c>
      <c r="I367">
        <v>0</v>
      </c>
    </row>
    <row r="368" spans="1:9" x14ac:dyDescent="0.25">
      <c r="A368" t="s">
        <v>101</v>
      </c>
      <c r="B368">
        <v>4214.91</v>
      </c>
      <c r="C368">
        <v>3922.98</v>
      </c>
      <c r="D368">
        <v>3901.53</v>
      </c>
      <c r="E368">
        <v>3889.55</v>
      </c>
      <c r="F368">
        <v>2879.71</v>
      </c>
      <c r="G368">
        <v>5.4593599999999999E-2</v>
      </c>
      <c r="H368">
        <v>0.95832600000000001</v>
      </c>
      <c r="I368">
        <v>0</v>
      </c>
    </row>
    <row r="369" spans="1:9" x14ac:dyDescent="0.25">
      <c r="A369" t="s">
        <v>101</v>
      </c>
      <c r="B369">
        <v>3994.83</v>
      </c>
      <c r="C369">
        <v>3990.42</v>
      </c>
      <c r="D369">
        <v>3968.74</v>
      </c>
      <c r="E369">
        <v>3956.28</v>
      </c>
      <c r="F369">
        <v>2942.88</v>
      </c>
      <c r="G369">
        <v>5.4657200000000003E-2</v>
      </c>
      <c r="H369">
        <v>0.95862499999999995</v>
      </c>
      <c r="I369">
        <v>0</v>
      </c>
    </row>
    <row r="370" spans="1:9" x14ac:dyDescent="0.25">
      <c r="A370" t="s">
        <v>101</v>
      </c>
      <c r="B370">
        <v>3911.19</v>
      </c>
      <c r="C370">
        <v>3908.92</v>
      </c>
      <c r="D370">
        <v>3887.55</v>
      </c>
      <c r="E370">
        <v>3875.62</v>
      </c>
      <c r="F370">
        <v>2865.69</v>
      </c>
      <c r="G370">
        <v>5.3909499999999999E-2</v>
      </c>
      <c r="H370">
        <v>0.93183300000000002</v>
      </c>
      <c r="I370">
        <v>0</v>
      </c>
    </row>
    <row r="371" spans="1:9" x14ac:dyDescent="0.25">
      <c r="A371" t="s">
        <v>101</v>
      </c>
      <c r="B371">
        <v>3953.23</v>
      </c>
      <c r="C371">
        <v>3950.95</v>
      </c>
      <c r="D371">
        <v>3929.35</v>
      </c>
      <c r="E371">
        <v>3917.2</v>
      </c>
      <c r="F371">
        <v>2905.46</v>
      </c>
      <c r="G371">
        <v>5.56199E-2</v>
      </c>
      <c r="H371">
        <v>0.93179800000000002</v>
      </c>
      <c r="I371">
        <v>0</v>
      </c>
    </row>
    <row r="372" spans="1:9" x14ac:dyDescent="0.25">
      <c r="A372" t="s">
        <v>101</v>
      </c>
      <c r="B372">
        <v>3914.78</v>
      </c>
      <c r="C372">
        <v>3912.51</v>
      </c>
      <c r="D372">
        <v>3891.08</v>
      </c>
      <c r="E372">
        <v>3879.21</v>
      </c>
      <c r="F372">
        <v>2870.45</v>
      </c>
      <c r="G372">
        <v>5.4772399999999999E-2</v>
      </c>
      <c r="H372">
        <v>0.95873699999999995</v>
      </c>
      <c r="I372">
        <v>0</v>
      </c>
    </row>
    <row r="373" spans="1:9" x14ac:dyDescent="0.25">
      <c r="A373" t="s">
        <v>101</v>
      </c>
      <c r="B373">
        <v>4212.63</v>
      </c>
      <c r="C373">
        <v>3921.99</v>
      </c>
      <c r="D373">
        <v>3900.45</v>
      </c>
      <c r="E373">
        <v>3888.56</v>
      </c>
      <c r="F373">
        <v>2879.26</v>
      </c>
      <c r="G373">
        <v>7.5200299999999998E-2</v>
      </c>
      <c r="H373">
        <v>0.931732</v>
      </c>
      <c r="I373">
        <v>0</v>
      </c>
    </row>
    <row r="374" spans="1:9" x14ac:dyDescent="0.25">
      <c r="A374" t="s">
        <v>101</v>
      </c>
      <c r="B374">
        <v>4064.05</v>
      </c>
      <c r="C374">
        <v>4059.58</v>
      </c>
      <c r="D374">
        <v>4037.59</v>
      </c>
      <c r="E374">
        <v>4024.73</v>
      </c>
      <c r="F374">
        <v>3007.86</v>
      </c>
      <c r="G374">
        <v>5.4210899999999999E-2</v>
      </c>
      <c r="H374">
        <v>0.95347899999999997</v>
      </c>
      <c r="I374">
        <v>0</v>
      </c>
    </row>
    <row r="375" spans="1:9" x14ac:dyDescent="0.25">
      <c r="A375" t="s">
        <v>101</v>
      </c>
      <c r="B375">
        <v>3912.34</v>
      </c>
      <c r="C375">
        <v>3910.07</v>
      </c>
      <c r="D375">
        <v>3888.52</v>
      </c>
      <c r="E375">
        <v>3876.59</v>
      </c>
      <c r="F375">
        <v>2867.46</v>
      </c>
      <c r="G375">
        <v>6.2271100000000003E-2</v>
      </c>
      <c r="H375">
        <v>0.94517099999999998</v>
      </c>
      <c r="I375">
        <v>0</v>
      </c>
    </row>
    <row r="376" spans="1:9" x14ac:dyDescent="0.25">
      <c r="A376" t="s">
        <v>101</v>
      </c>
      <c r="B376">
        <v>4005.17</v>
      </c>
      <c r="C376">
        <v>4002.88</v>
      </c>
      <c r="D376">
        <v>3981.2</v>
      </c>
      <c r="E376">
        <v>3968.66</v>
      </c>
      <c r="F376">
        <v>2958.87</v>
      </c>
      <c r="G376">
        <v>5.5840899999999999E-2</v>
      </c>
      <c r="H376">
        <v>0.93168200000000001</v>
      </c>
      <c r="I376">
        <v>0</v>
      </c>
    </row>
    <row r="377" spans="1:9" x14ac:dyDescent="0.25">
      <c r="A377" t="s">
        <v>101</v>
      </c>
      <c r="B377">
        <v>3898.16</v>
      </c>
      <c r="C377">
        <v>3895.79</v>
      </c>
      <c r="D377">
        <v>3874.43</v>
      </c>
      <c r="E377">
        <v>3862.52</v>
      </c>
      <c r="F377">
        <v>2858.74</v>
      </c>
      <c r="G377">
        <v>5.4087400000000001E-2</v>
      </c>
      <c r="H377">
        <v>0.93183099999999996</v>
      </c>
      <c r="I377">
        <v>0</v>
      </c>
    </row>
    <row r="378" spans="1:9" x14ac:dyDescent="0.25">
      <c r="A378" t="s">
        <v>101</v>
      </c>
      <c r="B378">
        <v>4143.57</v>
      </c>
      <c r="C378">
        <v>3915.3</v>
      </c>
      <c r="D378">
        <v>3893.92</v>
      </c>
      <c r="E378">
        <v>3881.88</v>
      </c>
      <c r="F378">
        <v>2879.06</v>
      </c>
      <c r="G378">
        <v>5.3927999999999997E-2</v>
      </c>
      <c r="H378">
        <v>0.93857000000000002</v>
      </c>
      <c r="I378">
        <v>0</v>
      </c>
    </row>
    <row r="379" spans="1:9" x14ac:dyDescent="0.25">
      <c r="A379" t="s">
        <v>101</v>
      </c>
      <c r="B379">
        <v>3987.57</v>
      </c>
      <c r="C379">
        <v>3983.29</v>
      </c>
      <c r="D379">
        <v>3961.61</v>
      </c>
      <c r="E379">
        <v>3949.01</v>
      </c>
      <c r="F379">
        <v>2941.45</v>
      </c>
      <c r="G379">
        <v>5.4374100000000002E-2</v>
      </c>
      <c r="H379">
        <v>0.93177200000000004</v>
      </c>
      <c r="I379">
        <v>0</v>
      </c>
    </row>
    <row r="380" spans="1:9" x14ac:dyDescent="0.25">
      <c r="A380" t="s">
        <v>101</v>
      </c>
      <c r="B380">
        <v>3893.81</v>
      </c>
      <c r="C380">
        <v>3891.56</v>
      </c>
      <c r="D380">
        <v>3870.23</v>
      </c>
      <c r="E380">
        <v>3858.34</v>
      </c>
      <c r="F380">
        <v>2855.92</v>
      </c>
      <c r="G380">
        <v>6.1688199999999999E-2</v>
      </c>
      <c r="H380">
        <v>0.93171800000000005</v>
      </c>
      <c r="I380">
        <v>0</v>
      </c>
    </row>
    <row r="381" spans="1:9" x14ac:dyDescent="0.25">
      <c r="A381" t="s">
        <v>101</v>
      </c>
      <c r="B381">
        <v>4013.98</v>
      </c>
      <c r="C381">
        <v>4011.49</v>
      </c>
      <c r="D381">
        <v>3989.76</v>
      </c>
      <c r="E381">
        <v>3977.17</v>
      </c>
      <c r="F381">
        <v>2965.6</v>
      </c>
      <c r="G381">
        <v>6.34821E-2</v>
      </c>
      <c r="H381">
        <v>0.93183400000000005</v>
      </c>
      <c r="I381">
        <v>0</v>
      </c>
    </row>
    <row r="382" spans="1:9" x14ac:dyDescent="0.25">
      <c r="A382" t="s">
        <v>101</v>
      </c>
      <c r="B382">
        <v>3925.44</v>
      </c>
      <c r="C382">
        <v>3922.96</v>
      </c>
      <c r="D382">
        <v>3901.56</v>
      </c>
      <c r="E382">
        <v>3889.46</v>
      </c>
      <c r="F382">
        <v>2884.76</v>
      </c>
      <c r="G382">
        <v>5.5080200000000003E-2</v>
      </c>
      <c r="H382">
        <v>0.93183400000000005</v>
      </c>
      <c r="I382">
        <v>0</v>
      </c>
    </row>
    <row r="383" spans="1:9" x14ac:dyDescent="0.25">
      <c r="A383" t="s">
        <v>101</v>
      </c>
      <c r="B383">
        <v>4166.3999999999996</v>
      </c>
      <c r="C383">
        <v>3907.13</v>
      </c>
      <c r="D383">
        <v>3885.67</v>
      </c>
      <c r="E383">
        <v>3873.61</v>
      </c>
      <c r="F383">
        <v>2870.05</v>
      </c>
      <c r="G383">
        <v>5.3911100000000003E-2</v>
      </c>
      <c r="H383">
        <v>0.93179400000000001</v>
      </c>
      <c r="I383">
        <v>0</v>
      </c>
    </row>
    <row r="384" spans="1:9" x14ac:dyDescent="0.25">
      <c r="A384" t="s">
        <v>101</v>
      </c>
      <c r="B384">
        <v>3919.82</v>
      </c>
      <c r="C384">
        <v>3916.65</v>
      </c>
      <c r="D384">
        <v>3895.26</v>
      </c>
      <c r="E384">
        <v>3883.18</v>
      </c>
      <c r="F384">
        <v>2878.18</v>
      </c>
      <c r="G384">
        <v>5.59512E-2</v>
      </c>
      <c r="H384">
        <v>0.94958200000000004</v>
      </c>
      <c r="I384">
        <v>0</v>
      </c>
    </row>
    <row r="385" spans="1:25" x14ac:dyDescent="0.25">
      <c r="A385" t="s">
        <v>101</v>
      </c>
      <c r="B385">
        <v>3893.38</v>
      </c>
      <c r="C385">
        <v>3891.11</v>
      </c>
      <c r="D385">
        <v>3869.63</v>
      </c>
      <c r="E385">
        <v>3857.72</v>
      </c>
      <c r="F385">
        <v>2854.4</v>
      </c>
      <c r="G385">
        <v>5.4314000000000001E-2</v>
      </c>
      <c r="H385">
        <v>0.95384999999999998</v>
      </c>
      <c r="I385">
        <v>0</v>
      </c>
    </row>
    <row r="386" spans="1:25" x14ac:dyDescent="0.25">
      <c r="A386" t="s">
        <v>101</v>
      </c>
      <c r="B386">
        <v>3931.88</v>
      </c>
      <c r="C386">
        <v>3929.62</v>
      </c>
      <c r="D386">
        <v>3908.19</v>
      </c>
      <c r="E386">
        <v>3896.06</v>
      </c>
      <c r="F386">
        <v>2890.65</v>
      </c>
      <c r="G386">
        <v>5.4324900000000002E-2</v>
      </c>
      <c r="H386">
        <v>0.93179800000000002</v>
      </c>
      <c r="I386">
        <v>0</v>
      </c>
    </row>
    <row r="387" spans="1:25" x14ac:dyDescent="0.25">
      <c r="A387" t="s">
        <v>101</v>
      </c>
      <c r="B387">
        <v>3900.82</v>
      </c>
      <c r="C387">
        <v>3898.55</v>
      </c>
      <c r="D387">
        <v>3877.19</v>
      </c>
      <c r="E387">
        <v>3865.29</v>
      </c>
      <c r="F387">
        <v>2860.92</v>
      </c>
      <c r="G387">
        <v>5.3909699999999998E-2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4367.5</v>
      </c>
      <c r="C388">
        <v>3912.58</v>
      </c>
      <c r="D388">
        <v>3891.12</v>
      </c>
      <c r="E388">
        <v>3879.11</v>
      </c>
      <c r="F388">
        <v>2873.23</v>
      </c>
      <c r="G388">
        <v>5.7629199999999998E-2</v>
      </c>
      <c r="H388">
        <v>0.93183099999999996</v>
      </c>
      <c r="I388">
        <v>0</v>
      </c>
    </row>
    <row r="389" spans="1:25" x14ac:dyDescent="0.25">
      <c r="A389" t="s">
        <v>101</v>
      </c>
      <c r="B389">
        <v>3986.31</v>
      </c>
      <c r="C389">
        <v>3981.93</v>
      </c>
      <c r="D389">
        <v>3960.06</v>
      </c>
      <c r="E389">
        <v>3947.64</v>
      </c>
      <c r="F389">
        <v>2938.2</v>
      </c>
      <c r="G389">
        <v>5.4101499999999997E-2</v>
      </c>
      <c r="H389">
        <v>0.93172500000000003</v>
      </c>
      <c r="I389">
        <v>0</v>
      </c>
    </row>
    <row r="390" spans="1:25" x14ac:dyDescent="0.25">
      <c r="A390" t="s">
        <v>101</v>
      </c>
      <c r="B390">
        <v>3965.87</v>
      </c>
      <c r="C390">
        <v>3963.6</v>
      </c>
      <c r="D390">
        <v>3942.01</v>
      </c>
      <c r="E390">
        <v>3927.02</v>
      </c>
      <c r="F390">
        <v>2919.3</v>
      </c>
      <c r="G390">
        <v>4.1577299999999998E-2</v>
      </c>
      <c r="H390">
        <v>0.93181499999999995</v>
      </c>
      <c r="I390">
        <v>0</v>
      </c>
    </row>
    <row r="391" spans="1:25" x14ac:dyDescent="0.25">
      <c r="A391" t="s">
        <v>101</v>
      </c>
      <c r="B391">
        <v>3964.64</v>
      </c>
      <c r="C391">
        <v>3962.35</v>
      </c>
      <c r="D391">
        <v>3940.63</v>
      </c>
      <c r="E391">
        <v>3928.16</v>
      </c>
      <c r="F391">
        <v>2917.89</v>
      </c>
      <c r="G391">
        <v>5.4224099999999997E-2</v>
      </c>
      <c r="H391">
        <v>0.95854899999999998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3914.38</v>
      </c>
      <c r="C392">
        <v>3912.03</v>
      </c>
      <c r="D392">
        <v>3890.69</v>
      </c>
      <c r="E392">
        <v>3878.72</v>
      </c>
      <c r="F392">
        <v>2871.63</v>
      </c>
      <c r="G392">
        <v>5.4449499999999998E-2</v>
      </c>
      <c r="H392">
        <v>0.93182100000000001</v>
      </c>
      <c r="I392">
        <v>0</v>
      </c>
      <c r="R392">
        <f>AVERAGE(B343:B392)</f>
        <v>3994.110000000001</v>
      </c>
      <c r="S392">
        <f>AVERAGE(C343:C392)</f>
        <v>3939.879199999998</v>
      </c>
      <c r="U392">
        <f>_xlfn.VAR.P(B343:B392)</f>
        <v>12602.335087999991</v>
      </c>
      <c r="V392">
        <f>_xlfn.VAR.P(C343:C392)</f>
        <v>1567.9962713599964</v>
      </c>
      <c r="X392">
        <f>1.96*SQRT(U392)/50</f>
        <v>4.4005967992562454</v>
      </c>
      <c r="Y392">
        <f>1.96*SQRT(V392)/50</f>
        <v>1.5522389604769702</v>
      </c>
    </row>
    <row r="393" spans="1:25" x14ac:dyDescent="0.25">
      <c r="A393" t="s">
        <v>101</v>
      </c>
      <c r="B393">
        <v>199710.42569900001</v>
      </c>
      <c r="C393" t="s">
        <v>36</v>
      </c>
    </row>
    <row r="394" spans="1:25" x14ac:dyDescent="0.25">
      <c r="A394" t="s">
        <v>102</v>
      </c>
      <c r="B394">
        <v>4158.33</v>
      </c>
      <c r="C394">
        <v>0</v>
      </c>
      <c r="D394">
        <v>0</v>
      </c>
      <c r="E394">
        <v>0</v>
      </c>
      <c r="F394">
        <v>0</v>
      </c>
      <c r="G394">
        <v>5.4714400000000003E-2</v>
      </c>
      <c r="H394">
        <v>0.93183499999999997</v>
      </c>
      <c r="I394">
        <v>0</v>
      </c>
    </row>
    <row r="395" spans="1:25" x14ac:dyDescent="0.25">
      <c r="A395" t="s">
        <v>102</v>
      </c>
      <c r="B395">
        <v>3929.47</v>
      </c>
      <c r="C395">
        <v>0</v>
      </c>
      <c r="D395">
        <v>0</v>
      </c>
      <c r="E395">
        <v>0</v>
      </c>
      <c r="F395">
        <v>0</v>
      </c>
      <c r="G395">
        <v>5.39134E-2</v>
      </c>
      <c r="H395">
        <v>0.93183499999999997</v>
      </c>
      <c r="I395">
        <v>0</v>
      </c>
    </row>
    <row r="396" spans="1:25" x14ac:dyDescent="0.25">
      <c r="A396" t="s">
        <v>102</v>
      </c>
      <c r="B396">
        <v>3867.96</v>
      </c>
      <c r="C396">
        <v>0</v>
      </c>
      <c r="D396">
        <v>0</v>
      </c>
      <c r="E396">
        <v>0</v>
      </c>
      <c r="F396">
        <v>0</v>
      </c>
      <c r="G396">
        <v>5.4778500000000001E-2</v>
      </c>
      <c r="H396">
        <v>0.94987900000000003</v>
      </c>
      <c r="I396">
        <v>0</v>
      </c>
    </row>
    <row r="397" spans="1:25" x14ac:dyDescent="0.25">
      <c r="A397" t="s">
        <v>102</v>
      </c>
      <c r="B397">
        <v>3910.18</v>
      </c>
      <c r="C397">
        <v>0</v>
      </c>
      <c r="D397">
        <v>0</v>
      </c>
      <c r="E397">
        <v>0</v>
      </c>
      <c r="F397">
        <v>0</v>
      </c>
      <c r="G397">
        <v>2.9660800000000001E-2</v>
      </c>
      <c r="H397">
        <v>0.95484000000000002</v>
      </c>
      <c r="I397">
        <v>0</v>
      </c>
    </row>
    <row r="398" spans="1:25" x14ac:dyDescent="0.25">
      <c r="A398" t="s">
        <v>102</v>
      </c>
      <c r="B398">
        <v>3873.1</v>
      </c>
      <c r="C398">
        <v>0</v>
      </c>
      <c r="D398">
        <v>0</v>
      </c>
      <c r="E398">
        <v>0</v>
      </c>
      <c r="F398">
        <v>0</v>
      </c>
      <c r="G398">
        <v>5.40087E-2</v>
      </c>
      <c r="H398">
        <v>0.93267999999999995</v>
      </c>
      <c r="I398">
        <v>0</v>
      </c>
    </row>
    <row r="399" spans="1:25" x14ac:dyDescent="0.25">
      <c r="A399" t="s">
        <v>102</v>
      </c>
      <c r="B399">
        <v>4416.46</v>
      </c>
      <c r="C399">
        <v>0</v>
      </c>
      <c r="D399">
        <v>0</v>
      </c>
      <c r="E399">
        <v>0</v>
      </c>
      <c r="F399">
        <v>0</v>
      </c>
      <c r="G399">
        <v>5.3952800000000002E-2</v>
      </c>
      <c r="H399">
        <v>0.95884899999999995</v>
      </c>
      <c r="I399">
        <v>0</v>
      </c>
    </row>
    <row r="400" spans="1:25" x14ac:dyDescent="0.25">
      <c r="A400" t="s">
        <v>102</v>
      </c>
      <c r="B400">
        <v>3957.87</v>
      </c>
      <c r="C400">
        <v>0</v>
      </c>
      <c r="D400">
        <v>0</v>
      </c>
      <c r="E400">
        <v>0</v>
      </c>
      <c r="F400">
        <v>0</v>
      </c>
      <c r="G400">
        <v>5.4218500000000003E-2</v>
      </c>
      <c r="H400">
        <v>0.95833900000000005</v>
      </c>
      <c r="I400">
        <v>0</v>
      </c>
    </row>
    <row r="401" spans="1:9" x14ac:dyDescent="0.25">
      <c r="A401" t="s">
        <v>102</v>
      </c>
      <c r="B401">
        <v>3865.12</v>
      </c>
      <c r="C401">
        <v>0</v>
      </c>
      <c r="D401">
        <v>0</v>
      </c>
      <c r="E401">
        <v>0</v>
      </c>
      <c r="F401">
        <v>0</v>
      </c>
      <c r="G401">
        <v>5.46296E-2</v>
      </c>
      <c r="H401">
        <v>0.93179000000000001</v>
      </c>
      <c r="I401">
        <v>0</v>
      </c>
    </row>
    <row r="402" spans="1:9" x14ac:dyDescent="0.25">
      <c r="A402" t="s">
        <v>102</v>
      </c>
      <c r="B402">
        <v>3939.55</v>
      </c>
      <c r="C402">
        <v>0</v>
      </c>
      <c r="D402">
        <v>0</v>
      </c>
      <c r="E402">
        <v>0</v>
      </c>
      <c r="F402">
        <v>0</v>
      </c>
      <c r="G402">
        <v>5.4069300000000001E-2</v>
      </c>
      <c r="H402">
        <v>0.93183000000000005</v>
      </c>
      <c r="I402">
        <v>0</v>
      </c>
    </row>
    <row r="403" spans="1:9" x14ac:dyDescent="0.25">
      <c r="A403" t="s">
        <v>102</v>
      </c>
      <c r="B403">
        <v>3880.33</v>
      </c>
      <c r="C403">
        <v>0</v>
      </c>
      <c r="D403">
        <v>0</v>
      </c>
      <c r="E403">
        <v>0</v>
      </c>
      <c r="F403">
        <v>0</v>
      </c>
      <c r="G403">
        <v>6.3722200000000007E-2</v>
      </c>
      <c r="H403">
        <v>0.93183700000000003</v>
      </c>
      <c r="I403">
        <v>0</v>
      </c>
    </row>
    <row r="404" spans="1:9" x14ac:dyDescent="0.25">
      <c r="A404" t="s">
        <v>102</v>
      </c>
      <c r="B404">
        <v>4355.2299999999996</v>
      </c>
      <c r="C404">
        <v>0</v>
      </c>
      <c r="D404">
        <v>0</v>
      </c>
      <c r="E404">
        <v>0</v>
      </c>
      <c r="F404">
        <v>0</v>
      </c>
      <c r="G404">
        <v>5.47307E-2</v>
      </c>
      <c r="H404">
        <v>0.93182399999999999</v>
      </c>
      <c r="I404">
        <v>0</v>
      </c>
    </row>
    <row r="405" spans="1:9" x14ac:dyDescent="0.25">
      <c r="A405" t="s">
        <v>102</v>
      </c>
      <c r="B405">
        <v>3906.01</v>
      </c>
      <c r="C405">
        <v>0</v>
      </c>
      <c r="D405">
        <v>0</v>
      </c>
      <c r="E405">
        <v>0</v>
      </c>
      <c r="F405">
        <v>0</v>
      </c>
      <c r="G405">
        <v>5.8225600000000002E-2</v>
      </c>
      <c r="H405">
        <v>0.95431299999999997</v>
      </c>
      <c r="I405">
        <v>0</v>
      </c>
    </row>
    <row r="406" spans="1:9" x14ac:dyDescent="0.25">
      <c r="A406" t="s">
        <v>102</v>
      </c>
      <c r="B406">
        <v>3862.06</v>
      </c>
      <c r="C406">
        <v>0</v>
      </c>
      <c r="D406">
        <v>0</v>
      </c>
      <c r="E406">
        <v>0</v>
      </c>
      <c r="F406">
        <v>0</v>
      </c>
      <c r="G406">
        <v>5.4300099999999997E-2</v>
      </c>
      <c r="H406">
        <v>0.93172900000000003</v>
      </c>
      <c r="I406">
        <v>0</v>
      </c>
    </row>
    <row r="407" spans="1:9" x14ac:dyDescent="0.25">
      <c r="A407" t="s">
        <v>102</v>
      </c>
      <c r="B407">
        <v>3919.71</v>
      </c>
      <c r="C407">
        <v>0</v>
      </c>
      <c r="D407">
        <v>0</v>
      </c>
      <c r="E407">
        <v>0</v>
      </c>
      <c r="F407">
        <v>0</v>
      </c>
      <c r="G407">
        <v>5.5952300000000003E-2</v>
      </c>
      <c r="H407">
        <v>0.93174100000000004</v>
      </c>
      <c r="I407">
        <v>0</v>
      </c>
    </row>
    <row r="408" spans="1:9" x14ac:dyDescent="0.25">
      <c r="A408" t="s">
        <v>102</v>
      </c>
      <c r="B408">
        <v>3863.61</v>
      </c>
      <c r="C408">
        <v>0</v>
      </c>
      <c r="D408">
        <v>0</v>
      </c>
      <c r="E408">
        <v>0</v>
      </c>
      <c r="F408">
        <v>0</v>
      </c>
      <c r="G408">
        <v>5.3946599999999997E-2</v>
      </c>
      <c r="H408">
        <v>0.95845899999999995</v>
      </c>
      <c r="I408">
        <v>0</v>
      </c>
    </row>
    <row r="409" spans="1:9" x14ac:dyDescent="0.25">
      <c r="A409" t="s">
        <v>102</v>
      </c>
      <c r="B409">
        <v>4451.7700000000004</v>
      </c>
      <c r="C409">
        <v>0</v>
      </c>
      <c r="D409">
        <v>0</v>
      </c>
      <c r="E409">
        <v>0</v>
      </c>
      <c r="F409">
        <v>0</v>
      </c>
      <c r="G409">
        <v>5.39211E-2</v>
      </c>
      <c r="H409">
        <v>0.93524099999999999</v>
      </c>
      <c r="I409">
        <v>0</v>
      </c>
    </row>
    <row r="410" spans="1:9" x14ac:dyDescent="0.25">
      <c r="A410" t="s">
        <v>102</v>
      </c>
      <c r="B410">
        <v>3934.18</v>
      </c>
      <c r="C410">
        <v>0</v>
      </c>
      <c r="D410">
        <v>0</v>
      </c>
      <c r="E410">
        <v>0</v>
      </c>
      <c r="F410">
        <v>0</v>
      </c>
      <c r="G410">
        <v>5.4618600000000003E-2</v>
      </c>
      <c r="H410">
        <v>0.93182500000000001</v>
      </c>
      <c r="I410">
        <v>0</v>
      </c>
    </row>
    <row r="411" spans="1:9" x14ac:dyDescent="0.25">
      <c r="A411" t="s">
        <v>102</v>
      </c>
      <c r="B411">
        <v>3865.1</v>
      </c>
      <c r="C411">
        <v>0</v>
      </c>
      <c r="D411">
        <v>0</v>
      </c>
      <c r="E411">
        <v>0</v>
      </c>
      <c r="F411">
        <v>0</v>
      </c>
      <c r="G411">
        <v>5.3915999999999999E-2</v>
      </c>
      <c r="H411">
        <v>0.93183099999999996</v>
      </c>
      <c r="I411">
        <v>0</v>
      </c>
    </row>
    <row r="412" spans="1:9" x14ac:dyDescent="0.25">
      <c r="A412" t="s">
        <v>102</v>
      </c>
      <c r="B412">
        <v>3899.24</v>
      </c>
      <c r="C412">
        <v>0</v>
      </c>
      <c r="D412">
        <v>0</v>
      </c>
      <c r="E412">
        <v>0</v>
      </c>
      <c r="F412">
        <v>0</v>
      </c>
      <c r="G412">
        <v>5.4508500000000001E-2</v>
      </c>
      <c r="H412">
        <v>0.95786400000000005</v>
      </c>
      <c r="I412">
        <v>0</v>
      </c>
    </row>
    <row r="413" spans="1:9" x14ac:dyDescent="0.25">
      <c r="A413" t="s">
        <v>102</v>
      </c>
      <c r="B413">
        <v>3873.46</v>
      </c>
      <c r="C413">
        <v>0</v>
      </c>
      <c r="D413">
        <v>0</v>
      </c>
      <c r="E413">
        <v>0</v>
      </c>
      <c r="F413">
        <v>0</v>
      </c>
      <c r="G413">
        <v>6.2047499999999998E-2</v>
      </c>
      <c r="H413">
        <v>0.951542</v>
      </c>
      <c r="I413">
        <v>0</v>
      </c>
    </row>
    <row r="414" spans="1:9" x14ac:dyDescent="0.25">
      <c r="A414" t="s">
        <v>102</v>
      </c>
      <c r="B414">
        <v>4439.62</v>
      </c>
      <c r="C414">
        <v>0</v>
      </c>
      <c r="D414">
        <v>0</v>
      </c>
      <c r="E414">
        <v>0</v>
      </c>
      <c r="F414">
        <v>0</v>
      </c>
      <c r="G414">
        <v>5.8535200000000003E-2</v>
      </c>
      <c r="H414">
        <v>0.95915300000000003</v>
      </c>
      <c r="I414">
        <v>0</v>
      </c>
    </row>
    <row r="415" spans="1:9" x14ac:dyDescent="0.25">
      <c r="A415" t="s">
        <v>102</v>
      </c>
      <c r="B415">
        <v>3957.69</v>
      </c>
      <c r="C415">
        <v>0</v>
      </c>
      <c r="D415">
        <v>0</v>
      </c>
      <c r="E415">
        <v>0</v>
      </c>
      <c r="F415">
        <v>0</v>
      </c>
      <c r="G415">
        <v>5.4448799999999999E-2</v>
      </c>
      <c r="H415">
        <v>0.931836</v>
      </c>
      <c r="I415">
        <v>0</v>
      </c>
    </row>
    <row r="416" spans="1:9" x14ac:dyDescent="0.25">
      <c r="A416" t="s">
        <v>102</v>
      </c>
      <c r="B416">
        <v>3866.45</v>
      </c>
      <c r="C416">
        <v>0</v>
      </c>
      <c r="D416">
        <v>0</v>
      </c>
      <c r="E416">
        <v>0</v>
      </c>
      <c r="F416">
        <v>0</v>
      </c>
      <c r="G416">
        <v>5.4489500000000003E-2</v>
      </c>
      <c r="H416">
        <v>0.93182399999999999</v>
      </c>
      <c r="I416">
        <v>0</v>
      </c>
    </row>
    <row r="417" spans="1:9" x14ac:dyDescent="0.25">
      <c r="A417" t="s">
        <v>102</v>
      </c>
      <c r="B417">
        <v>3918.44</v>
      </c>
      <c r="C417">
        <v>0</v>
      </c>
      <c r="D417">
        <v>0</v>
      </c>
      <c r="E417">
        <v>0</v>
      </c>
      <c r="F417">
        <v>0</v>
      </c>
      <c r="G417">
        <v>5.3937300000000001E-2</v>
      </c>
      <c r="H417">
        <v>0.93182500000000001</v>
      </c>
      <c r="I417">
        <v>0</v>
      </c>
    </row>
    <row r="418" spans="1:9" x14ac:dyDescent="0.25">
      <c r="A418" t="s">
        <v>102</v>
      </c>
      <c r="B418">
        <v>3880.02</v>
      </c>
      <c r="C418">
        <v>0</v>
      </c>
      <c r="D418">
        <v>0</v>
      </c>
      <c r="E418">
        <v>0</v>
      </c>
      <c r="F418">
        <v>0</v>
      </c>
      <c r="G418">
        <v>5.9665599999999999E-2</v>
      </c>
      <c r="H418">
        <v>0.93501000000000001</v>
      </c>
      <c r="I418">
        <v>0</v>
      </c>
    </row>
    <row r="419" spans="1:9" x14ac:dyDescent="0.25">
      <c r="A419" t="s">
        <v>102</v>
      </c>
      <c r="B419">
        <v>4352.07</v>
      </c>
      <c r="C419">
        <v>0</v>
      </c>
      <c r="D419">
        <v>0</v>
      </c>
      <c r="E419">
        <v>0</v>
      </c>
      <c r="F419">
        <v>0</v>
      </c>
      <c r="G419">
        <v>5.55405E-2</v>
      </c>
      <c r="H419">
        <v>0.93181700000000001</v>
      </c>
      <c r="I419">
        <v>0</v>
      </c>
    </row>
    <row r="420" spans="1:9" x14ac:dyDescent="0.25">
      <c r="A420" t="s">
        <v>102</v>
      </c>
      <c r="B420">
        <v>3934.56</v>
      </c>
      <c r="C420">
        <v>0</v>
      </c>
      <c r="D420">
        <v>0</v>
      </c>
      <c r="E420">
        <v>0</v>
      </c>
      <c r="F420">
        <v>0</v>
      </c>
      <c r="G420">
        <v>5.4414700000000003E-2</v>
      </c>
      <c r="H420">
        <v>0.93182299999999996</v>
      </c>
      <c r="I420">
        <v>0</v>
      </c>
    </row>
    <row r="421" spans="1:9" x14ac:dyDescent="0.25">
      <c r="A421" t="s">
        <v>102</v>
      </c>
      <c r="B421">
        <v>3865.71</v>
      </c>
      <c r="C421">
        <v>0</v>
      </c>
      <c r="D421">
        <v>0</v>
      </c>
      <c r="E421">
        <v>0</v>
      </c>
      <c r="F421">
        <v>0</v>
      </c>
      <c r="G421">
        <v>5.3976799999999998E-2</v>
      </c>
      <c r="H421">
        <v>0.95236200000000004</v>
      </c>
      <c r="I421">
        <v>0</v>
      </c>
    </row>
    <row r="422" spans="1:9" x14ac:dyDescent="0.25">
      <c r="A422" t="s">
        <v>102</v>
      </c>
      <c r="B422">
        <v>3913.73</v>
      </c>
      <c r="C422">
        <v>0</v>
      </c>
      <c r="D422">
        <v>0</v>
      </c>
      <c r="E422">
        <v>0</v>
      </c>
      <c r="F422">
        <v>0</v>
      </c>
      <c r="G422">
        <v>5.3916499999999999E-2</v>
      </c>
      <c r="H422">
        <v>0.95748599999999995</v>
      </c>
      <c r="I422">
        <v>0</v>
      </c>
    </row>
    <row r="423" spans="1:9" x14ac:dyDescent="0.25">
      <c r="A423" t="s">
        <v>102</v>
      </c>
      <c r="B423">
        <v>3869.94</v>
      </c>
      <c r="C423">
        <v>0</v>
      </c>
      <c r="D423">
        <v>0</v>
      </c>
      <c r="E423">
        <v>0</v>
      </c>
      <c r="F423">
        <v>0</v>
      </c>
      <c r="G423">
        <v>5.4027800000000001E-2</v>
      </c>
      <c r="H423">
        <v>0.958009</v>
      </c>
      <c r="I423">
        <v>0</v>
      </c>
    </row>
    <row r="424" spans="1:9" x14ac:dyDescent="0.25">
      <c r="A424" t="s">
        <v>102</v>
      </c>
      <c r="B424">
        <v>4411.2299999999996</v>
      </c>
      <c r="C424">
        <v>0</v>
      </c>
      <c r="D424">
        <v>0</v>
      </c>
      <c r="E424">
        <v>0</v>
      </c>
      <c r="F424">
        <v>0</v>
      </c>
      <c r="G424">
        <v>5.3930499999999999E-2</v>
      </c>
      <c r="H424">
        <v>0.93812499999999999</v>
      </c>
      <c r="I424">
        <v>0</v>
      </c>
    </row>
    <row r="425" spans="1:9" x14ac:dyDescent="0.25">
      <c r="A425" t="s">
        <v>102</v>
      </c>
      <c r="B425">
        <v>3930.43</v>
      </c>
      <c r="C425">
        <v>0</v>
      </c>
      <c r="D425">
        <v>0</v>
      </c>
      <c r="E425">
        <v>0</v>
      </c>
      <c r="F425">
        <v>0</v>
      </c>
      <c r="G425">
        <v>5.4413499999999997E-2</v>
      </c>
      <c r="H425">
        <v>0.93183400000000005</v>
      </c>
      <c r="I425">
        <v>0</v>
      </c>
    </row>
    <row r="426" spans="1:9" x14ac:dyDescent="0.25">
      <c r="A426" t="s">
        <v>102</v>
      </c>
      <c r="B426">
        <v>3862.15</v>
      </c>
      <c r="C426">
        <v>0</v>
      </c>
      <c r="D426">
        <v>0</v>
      </c>
      <c r="E426">
        <v>0</v>
      </c>
      <c r="F426">
        <v>0</v>
      </c>
      <c r="G426">
        <v>6.2999799999999995E-2</v>
      </c>
      <c r="H426">
        <v>0.93180099999999999</v>
      </c>
      <c r="I426">
        <v>0</v>
      </c>
    </row>
    <row r="427" spans="1:9" x14ac:dyDescent="0.25">
      <c r="A427" t="s">
        <v>102</v>
      </c>
      <c r="B427">
        <v>3898.21</v>
      </c>
      <c r="C427">
        <v>0</v>
      </c>
      <c r="D427">
        <v>0</v>
      </c>
      <c r="E427">
        <v>0</v>
      </c>
      <c r="F427">
        <v>0</v>
      </c>
      <c r="G427">
        <v>5.4169299999999997E-2</v>
      </c>
      <c r="H427">
        <v>0.93182500000000001</v>
      </c>
      <c r="I427">
        <v>0</v>
      </c>
    </row>
    <row r="428" spans="1:9" x14ac:dyDescent="0.25">
      <c r="A428" t="s">
        <v>102</v>
      </c>
      <c r="B428">
        <v>3880.62</v>
      </c>
      <c r="C428">
        <v>0</v>
      </c>
      <c r="D428">
        <v>0</v>
      </c>
      <c r="E428">
        <v>0</v>
      </c>
      <c r="F428">
        <v>0</v>
      </c>
      <c r="G428">
        <v>5.3915299999999999E-2</v>
      </c>
      <c r="H428">
        <v>0.95197799999999999</v>
      </c>
      <c r="I428">
        <v>0</v>
      </c>
    </row>
    <row r="429" spans="1:9" x14ac:dyDescent="0.25">
      <c r="A429" t="s">
        <v>102</v>
      </c>
      <c r="B429">
        <v>4439.66</v>
      </c>
      <c r="C429">
        <v>0</v>
      </c>
      <c r="D429">
        <v>0</v>
      </c>
      <c r="E429">
        <v>0</v>
      </c>
      <c r="F429">
        <v>0</v>
      </c>
      <c r="G429">
        <v>5.3984900000000002E-2</v>
      </c>
      <c r="H429">
        <v>0.95589400000000002</v>
      </c>
      <c r="I429">
        <v>0</v>
      </c>
    </row>
    <row r="430" spans="1:9" x14ac:dyDescent="0.25">
      <c r="A430" t="s">
        <v>102</v>
      </c>
      <c r="B430">
        <v>3929.68</v>
      </c>
      <c r="C430">
        <v>0</v>
      </c>
      <c r="D430">
        <v>0</v>
      </c>
      <c r="E430">
        <v>0</v>
      </c>
      <c r="F430">
        <v>0</v>
      </c>
      <c r="G430">
        <v>5.5085200000000001E-2</v>
      </c>
      <c r="H430">
        <v>0.931836</v>
      </c>
      <c r="I430">
        <v>0</v>
      </c>
    </row>
    <row r="431" spans="1:9" x14ac:dyDescent="0.25">
      <c r="A431" t="s">
        <v>102</v>
      </c>
      <c r="B431">
        <v>3864.04</v>
      </c>
      <c r="C431">
        <v>0</v>
      </c>
      <c r="D431">
        <v>0</v>
      </c>
      <c r="E431">
        <v>0</v>
      </c>
      <c r="F431">
        <v>0</v>
      </c>
      <c r="G431">
        <v>5.4160699999999999E-2</v>
      </c>
      <c r="H431">
        <v>0.95070399999999999</v>
      </c>
      <c r="I431">
        <v>0</v>
      </c>
    </row>
    <row r="432" spans="1:9" x14ac:dyDescent="0.25">
      <c r="A432" t="s">
        <v>102</v>
      </c>
      <c r="B432">
        <v>3905.84</v>
      </c>
      <c r="C432">
        <v>0</v>
      </c>
      <c r="D432">
        <v>0</v>
      </c>
      <c r="E432">
        <v>0</v>
      </c>
      <c r="F432">
        <v>0</v>
      </c>
      <c r="G432">
        <v>4.6761200000000003E-2</v>
      </c>
      <c r="H432">
        <v>0.95922300000000005</v>
      </c>
      <c r="I432">
        <v>0</v>
      </c>
    </row>
    <row r="433" spans="1:25" x14ac:dyDescent="0.25">
      <c r="A433" t="s">
        <v>102</v>
      </c>
      <c r="B433">
        <v>3864.14</v>
      </c>
      <c r="C433">
        <v>0</v>
      </c>
      <c r="D433">
        <v>0</v>
      </c>
      <c r="E433">
        <v>0</v>
      </c>
      <c r="F433">
        <v>0</v>
      </c>
      <c r="G433">
        <v>5.4936800000000001E-2</v>
      </c>
      <c r="H433">
        <v>0.93180799999999997</v>
      </c>
      <c r="I433">
        <v>0</v>
      </c>
    </row>
    <row r="434" spans="1:25" x14ac:dyDescent="0.25">
      <c r="A434" t="s">
        <v>102</v>
      </c>
      <c r="B434">
        <v>4451.2700000000004</v>
      </c>
      <c r="C434">
        <v>0</v>
      </c>
      <c r="D434">
        <v>0</v>
      </c>
      <c r="E434">
        <v>0</v>
      </c>
      <c r="F434">
        <v>0</v>
      </c>
      <c r="G434">
        <v>5.4495799999999997E-2</v>
      </c>
      <c r="H434">
        <v>0.931786</v>
      </c>
      <c r="I434">
        <v>0</v>
      </c>
    </row>
    <row r="435" spans="1:25" x14ac:dyDescent="0.25">
      <c r="A435" t="s">
        <v>102</v>
      </c>
      <c r="B435">
        <v>3905.41</v>
      </c>
      <c r="C435">
        <v>0</v>
      </c>
      <c r="D435">
        <v>0</v>
      </c>
      <c r="E435">
        <v>0</v>
      </c>
      <c r="F435">
        <v>0</v>
      </c>
      <c r="G435">
        <v>5.4003099999999998E-2</v>
      </c>
      <c r="H435">
        <v>0.95810600000000001</v>
      </c>
      <c r="I435">
        <v>0</v>
      </c>
    </row>
    <row r="436" spans="1:25" x14ac:dyDescent="0.25">
      <c r="A436" t="s">
        <v>102</v>
      </c>
      <c r="B436">
        <v>3858.04</v>
      </c>
      <c r="C436">
        <v>0</v>
      </c>
      <c r="D436">
        <v>0</v>
      </c>
      <c r="E436">
        <v>0</v>
      </c>
      <c r="F436">
        <v>0</v>
      </c>
      <c r="G436">
        <v>5.4148000000000002E-2</v>
      </c>
      <c r="H436">
        <v>0.93180200000000002</v>
      </c>
      <c r="I436">
        <v>0</v>
      </c>
    </row>
    <row r="437" spans="1:25" x14ac:dyDescent="0.25">
      <c r="A437" t="s">
        <v>102</v>
      </c>
      <c r="B437">
        <v>3899.99</v>
      </c>
      <c r="C437">
        <v>0</v>
      </c>
      <c r="D437">
        <v>0</v>
      </c>
      <c r="E437">
        <v>0</v>
      </c>
      <c r="F437">
        <v>0</v>
      </c>
      <c r="G437">
        <v>5.3973399999999998E-2</v>
      </c>
      <c r="H437">
        <v>0.93183499999999997</v>
      </c>
      <c r="I437">
        <v>0</v>
      </c>
    </row>
    <row r="438" spans="1:25" x14ac:dyDescent="0.25">
      <c r="A438" t="s">
        <v>102</v>
      </c>
      <c r="B438">
        <v>3869.73</v>
      </c>
      <c r="C438">
        <v>0</v>
      </c>
      <c r="D438">
        <v>0</v>
      </c>
      <c r="E438">
        <v>0</v>
      </c>
      <c r="F438">
        <v>0</v>
      </c>
      <c r="G438">
        <v>5.3943900000000003E-2</v>
      </c>
      <c r="H438">
        <v>0.95752099999999996</v>
      </c>
      <c r="I438">
        <v>0</v>
      </c>
    </row>
    <row r="439" spans="1:25" x14ac:dyDescent="0.25">
      <c r="A439" t="s">
        <v>102</v>
      </c>
      <c r="B439">
        <v>4442.7299999999996</v>
      </c>
      <c r="C439">
        <v>0</v>
      </c>
      <c r="D439">
        <v>0</v>
      </c>
      <c r="E439">
        <v>0</v>
      </c>
      <c r="F439">
        <v>0</v>
      </c>
      <c r="G439">
        <v>6.0211399999999998E-2</v>
      </c>
      <c r="H439">
        <v>0.94330099999999995</v>
      </c>
      <c r="I439">
        <v>0</v>
      </c>
    </row>
    <row r="440" spans="1:25" x14ac:dyDescent="0.25">
      <c r="A440" t="s">
        <v>102</v>
      </c>
      <c r="B440">
        <v>3915.63</v>
      </c>
      <c r="C440">
        <v>0</v>
      </c>
      <c r="D440">
        <v>0</v>
      </c>
      <c r="E440">
        <v>0</v>
      </c>
      <c r="F440">
        <v>0</v>
      </c>
      <c r="G440">
        <v>5.4658699999999998E-2</v>
      </c>
      <c r="H440">
        <v>0.93180799999999997</v>
      </c>
      <c r="I440">
        <v>0</v>
      </c>
    </row>
    <row r="441" spans="1:25" x14ac:dyDescent="0.25">
      <c r="A441" t="s">
        <v>102</v>
      </c>
      <c r="B441">
        <v>3864.15</v>
      </c>
      <c r="C441">
        <v>0</v>
      </c>
      <c r="D441">
        <v>0</v>
      </c>
      <c r="E441">
        <v>0</v>
      </c>
      <c r="F441">
        <v>0</v>
      </c>
      <c r="G441">
        <v>5.4792399999999998E-2</v>
      </c>
      <c r="H441">
        <v>0.93183400000000005</v>
      </c>
      <c r="I441">
        <v>0</v>
      </c>
    </row>
    <row r="442" spans="1:25" x14ac:dyDescent="0.25">
      <c r="A442" t="s">
        <v>102</v>
      </c>
      <c r="B442">
        <v>3898.37</v>
      </c>
      <c r="C442">
        <v>0</v>
      </c>
      <c r="D442">
        <v>0</v>
      </c>
      <c r="E442">
        <v>0</v>
      </c>
      <c r="F442">
        <v>0</v>
      </c>
      <c r="G442">
        <v>5.4046799999999999E-2</v>
      </c>
      <c r="H442">
        <v>0.93495499999999998</v>
      </c>
      <c r="I442">
        <v>0</v>
      </c>
    </row>
    <row r="443" spans="1:25" x14ac:dyDescent="0.25">
      <c r="A443" t="s">
        <v>102</v>
      </c>
      <c r="B443">
        <v>3872.43</v>
      </c>
      <c r="C443">
        <v>0</v>
      </c>
      <c r="D443">
        <v>0</v>
      </c>
      <c r="E443">
        <v>0</v>
      </c>
      <c r="F443">
        <v>0</v>
      </c>
      <c r="G443">
        <v>5.4658600000000002E-2</v>
      </c>
      <c r="H443">
        <v>0.93183400000000005</v>
      </c>
      <c r="I443">
        <v>0</v>
      </c>
    </row>
    <row r="444" spans="1:25" x14ac:dyDescent="0.25">
      <c r="A444" t="s">
        <v>102</v>
      </c>
      <c r="B444">
        <v>4448.41</v>
      </c>
      <c r="C444">
        <v>0</v>
      </c>
      <c r="D444">
        <v>0</v>
      </c>
      <c r="E444">
        <v>0</v>
      </c>
      <c r="F444">
        <v>0</v>
      </c>
      <c r="G444">
        <v>5.8418999999999999E-2</v>
      </c>
      <c r="H444">
        <v>0.93457199999999996</v>
      </c>
      <c r="I444">
        <v>0</v>
      </c>
    </row>
    <row r="445" spans="1:25" x14ac:dyDescent="0.25">
      <c r="A445" t="s">
        <v>102</v>
      </c>
      <c r="B445">
        <v>3927.16</v>
      </c>
      <c r="C445">
        <v>0</v>
      </c>
      <c r="D445">
        <v>0</v>
      </c>
      <c r="E445">
        <v>0</v>
      </c>
      <c r="F445">
        <v>0</v>
      </c>
      <c r="G445">
        <v>6.4065800000000006E-2</v>
      </c>
      <c r="H445">
        <v>0.95345999999999997</v>
      </c>
      <c r="I445">
        <v>0</v>
      </c>
    </row>
    <row r="446" spans="1:25" x14ac:dyDescent="0.25">
      <c r="A446" t="s">
        <v>102</v>
      </c>
      <c r="B446">
        <v>3863.24</v>
      </c>
      <c r="C446">
        <v>0</v>
      </c>
      <c r="D446">
        <v>0</v>
      </c>
      <c r="E446">
        <v>0</v>
      </c>
      <c r="F446">
        <v>0</v>
      </c>
      <c r="G446">
        <v>5.5398799999999998E-2</v>
      </c>
      <c r="H446">
        <v>0.93183700000000003</v>
      </c>
      <c r="I446">
        <v>0</v>
      </c>
    </row>
    <row r="447" spans="1:25" x14ac:dyDescent="0.25">
      <c r="A447" t="s">
        <v>102</v>
      </c>
      <c r="B447">
        <v>3910.11</v>
      </c>
      <c r="C447">
        <v>0</v>
      </c>
      <c r="D447">
        <v>0</v>
      </c>
      <c r="E447">
        <v>0</v>
      </c>
      <c r="F447">
        <v>0</v>
      </c>
      <c r="G447">
        <v>5.6876400000000001E-2</v>
      </c>
      <c r="H447">
        <v>0.93180700000000005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3869.64</v>
      </c>
      <c r="C448">
        <v>0</v>
      </c>
      <c r="D448">
        <v>0</v>
      </c>
      <c r="E448">
        <v>0</v>
      </c>
      <c r="F448">
        <v>0</v>
      </c>
      <c r="G448">
        <v>5.3941299999999998E-2</v>
      </c>
      <c r="H448">
        <v>0.931836</v>
      </c>
      <c r="I448">
        <v>0</v>
      </c>
      <c r="R448">
        <f>AVERAGE(B399:B448)</f>
        <v>3999.4047999999998</v>
      </c>
      <c r="S448">
        <f>AVERAGE(C399:C448)</f>
        <v>0</v>
      </c>
      <c r="U448">
        <f>_xlfn.VAR.P(B399:B448)</f>
        <v>45349.961016959984</v>
      </c>
      <c r="V448">
        <f>_xlfn.VAR.P(C399:C448)</f>
        <v>0</v>
      </c>
      <c r="X448">
        <f>1.96*SQRT(U448)/50</f>
        <v>8.34784787218247</v>
      </c>
      <c r="Y448">
        <f>1.96*SQRT(V448)/50</f>
        <v>0</v>
      </c>
    </row>
    <row r="449" spans="1:9" x14ac:dyDescent="0.25">
      <c r="A449" t="s">
        <v>102</v>
      </c>
      <c r="B449">
        <v>199975.041948</v>
      </c>
      <c r="C449" t="s">
        <v>36</v>
      </c>
    </row>
    <row r="450" spans="1:9" x14ac:dyDescent="0.25">
      <c r="A450" t="s">
        <v>103</v>
      </c>
      <c r="B450">
        <v>4447.82</v>
      </c>
      <c r="C450">
        <v>3626.34</v>
      </c>
      <c r="D450">
        <v>3604.8</v>
      </c>
      <c r="E450">
        <v>3592.94</v>
      </c>
      <c r="F450">
        <v>2857.11</v>
      </c>
      <c r="G450">
        <v>5.8002600000000001E-2</v>
      </c>
      <c r="H450">
        <v>0.931836</v>
      </c>
      <c r="I450">
        <v>0</v>
      </c>
    </row>
    <row r="451" spans="1:9" x14ac:dyDescent="0.25">
      <c r="A451" t="s">
        <v>103</v>
      </c>
      <c r="B451">
        <v>3681.8</v>
      </c>
      <c r="C451">
        <v>3678.68</v>
      </c>
      <c r="D451">
        <v>3657.14</v>
      </c>
      <c r="E451">
        <v>3644.84</v>
      </c>
      <c r="F451">
        <v>2907.36</v>
      </c>
      <c r="G451">
        <v>5.6318199999999999E-2</v>
      </c>
      <c r="H451">
        <v>0.931759</v>
      </c>
      <c r="I451">
        <v>0</v>
      </c>
    </row>
    <row r="452" spans="1:9" x14ac:dyDescent="0.25">
      <c r="A452" t="s">
        <v>103</v>
      </c>
      <c r="B452">
        <v>3629.71</v>
      </c>
      <c r="C452">
        <v>3627.46</v>
      </c>
      <c r="D452">
        <v>3606.01</v>
      </c>
      <c r="E452">
        <v>3594.08</v>
      </c>
      <c r="F452">
        <v>2856.37</v>
      </c>
      <c r="G452">
        <v>5.3937300000000001E-2</v>
      </c>
      <c r="H452">
        <v>0.93183000000000005</v>
      </c>
      <c r="I452">
        <v>0</v>
      </c>
    </row>
    <row r="453" spans="1:9" x14ac:dyDescent="0.25">
      <c r="A453" t="s">
        <v>103</v>
      </c>
      <c r="B453">
        <v>3660.29</v>
      </c>
      <c r="C453">
        <v>3658.03</v>
      </c>
      <c r="D453">
        <v>3636.51</v>
      </c>
      <c r="E453">
        <v>3624.43</v>
      </c>
      <c r="F453">
        <v>2886.88</v>
      </c>
      <c r="G453">
        <v>5.3909899999999997E-2</v>
      </c>
      <c r="H453">
        <v>0.94867199999999996</v>
      </c>
      <c r="I453">
        <v>0</v>
      </c>
    </row>
    <row r="454" spans="1:9" x14ac:dyDescent="0.25">
      <c r="A454" t="s">
        <v>103</v>
      </c>
      <c r="B454">
        <v>3627.06</v>
      </c>
      <c r="C454">
        <v>3624.73</v>
      </c>
      <c r="D454">
        <v>3603.33</v>
      </c>
      <c r="E454">
        <v>3591.36</v>
      </c>
      <c r="F454">
        <v>2855.95</v>
      </c>
      <c r="G454">
        <v>5.3909499999999999E-2</v>
      </c>
      <c r="H454">
        <v>0.93179500000000004</v>
      </c>
      <c r="I454">
        <v>0</v>
      </c>
    </row>
    <row r="455" spans="1:9" x14ac:dyDescent="0.25">
      <c r="A455" t="s">
        <v>103</v>
      </c>
      <c r="B455">
        <v>3620.13</v>
      </c>
      <c r="C455">
        <v>3617.88</v>
      </c>
      <c r="D455">
        <v>3596.42</v>
      </c>
      <c r="E455">
        <v>3584.55</v>
      </c>
      <c r="F455">
        <v>2849.9</v>
      </c>
      <c r="G455">
        <v>5.9969399999999999E-2</v>
      </c>
      <c r="H455">
        <v>0.93183700000000003</v>
      </c>
      <c r="I455">
        <v>0</v>
      </c>
    </row>
    <row r="456" spans="1:9" x14ac:dyDescent="0.25">
      <c r="A456" t="s">
        <v>103</v>
      </c>
      <c r="B456">
        <v>3650.94</v>
      </c>
      <c r="C456">
        <v>3648.68</v>
      </c>
      <c r="D456">
        <v>3627.21</v>
      </c>
      <c r="E456">
        <v>3615.15</v>
      </c>
      <c r="F456">
        <v>2878.49</v>
      </c>
      <c r="G456">
        <v>5.3952300000000002E-2</v>
      </c>
      <c r="H456">
        <v>0.93168600000000001</v>
      </c>
      <c r="I456">
        <v>0</v>
      </c>
    </row>
    <row r="457" spans="1:9" x14ac:dyDescent="0.25">
      <c r="A457" t="s">
        <v>103</v>
      </c>
      <c r="B457">
        <v>3622.18</v>
      </c>
      <c r="C457">
        <v>3619.93</v>
      </c>
      <c r="D457">
        <v>3598.53</v>
      </c>
      <c r="E457">
        <v>3586.59</v>
      </c>
      <c r="F457">
        <v>2851.71</v>
      </c>
      <c r="G457">
        <v>5.4028600000000003E-2</v>
      </c>
      <c r="H457">
        <v>0.931836</v>
      </c>
      <c r="I457">
        <v>0</v>
      </c>
    </row>
    <row r="458" spans="1:9" x14ac:dyDescent="0.25">
      <c r="A458" t="s">
        <v>103</v>
      </c>
      <c r="B458">
        <v>4513.5200000000004</v>
      </c>
      <c r="C458">
        <v>3626.36</v>
      </c>
      <c r="D458">
        <v>3604.92</v>
      </c>
      <c r="E458">
        <v>3592.99</v>
      </c>
      <c r="F458">
        <v>2858.96</v>
      </c>
      <c r="G458">
        <v>5.4529099999999997E-2</v>
      </c>
      <c r="H458">
        <v>0.93179599999999996</v>
      </c>
      <c r="I458">
        <v>0</v>
      </c>
    </row>
    <row r="459" spans="1:9" x14ac:dyDescent="0.25">
      <c r="A459" t="s">
        <v>103</v>
      </c>
      <c r="B459">
        <v>3690.06</v>
      </c>
      <c r="C459">
        <v>3686.68</v>
      </c>
      <c r="D459">
        <v>3665.04</v>
      </c>
      <c r="E459">
        <v>3652.76</v>
      </c>
      <c r="F459">
        <v>2911.73</v>
      </c>
      <c r="G459">
        <v>5.3973E-2</v>
      </c>
      <c r="H459">
        <v>0.95912500000000001</v>
      </c>
      <c r="I459">
        <v>0</v>
      </c>
    </row>
    <row r="460" spans="1:9" x14ac:dyDescent="0.25">
      <c r="A460" t="s">
        <v>103</v>
      </c>
      <c r="B460">
        <v>3629.03</v>
      </c>
      <c r="C460">
        <v>3626.66</v>
      </c>
      <c r="D460">
        <v>3605.11</v>
      </c>
      <c r="E460">
        <v>3593.21</v>
      </c>
      <c r="F460">
        <v>2857.83</v>
      </c>
      <c r="G460">
        <v>5.3975000000000002E-2</v>
      </c>
      <c r="H460">
        <v>0.95917399999999997</v>
      </c>
      <c r="I460">
        <v>0</v>
      </c>
    </row>
    <row r="461" spans="1:9" x14ac:dyDescent="0.25">
      <c r="A461" t="s">
        <v>103</v>
      </c>
      <c r="B461">
        <v>3649.55</v>
      </c>
      <c r="C461">
        <v>3647.21</v>
      </c>
      <c r="D461">
        <v>3625.75</v>
      </c>
      <c r="E461">
        <v>3613.66</v>
      </c>
      <c r="F461">
        <v>2876.32</v>
      </c>
      <c r="G461">
        <v>5.4126899999999999E-2</v>
      </c>
      <c r="H461">
        <v>0.94344799999999995</v>
      </c>
      <c r="I461">
        <v>0</v>
      </c>
    </row>
    <row r="462" spans="1:9" x14ac:dyDescent="0.25">
      <c r="A462" t="s">
        <v>103</v>
      </c>
      <c r="B462">
        <v>3644.49</v>
      </c>
      <c r="C462">
        <v>3642.12</v>
      </c>
      <c r="D462">
        <v>3620.62</v>
      </c>
      <c r="E462">
        <v>3608.55</v>
      </c>
      <c r="F462">
        <v>2873.54</v>
      </c>
      <c r="G462">
        <v>5.3910399999999997E-2</v>
      </c>
      <c r="H462">
        <v>0.93183700000000003</v>
      </c>
      <c r="I462">
        <v>0</v>
      </c>
    </row>
    <row r="463" spans="1:9" x14ac:dyDescent="0.25">
      <c r="A463" t="s">
        <v>103</v>
      </c>
      <c r="B463">
        <v>3619.42</v>
      </c>
      <c r="C463">
        <v>3617.15</v>
      </c>
      <c r="D463">
        <v>3595.76</v>
      </c>
      <c r="E463">
        <v>3583.86</v>
      </c>
      <c r="F463">
        <v>2848.29</v>
      </c>
      <c r="G463">
        <v>5.3917699999999999E-2</v>
      </c>
      <c r="H463">
        <v>0.95867400000000003</v>
      </c>
      <c r="I463">
        <v>0</v>
      </c>
    </row>
    <row r="464" spans="1:9" x14ac:dyDescent="0.25">
      <c r="A464" t="s">
        <v>103</v>
      </c>
      <c r="B464">
        <v>3644.27</v>
      </c>
      <c r="C464">
        <v>3642.01</v>
      </c>
      <c r="D464">
        <v>3620.51</v>
      </c>
      <c r="E464">
        <v>3608.49</v>
      </c>
      <c r="F464">
        <v>2871.59</v>
      </c>
      <c r="G464">
        <v>5.5032699999999997E-2</v>
      </c>
      <c r="H464">
        <v>0.93183499999999997</v>
      </c>
      <c r="I464">
        <v>0</v>
      </c>
    </row>
    <row r="465" spans="1:9" x14ac:dyDescent="0.25">
      <c r="A465" t="s">
        <v>103</v>
      </c>
      <c r="B465">
        <v>3629.72</v>
      </c>
      <c r="C465">
        <v>3627.47</v>
      </c>
      <c r="D465">
        <v>3606.06</v>
      </c>
      <c r="E465">
        <v>3594.12</v>
      </c>
      <c r="F465">
        <v>2858.52</v>
      </c>
      <c r="G465">
        <v>5.6553300000000001E-2</v>
      </c>
      <c r="H465">
        <v>0.93183700000000003</v>
      </c>
      <c r="I465">
        <v>0</v>
      </c>
    </row>
    <row r="466" spans="1:9" x14ac:dyDescent="0.25">
      <c r="A466" t="s">
        <v>103</v>
      </c>
      <c r="B466">
        <v>4482.3599999999997</v>
      </c>
      <c r="C466">
        <v>3640.34</v>
      </c>
      <c r="D466">
        <v>3618.8</v>
      </c>
      <c r="E466">
        <v>3606.75</v>
      </c>
      <c r="F466">
        <v>2870.38</v>
      </c>
      <c r="G466">
        <v>5.9063600000000001E-2</v>
      </c>
      <c r="H466">
        <v>0.954739</v>
      </c>
      <c r="I466">
        <v>0</v>
      </c>
    </row>
    <row r="467" spans="1:9" x14ac:dyDescent="0.25">
      <c r="A467" t="s">
        <v>103</v>
      </c>
      <c r="B467">
        <v>3725.99</v>
      </c>
      <c r="C467">
        <v>3721.37</v>
      </c>
      <c r="D467">
        <v>3699.53</v>
      </c>
      <c r="E467">
        <v>3686.98</v>
      </c>
      <c r="F467">
        <v>2945.88</v>
      </c>
      <c r="G467">
        <v>7.4522599999999994E-2</v>
      </c>
      <c r="H467">
        <v>0.94245500000000004</v>
      </c>
      <c r="I467">
        <v>0</v>
      </c>
    </row>
    <row r="468" spans="1:9" x14ac:dyDescent="0.25">
      <c r="A468" t="s">
        <v>103</v>
      </c>
      <c r="B468">
        <v>3615.01</v>
      </c>
      <c r="C468">
        <v>3612.76</v>
      </c>
      <c r="D468">
        <v>3591.37</v>
      </c>
      <c r="E468">
        <v>3579.46</v>
      </c>
      <c r="F468">
        <v>2845.06</v>
      </c>
      <c r="G468">
        <v>5.3967000000000001E-2</v>
      </c>
      <c r="H468">
        <v>0.93183700000000003</v>
      </c>
      <c r="I468">
        <v>0</v>
      </c>
    </row>
    <row r="469" spans="1:9" x14ac:dyDescent="0.25">
      <c r="A469" t="s">
        <v>103</v>
      </c>
      <c r="B469">
        <v>3661.28</v>
      </c>
      <c r="C469">
        <v>3647.95</v>
      </c>
      <c r="D469">
        <v>3626.51</v>
      </c>
      <c r="E469">
        <v>3614.48</v>
      </c>
      <c r="F469">
        <v>2877.45</v>
      </c>
      <c r="G469">
        <v>5.5311199999999998E-2</v>
      </c>
      <c r="H469">
        <v>0.95662199999999997</v>
      </c>
      <c r="I469">
        <v>0</v>
      </c>
    </row>
    <row r="470" spans="1:9" x14ac:dyDescent="0.25">
      <c r="A470" t="s">
        <v>103</v>
      </c>
      <c r="B470">
        <v>3660.66</v>
      </c>
      <c r="C470">
        <v>3658.23</v>
      </c>
      <c r="D470">
        <v>3636.68</v>
      </c>
      <c r="E470">
        <v>3624.53</v>
      </c>
      <c r="F470">
        <v>2887.31</v>
      </c>
      <c r="G470">
        <v>5.3909600000000002E-2</v>
      </c>
      <c r="H470">
        <v>0.931836</v>
      </c>
      <c r="I470">
        <v>0</v>
      </c>
    </row>
    <row r="471" spans="1:9" x14ac:dyDescent="0.25">
      <c r="A471" t="s">
        <v>103</v>
      </c>
      <c r="B471">
        <v>3621.7</v>
      </c>
      <c r="C471">
        <v>3619.45</v>
      </c>
      <c r="D471">
        <v>3597.96</v>
      </c>
      <c r="E471">
        <v>3586.12</v>
      </c>
      <c r="F471">
        <v>2851.43</v>
      </c>
      <c r="G471">
        <v>5.4666100000000002E-2</v>
      </c>
      <c r="H471">
        <v>0.93183499999999997</v>
      </c>
      <c r="I471">
        <v>0</v>
      </c>
    </row>
    <row r="472" spans="1:9" x14ac:dyDescent="0.25">
      <c r="A472" t="s">
        <v>103</v>
      </c>
      <c r="B472">
        <v>3653.62</v>
      </c>
      <c r="C472">
        <v>3651.34</v>
      </c>
      <c r="D472">
        <v>3629.86</v>
      </c>
      <c r="E472">
        <v>3617.78</v>
      </c>
      <c r="F472">
        <v>2881.34</v>
      </c>
      <c r="G472">
        <v>5.4534399999999997E-2</v>
      </c>
      <c r="H472">
        <v>0.93183499999999997</v>
      </c>
      <c r="I472">
        <v>0</v>
      </c>
    </row>
    <row r="473" spans="1:9" x14ac:dyDescent="0.25">
      <c r="A473" t="s">
        <v>103</v>
      </c>
      <c r="B473">
        <v>3625.92</v>
      </c>
      <c r="C473">
        <v>3623.65</v>
      </c>
      <c r="D473">
        <v>3602.25</v>
      </c>
      <c r="E473">
        <v>3590.31</v>
      </c>
      <c r="F473">
        <v>2854.51</v>
      </c>
      <c r="G473">
        <v>5.5238900000000001E-2</v>
      </c>
      <c r="H473">
        <v>0.93183199999999999</v>
      </c>
      <c r="I473">
        <v>0</v>
      </c>
    </row>
    <row r="474" spans="1:9" x14ac:dyDescent="0.25">
      <c r="A474" t="s">
        <v>103</v>
      </c>
      <c r="B474">
        <v>4459.6499999999996</v>
      </c>
      <c r="C474">
        <v>3624.74</v>
      </c>
      <c r="D474">
        <v>3603.24</v>
      </c>
      <c r="E474">
        <v>3591.22</v>
      </c>
      <c r="F474">
        <v>2854.35</v>
      </c>
      <c r="G474">
        <v>5.39211E-2</v>
      </c>
      <c r="H474">
        <v>0.95759499999999997</v>
      </c>
      <c r="I474">
        <v>0</v>
      </c>
    </row>
    <row r="475" spans="1:9" x14ac:dyDescent="0.25">
      <c r="A475" t="s">
        <v>103</v>
      </c>
      <c r="B475">
        <v>3708.78</v>
      </c>
      <c r="C475">
        <v>3705.4</v>
      </c>
      <c r="D475">
        <v>3683.71</v>
      </c>
      <c r="E475">
        <v>3671.28</v>
      </c>
      <c r="F475">
        <v>2931.96</v>
      </c>
      <c r="G475">
        <v>5.5836200000000002E-2</v>
      </c>
      <c r="H475">
        <v>0.93181000000000003</v>
      </c>
      <c r="I475">
        <v>0</v>
      </c>
    </row>
    <row r="476" spans="1:9" x14ac:dyDescent="0.25">
      <c r="A476" t="s">
        <v>103</v>
      </c>
      <c r="B476">
        <v>3617.56</v>
      </c>
      <c r="C476">
        <v>3615.21</v>
      </c>
      <c r="D476">
        <v>3593.73</v>
      </c>
      <c r="E476">
        <v>3581.82</v>
      </c>
      <c r="F476">
        <v>2848.39</v>
      </c>
      <c r="G476">
        <v>5.8011199999999999E-2</v>
      </c>
      <c r="H476">
        <v>0.95569499999999996</v>
      </c>
      <c r="I476">
        <v>0</v>
      </c>
    </row>
    <row r="477" spans="1:9" x14ac:dyDescent="0.25">
      <c r="A477" t="s">
        <v>103</v>
      </c>
      <c r="B477">
        <v>3668.95</v>
      </c>
      <c r="C477">
        <v>3666.67</v>
      </c>
      <c r="D477">
        <v>3645.02</v>
      </c>
      <c r="E477">
        <v>3632.93</v>
      </c>
      <c r="F477">
        <v>2894.38</v>
      </c>
      <c r="G477">
        <v>5.5107200000000002E-2</v>
      </c>
      <c r="H477">
        <v>0.95922700000000005</v>
      </c>
      <c r="I477">
        <v>0</v>
      </c>
    </row>
    <row r="478" spans="1:9" x14ac:dyDescent="0.25">
      <c r="A478" t="s">
        <v>103</v>
      </c>
      <c r="B478">
        <v>3639.31</v>
      </c>
      <c r="C478">
        <v>3636.9</v>
      </c>
      <c r="D478">
        <v>3615.5</v>
      </c>
      <c r="E478">
        <v>3603.5</v>
      </c>
      <c r="F478">
        <v>2869.24</v>
      </c>
      <c r="G478">
        <v>5.4613500000000002E-2</v>
      </c>
      <c r="H478">
        <v>0.93183300000000002</v>
      </c>
      <c r="I478">
        <v>0</v>
      </c>
    </row>
    <row r="479" spans="1:9" x14ac:dyDescent="0.25">
      <c r="A479" t="s">
        <v>103</v>
      </c>
      <c r="B479">
        <v>3623.14</v>
      </c>
      <c r="C479">
        <v>3620.88</v>
      </c>
      <c r="D479">
        <v>3599.46</v>
      </c>
      <c r="E479">
        <v>3587.53</v>
      </c>
      <c r="F479">
        <v>2852.23</v>
      </c>
      <c r="G479">
        <v>5.7291500000000002E-2</v>
      </c>
      <c r="H479">
        <v>0.93183300000000002</v>
      </c>
      <c r="I479">
        <v>0</v>
      </c>
    </row>
    <row r="480" spans="1:9" x14ac:dyDescent="0.25">
      <c r="A480" t="s">
        <v>103</v>
      </c>
      <c r="B480">
        <v>3688.17</v>
      </c>
      <c r="C480">
        <v>3685.92</v>
      </c>
      <c r="D480">
        <v>3664.02</v>
      </c>
      <c r="E480">
        <v>3651.72</v>
      </c>
      <c r="F480">
        <v>2914.3</v>
      </c>
      <c r="G480">
        <v>5.39281E-2</v>
      </c>
      <c r="H480">
        <v>0.94684000000000001</v>
      </c>
      <c r="I480">
        <v>0</v>
      </c>
    </row>
    <row r="481" spans="1:9" x14ac:dyDescent="0.25">
      <c r="A481" t="s">
        <v>103</v>
      </c>
      <c r="B481">
        <v>3623.89</v>
      </c>
      <c r="C481">
        <v>3621.61</v>
      </c>
      <c r="D481">
        <v>3600.06</v>
      </c>
      <c r="E481">
        <v>3588.14</v>
      </c>
      <c r="F481">
        <v>2853.83</v>
      </c>
      <c r="G481">
        <v>5.4130699999999997E-2</v>
      </c>
      <c r="H481">
        <v>0.95613999999999999</v>
      </c>
      <c r="I481">
        <v>0</v>
      </c>
    </row>
    <row r="482" spans="1:9" x14ac:dyDescent="0.25">
      <c r="A482" t="s">
        <v>103</v>
      </c>
      <c r="B482">
        <v>4395.99</v>
      </c>
      <c r="C482">
        <v>3634.35</v>
      </c>
      <c r="D482">
        <v>3612.78</v>
      </c>
      <c r="E482">
        <v>3600.86</v>
      </c>
      <c r="F482">
        <v>2863.98</v>
      </c>
      <c r="G482">
        <v>5.4478899999999997E-2</v>
      </c>
      <c r="H482">
        <v>0.93701800000000002</v>
      </c>
      <c r="I482">
        <v>0</v>
      </c>
    </row>
    <row r="483" spans="1:9" x14ac:dyDescent="0.25">
      <c r="A483" t="s">
        <v>103</v>
      </c>
      <c r="B483">
        <v>3696.88</v>
      </c>
      <c r="C483">
        <v>3693.6</v>
      </c>
      <c r="D483">
        <v>3671.9</v>
      </c>
      <c r="E483">
        <v>3659.53</v>
      </c>
      <c r="F483">
        <v>2921.17</v>
      </c>
      <c r="G483">
        <v>5.5083899999999998E-2</v>
      </c>
      <c r="H483">
        <v>0.95886700000000002</v>
      </c>
      <c r="I483">
        <v>0</v>
      </c>
    </row>
    <row r="484" spans="1:9" x14ac:dyDescent="0.25">
      <c r="A484" t="s">
        <v>103</v>
      </c>
      <c r="B484">
        <v>3613.89</v>
      </c>
      <c r="C484">
        <v>3611.62</v>
      </c>
      <c r="D484">
        <v>3590.2</v>
      </c>
      <c r="E484">
        <v>3578.34</v>
      </c>
      <c r="F484">
        <v>2844.27</v>
      </c>
      <c r="G484">
        <v>5.62193E-2</v>
      </c>
      <c r="H484">
        <v>0.93181099999999994</v>
      </c>
      <c r="I484">
        <v>0</v>
      </c>
    </row>
    <row r="485" spans="1:9" x14ac:dyDescent="0.25">
      <c r="A485" t="s">
        <v>103</v>
      </c>
      <c r="B485">
        <v>3670.93</v>
      </c>
      <c r="C485">
        <v>3668.66</v>
      </c>
      <c r="D485">
        <v>3647.02</v>
      </c>
      <c r="E485">
        <v>3634.81</v>
      </c>
      <c r="F485">
        <v>2896.92</v>
      </c>
      <c r="G485">
        <v>5.3926799999999997E-2</v>
      </c>
      <c r="H485">
        <v>0.95458799999999999</v>
      </c>
      <c r="I485">
        <v>0</v>
      </c>
    </row>
    <row r="486" spans="1:9" x14ac:dyDescent="0.25">
      <c r="A486" t="s">
        <v>103</v>
      </c>
      <c r="B486">
        <v>3636.69</v>
      </c>
      <c r="C486">
        <v>3634.44</v>
      </c>
      <c r="D486">
        <v>3613.07</v>
      </c>
      <c r="E486">
        <v>3600.97</v>
      </c>
      <c r="F486">
        <v>2866.69</v>
      </c>
      <c r="G486">
        <v>5.3936900000000003E-2</v>
      </c>
      <c r="H486">
        <v>0.93183199999999999</v>
      </c>
      <c r="I486">
        <v>0</v>
      </c>
    </row>
    <row r="487" spans="1:9" x14ac:dyDescent="0.25">
      <c r="A487" t="s">
        <v>103</v>
      </c>
      <c r="B487">
        <v>3625.09</v>
      </c>
      <c r="C487">
        <v>3622.82</v>
      </c>
      <c r="D487">
        <v>3601.36</v>
      </c>
      <c r="E487">
        <v>3589.38</v>
      </c>
      <c r="F487">
        <v>2853.97</v>
      </c>
      <c r="G487">
        <v>5.4923E-2</v>
      </c>
      <c r="H487">
        <v>0.93183499999999997</v>
      </c>
      <c r="I487">
        <v>0</v>
      </c>
    </row>
    <row r="488" spans="1:9" x14ac:dyDescent="0.25">
      <c r="A488" t="s">
        <v>103</v>
      </c>
      <c r="B488">
        <v>3665.08</v>
      </c>
      <c r="C488">
        <v>3662.79</v>
      </c>
      <c r="D488">
        <v>3641.16</v>
      </c>
      <c r="E488">
        <v>3629.01</v>
      </c>
      <c r="F488">
        <v>2892.41</v>
      </c>
      <c r="G488">
        <v>6.0087599999999998E-2</v>
      </c>
      <c r="H488">
        <v>0.94544399999999995</v>
      </c>
      <c r="I488">
        <v>0</v>
      </c>
    </row>
    <row r="489" spans="1:9" x14ac:dyDescent="0.25">
      <c r="A489" t="s">
        <v>103</v>
      </c>
      <c r="B489">
        <v>3635.09</v>
      </c>
      <c r="C489">
        <v>3632.76</v>
      </c>
      <c r="D489">
        <v>3611.41</v>
      </c>
      <c r="E489">
        <v>3599.42</v>
      </c>
      <c r="F489">
        <v>2860.56</v>
      </c>
      <c r="G489">
        <v>5.4152199999999998E-2</v>
      </c>
      <c r="H489">
        <v>0.93680799999999997</v>
      </c>
      <c r="I489">
        <v>0</v>
      </c>
    </row>
    <row r="490" spans="1:9" x14ac:dyDescent="0.25">
      <c r="A490" t="s">
        <v>103</v>
      </c>
      <c r="B490">
        <v>4461.7700000000004</v>
      </c>
      <c r="C490">
        <v>3628.41</v>
      </c>
      <c r="D490">
        <v>3606.93</v>
      </c>
      <c r="E490">
        <v>3594.95</v>
      </c>
      <c r="F490">
        <v>2860.96</v>
      </c>
      <c r="G490">
        <v>3.2176299999999998E-2</v>
      </c>
      <c r="H490">
        <v>0.93182699999999996</v>
      </c>
      <c r="I490">
        <v>0</v>
      </c>
    </row>
    <row r="491" spans="1:9" x14ac:dyDescent="0.25">
      <c r="A491" t="s">
        <v>103</v>
      </c>
      <c r="B491">
        <v>3712.8</v>
      </c>
      <c r="C491">
        <v>3709.49</v>
      </c>
      <c r="D491">
        <v>3687.85</v>
      </c>
      <c r="E491">
        <v>3675.4</v>
      </c>
      <c r="F491">
        <v>2936.21</v>
      </c>
      <c r="G491">
        <v>5.4209800000000002E-2</v>
      </c>
      <c r="H491">
        <v>0.93876599999999999</v>
      </c>
      <c r="I491">
        <v>0</v>
      </c>
    </row>
    <row r="492" spans="1:9" x14ac:dyDescent="0.25">
      <c r="A492" t="s">
        <v>103</v>
      </c>
      <c r="B492">
        <v>3612.86</v>
      </c>
      <c r="C492">
        <v>3610.62</v>
      </c>
      <c r="D492">
        <v>3589.2</v>
      </c>
      <c r="E492">
        <v>3577.34</v>
      </c>
      <c r="F492">
        <v>2843.66</v>
      </c>
      <c r="G492">
        <v>5.3956499999999998E-2</v>
      </c>
      <c r="H492">
        <v>0.95363600000000004</v>
      </c>
      <c r="I492">
        <v>0</v>
      </c>
    </row>
    <row r="493" spans="1:9" x14ac:dyDescent="0.25">
      <c r="A493" t="s">
        <v>103</v>
      </c>
      <c r="B493">
        <v>3683.43</v>
      </c>
      <c r="C493">
        <v>3681.06</v>
      </c>
      <c r="D493">
        <v>3659.34</v>
      </c>
      <c r="E493">
        <v>3647.15</v>
      </c>
      <c r="F493">
        <v>2907.34</v>
      </c>
      <c r="G493">
        <v>5.4691400000000001E-2</v>
      </c>
      <c r="H493">
        <v>0.931836</v>
      </c>
      <c r="I493">
        <v>0</v>
      </c>
    </row>
    <row r="494" spans="1:9" x14ac:dyDescent="0.25">
      <c r="A494" t="s">
        <v>103</v>
      </c>
      <c r="B494">
        <v>3632.45</v>
      </c>
      <c r="C494">
        <v>3630.09</v>
      </c>
      <c r="D494">
        <v>3608.7</v>
      </c>
      <c r="E494">
        <v>3596.68</v>
      </c>
      <c r="F494">
        <v>2860.8</v>
      </c>
      <c r="G494">
        <v>5.3958399999999997E-2</v>
      </c>
      <c r="H494">
        <v>0.94602799999999998</v>
      </c>
      <c r="I494">
        <v>0</v>
      </c>
    </row>
    <row r="495" spans="1:9" x14ac:dyDescent="0.25">
      <c r="A495" t="s">
        <v>103</v>
      </c>
      <c r="B495">
        <v>3614.57</v>
      </c>
      <c r="C495">
        <v>3612.32</v>
      </c>
      <c r="D495">
        <v>3590.95</v>
      </c>
      <c r="E495">
        <v>3579.04</v>
      </c>
      <c r="F495">
        <v>2845.15</v>
      </c>
      <c r="G495">
        <v>7.4926400000000004E-2</v>
      </c>
      <c r="H495">
        <v>0.93183199999999999</v>
      </c>
      <c r="I495">
        <v>0</v>
      </c>
    </row>
    <row r="496" spans="1:9" x14ac:dyDescent="0.25">
      <c r="A496" t="s">
        <v>103</v>
      </c>
      <c r="B496">
        <v>3661.1</v>
      </c>
      <c r="C496">
        <v>3658.83</v>
      </c>
      <c r="D496">
        <v>3637.26</v>
      </c>
      <c r="E496">
        <v>3625.17</v>
      </c>
      <c r="F496">
        <v>2886.52</v>
      </c>
      <c r="G496">
        <v>5.4750699999999999E-2</v>
      </c>
      <c r="H496">
        <v>0.93183499999999997</v>
      </c>
      <c r="I496">
        <v>0</v>
      </c>
    </row>
    <row r="497" spans="1:25" x14ac:dyDescent="0.25">
      <c r="A497" t="s">
        <v>103</v>
      </c>
      <c r="B497">
        <v>3621.79</v>
      </c>
      <c r="C497">
        <v>3619.51</v>
      </c>
      <c r="D497">
        <v>3598.12</v>
      </c>
      <c r="E497">
        <v>3586.27</v>
      </c>
      <c r="F497">
        <v>2851.59</v>
      </c>
      <c r="G497">
        <v>6.4954499999999998E-2</v>
      </c>
      <c r="H497">
        <v>0.94330800000000004</v>
      </c>
      <c r="I497">
        <v>0</v>
      </c>
    </row>
    <row r="498" spans="1:25" x14ac:dyDescent="0.25">
      <c r="A498" t="s">
        <v>103</v>
      </c>
      <c r="B498">
        <v>4463.18</v>
      </c>
      <c r="C498">
        <v>3615.95</v>
      </c>
      <c r="D498">
        <v>3594.6</v>
      </c>
      <c r="E498">
        <v>3582.67</v>
      </c>
      <c r="F498">
        <v>2847.83</v>
      </c>
      <c r="G498">
        <v>5.4180199999999998E-2</v>
      </c>
      <c r="H498">
        <v>0.93183499999999997</v>
      </c>
      <c r="I498">
        <v>0</v>
      </c>
    </row>
    <row r="499" spans="1:25" x14ac:dyDescent="0.25">
      <c r="A499" t="s">
        <v>103</v>
      </c>
      <c r="B499">
        <v>3709.1</v>
      </c>
      <c r="C499">
        <v>3704.78</v>
      </c>
      <c r="D499">
        <v>3683.22</v>
      </c>
      <c r="E499">
        <v>3670.81</v>
      </c>
      <c r="F499">
        <v>2932.1</v>
      </c>
      <c r="G499">
        <v>5.4174100000000003E-2</v>
      </c>
      <c r="H499">
        <v>0.94064700000000001</v>
      </c>
      <c r="I499">
        <v>0</v>
      </c>
    </row>
    <row r="500" spans="1:25" x14ac:dyDescent="0.25">
      <c r="A500" t="s">
        <v>103</v>
      </c>
      <c r="B500">
        <v>3615.96</v>
      </c>
      <c r="C500">
        <v>3613.38</v>
      </c>
      <c r="D500">
        <v>3592</v>
      </c>
      <c r="E500">
        <v>3580.15</v>
      </c>
      <c r="F500">
        <v>2845.62</v>
      </c>
      <c r="G500">
        <v>5.4064099999999997E-2</v>
      </c>
      <c r="H500">
        <v>0.93181499999999995</v>
      </c>
      <c r="I500">
        <v>0</v>
      </c>
    </row>
    <row r="501" spans="1:25" x14ac:dyDescent="0.25">
      <c r="A501" t="s">
        <v>103</v>
      </c>
      <c r="B501">
        <v>3752.93</v>
      </c>
      <c r="C501">
        <v>3687.83</v>
      </c>
      <c r="D501">
        <v>3666.15</v>
      </c>
      <c r="E501">
        <v>3653.7</v>
      </c>
      <c r="F501">
        <v>2914.16</v>
      </c>
      <c r="G501">
        <v>5.5120000000000002E-2</v>
      </c>
      <c r="H501">
        <v>0.93181800000000004</v>
      </c>
      <c r="I501">
        <v>0</v>
      </c>
    </row>
    <row r="502" spans="1:25" x14ac:dyDescent="0.25">
      <c r="A502" t="s">
        <v>103</v>
      </c>
      <c r="B502">
        <v>3647.18</v>
      </c>
      <c r="C502">
        <v>3644.76</v>
      </c>
      <c r="D502">
        <v>3623.26</v>
      </c>
      <c r="E502">
        <v>3611.19</v>
      </c>
      <c r="F502">
        <v>2875.7</v>
      </c>
      <c r="G502">
        <v>3.4616399999999999E-2</v>
      </c>
      <c r="H502">
        <v>0.93176499999999995</v>
      </c>
      <c r="I502">
        <v>0</v>
      </c>
    </row>
    <row r="503" spans="1:25" x14ac:dyDescent="0.25">
      <c r="A503" t="s">
        <v>103</v>
      </c>
      <c r="B503">
        <v>3615.97</v>
      </c>
      <c r="C503">
        <v>3613.7</v>
      </c>
      <c r="D503">
        <v>3592.35</v>
      </c>
      <c r="E503">
        <v>3580.49</v>
      </c>
      <c r="F503">
        <v>2845.35</v>
      </c>
      <c r="G503">
        <v>3.2761199999999997E-2</v>
      </c>
      <c r="H503">
        <v>0.93183199999999999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3681.35</v>
      </c>
      <c r="C504">
        <v>3679.07</v>
      </c>
      <c r="D504">
        <v>3657.42</v>
      </c>
      <c r="E504">
        <v>3645.15</v>
      </c>
      <c r="F504">
        <v>2906.19</v>
      </c>
      <c r="G504">
        <v>5.5372600000000001E-2</v>
      </c>
      <c r="H504">
        <v>0.94406699999999999</v>
      </c>
      <c r="I504">
        <v>0</v>
      </c>
      <c r="R504">
        <f>AVERAGE(B455:B504)</f>
        <v>3748.3075999999987</v>
      </c>
      <c r="S504">
        <f>AVERAGE(C455:C504)</f>
        <v>3644.5082000000007</v>
      </c>
      <c r="U504">
        <f>_xlfn.VAR.P(B455:B504)</f>
        <v>70812.763786240015</v>
      </c>
      <c r="V504">
        <f>_xlfn.VAR.P(C455:C504)</f>
        <v>901.22860275999881</v>
      </c>
      <c r="X504">
        <f>1.96*SQRT(U504)/50</f>
        <v>10.431381756243409</v>
      </c>
      <c r="Y504">
        <f>1.96*SQRT(V504)/50</f>
        <v>1.1768024133834551</v>
      </c>
    </row>
    <row r="505" spans="1:25" x14ac:dyDescent="0.25">
      <c r="A505" t="s">
        <v>103</v>
      </c>
      <c r="B505">
        <v>187419.98087500001</v>
      </c>
      <c r="C505" t="s">
        <v>36</v>
      </c>
    </row>
    <row r="506" spans="1:25" x14ac:dyDescent="0.25">
      <c r="A506" t="s">
        <v>104</v>
      </c>
      <c r="B506">
        <v>41224.6</v>
      </c>
      <c r="C506">
        <v>41117.199999999997</v>
      </c>
      <c r="D506">
        <v>41107.9</v>
      </c>
      <c r="E506">
        <v>41102.6</v>
      </c>
      <c r="F506">
        <v>509.49</v>
      </c>
      <c r="G506">
        <v>5.3910800000000002E-2</v>
      </c>
      <c r="H506">
        <v>0.951071</v>
      </c>
      <c r="I506">
        <v>0</v>
      </c>
    </row>
    <row r="507" spans="1:25" x14ac:dyDescent="0.25">
      <c r="A507" t="s">
        <v>104</v>
      </c>
      <c r="B507">
        <v>41685.1</v>
      </c>
      <c r="C507">
        <v>41577.699999999997</v>
      </c>
      <c r="D507">
        <v>41568.300000000003</v>
      </c>
      <c r="E507">
        <v>41563</v>
      </c>
      <c r="F507">
        <v>509.59</v>
      </c>
      <c r="G507">
        <v>5.4171200000000003E-2</v>
      </c>
      <c r="H507">
        <v>0.93178499999999997</v>
      </c>
      <c r="I507">
        <v>659</v>
      </c>
    </row>
    <row r="508" spans="1:25" x14ac:dyDescent="0.25">
      <c r="A508" t="s">
        <v>104</v>
      </c>
      <c r="B508">
        <v>41536.9</v>
      </c>
      <c r="C508">
        <v>41429.4</v>
      </c>
      <c r="D508">
        <v>41420.1</v>
      </c>
      <c r="E508">
        <v>41414.800000000003</v>
      </c>
      <c r="F508">
        <v>509.18599999999998</v>
      </c>
      <c r="G508">
        <v>5.6526699999999999E-2</v>
      </c>
      <c r="H508">
        <v>0.95921500000000004</v>
      </c>
      <c r="I508">
        <v>0</v>
      </c>
    </row>
    <row r="509" spans="1:25" x14ac:dyDescent="0.25">
      <c r="A509" t="s">
        <v>104</v>
      </c>
      <c r="B509">
        <v>41646.9</v>
      </c>
      <c r="C509">
        <v>41539.5</v>
      </c>
      <c r="D509">
        <v>41530.199999999997</v>
      </c>
      <c r="E509">
        <v>41525</v>
      </c>
      <c r="F509">
        <v>509.30200000000002</v>
      </c>
      <c r="G509">
        <v>5.4745799999999997E-2</v>
      </c>
      <c r="H509">
        <v>0.93182600000000004</v>
      </c>
      <c r="I509">
        <v>0</v>
      </c>
    </row>
    <row r="510" spans="1:25" x14ac:dyDescent="0.25">
      <c r="A510" t="s">
        <v>104</v>
      </c>
      <c r="B510">
        <v>41878.699999999997</v>
      </c>
      <c r="C510">
        <v>41398.1</v>
      </c>
      <c r="D510">
        <v>41388.800000000003</v>
      </c>
      <c r="E510">
        <v>41383.5</v>
      </c>
      <c r="F510">
        <v>508.99</v>
      </c>
      <c r="G510">
        <v>5.40302E-2</v>
      </c>
      <c r="H510">
        <v>0.93183000000000005</v>
      </c>
      <c r="I510">
        <v>1098</v>
      </c>
    </row>
    <row r="511" spans="1:25" x14ac:dyDescent="0.25">
      <c r="A511" t="s">
        <v>104</v>
      </c>
      <c r="B511">
        <v>41633.1</v>
      </c>
      <c r="C511">
        <v>41494.9</v>
      </c>
      <c r="D511">
        <v>41485.599999999999</v>
      </c>
      <c r="E511">
        <v>41480.199999999997</v>
      </c>
      <c r="F511">
        <v>509.45600000000002</v>
      </c>
      <c r="G511">
        <v>5.5232099999999999E-2</v>
      </c>
      <c r="H511">
        <v>0.95180699999999996</v>
      </c>
      <c r="I511">
        <v>700</v>
      </c>
    </row>
    <row r="512" spans="1:25" x14ac:dyDescent="0.25">
      <c r="A512" t="s">
        <v>104</v>
      </c>
      <c r="B512">
        <v>41250.5</v>
      </c>
      <c r="C512">
        <v>41142.699999999997</v>
      </c>
      <c r="D512">
        <v>41133.4</v>
      </c>
      <c r="E512">
        <v>41128</v>
      </c>
      <c r="F512">
        <v>509.423</v>
      </c>
      <c r="G512">
        <v>5.39363E-2</v>
      </c>
      <c r="H512">
        <v>0.95145299999999999</v>
      </c>
      <c r="I512">
        <v>0</v>
      </c>
    </row>
    <row r="513" spans="1:9" x14ac:dyDescent="0.25">
      <c r="A513" t="s">
        <v>104</v>
      </c>
      <c r="B513">
        <v>41063.9</v>
      </c>
      <c r="C513">
        <v>40956.300000000003</v>
      </c>
      <c r="D513">
        <v>40947</v>
      </c>
      <c r="E513">
        <v>40941.699999999997</v>
      </c>
      <c r="F513">
        <v>509.65199999999999</v>
      </c>
      <c r="G513">
        <v>5.48487E-2</v>
      </c>
      <c r="H513">
        <v>0.93176800000000004</v>
      </c>
      <c r="I513">
        <v>0</v>
      </c>
    </row>
    <row r="514" spans="1:9" x14ac:dyDescent="0.25">
      <c r="A514" t="s">
        <v>104</v>
      </c>
      <c r="B514">
        <v>41185.699999999997</v>
      </c>
      <c r="C514">
        <v>41078.800000000003</v>
      </c>
      <c r="D514">
        <v>41069.5</v>
      </c>
      <c r="E514">
        <v>41064.199999999997</v>
      </c>
      <c r="F514">
        <v>509.61599999999999</v>
      </c>
      <c r="G514">
        <v>5.39274E-2</v>
      </c>
      <c r="H514">
        <v>0.95811900000000005</v>
      </c>
      <c r="I514">
        <v>0</v>
      </c>
    </row>
    <row r="515" spans="1:9" x14ac:dyDescent="0.25">
      <c r="A515" t="s">
        <v>104</v>
      </c>
      <c r="B515">
        <v>41162.300000000003</v>
      </c>
      <c r="C515">
        <v>41055.599999999999</v>
      </c>
      <c r="D515">
        <v>41046.199999999997</v>
      </c>
      <c r="E515">
        <v>41040.9</v>
      </c>
      <c r="F515">
        <v>509.83499999999998</v>
      </c>
      <c r="G515">
        <v>5.4313699999999999E-2</v>
      </c>
      <c r="H515">
        <v>0.931836</v>
      </c>
      <c r="I515">
        <v>0</v>
      </c>
    </row>
    <row r="516" spans="1:9" x14ac:dyDescent="0.25">
      <c r="A516" t="s">
        <v>104</v>
      </c>
      <c r="B516">
        <v>42157.9</v>
      </c>
      <c r="C516">
        <v>42050.9</v>
      </c>
      <c r="D516">
        <v>42041.5</v>
      </c>
      <c r="E516">
        <v>42036.1</v>
      </c>
      <c r="F516">
        <v>509.62</v>
      </c>
      <c r="G516">
        <v>5.39438E-2</v>
      </c>
      <c r="H516">
        <v>0.93183700000000003</v>
      </c>
      <c r="I516">
        <v>0</v>
      </c>
    </row>
    <row r="517" spans="1:9" x14ac:dyDescent="0.25">
      <c r="A517" t="s">
        <v>104</v>
      </c>
      <c r="B517">
        <v>41562.1</v>
      </c>
      <c r="C517">
        <v>41312.400000000001</v>
      </c>
      <c r="D517">
        <v>41303.1</v>
      </c>
      <c r="E517">
        <v>41297.800000000003</v>
      </c>
      <c r="F517">
        <v>509.69600000000003</v>
      </c>
      <c r="G517">
        <v>6.13941E-2</v>
      </c>
      <c r="H517">
        <v>0.94857800000000003</v>
      </c>
      <c r="I517">
        <v>0</v>
      </c>
    </row>
    <row r="518" spans="1:9" x14ac:dyDescent="0.25">
      <c r="A518" t="s">
        <v>104</v>
      </c>
      <c r="B518">
        <v>41371.9</v>
      </c>
      <c r="C518">
        <v>41237.300000000003</v>
      </c>
      <c r="D518">
        <v>41228</v>
      </c>
      <c r="E518">
        <v>41222.6</v>
      </c>
      <c r="F518">
        <v>509.83699999999999</v>
      </c>
      <c r="G518">
        <v>5.3937400000000003E-2</v>
      </c>
      <c r="H518">
        <v>0.93183099999999996</v>
      </c>
      <c r="I518">
        <v>737</v>
      </c>
    </row>
    <row r="519" spans="1:9" x14ac:dyDescent="0.25">
      <c r="A519" t="s">
        <v>104</v>
      </c>
      <c r="B519">
        <v>41400</v>
      </c>
      <c r="C519">
        <v>41291.9</v>
      </c>
      <c r="D519">
        <v>41282.6</v>
      </c>
      <c r="E519">
        <v>41277.199999999997</v>
      </c>
      <c r="F519">
        <v>510.08699999999999</v>
      </c>
      <c r="G519">
        <v>5.3992699999999998E-2</v>
      </c>
      <c r="H519">
        <v>0.94808599999999998</v>
      </c>
      <c r="I519">
        <v>0</v>
      </c>
    </row>
    <row r="520" spans="1:9" x14ac:dyDescent="0.25">
      <c r="A520" t="s">
        <v>104</v>
      </c>
      <c r="B520">
        <v>41549.300000000003</v>
      </c>
      <c r="C520">
        <v>41442.699999999997</v>
      </c>
      <c r="D520">
        <v>41433.300000000003</v>
      </c>
      <c r="E520">
        <v>41428</v>
      </c>
      <c r="F520">
        <v>509.71199999999999</v>
      </c>
      <c r="G520">
        <v>5.4211599999999999E-2</v>
      </c>
      <c r="H520">
        <v>0.94337400000000005</v>
      </c>
      <c r="I520">
        <v>0</v>
      </c>
    </row>
    <row r="521" spans="1:9" x14ac:dyDescent="0.25">
      <c r="A521" t="s">
        <v>104</v>
      </c>
      <c r="B521">
        <v>41700.6</v>
      </c>
      <c r="C521">
        <v>41593.599999999999</v>
      </c>
      <c r="D521">
        <v>41584.199999999997</v>
      </c>
      <c r="E521">
        <v>41578.800000000003</v>
      </c>
      <c r="F521">
        <v>509.02800000000002</v>
      </c>
      <c r="G521">
        <v>5.49445E-2</v>
      </c>
      <c r="H521">
        <v>0.95814500000000002</v>
      </c>
      <c r="I521">
        <v>0</v>
      </c>
    </row>
    <row r="522" spans="1:9" x14ac:dyDescent="0.25">
      <c r="A522" t="s">
        <v>104</v>
      </c>
      <c r="B522">
        <v>41529.1</v>
      </c>
      <c r="C522">
        <v>41422.400000000001</v>
      </c>
      <c r="D522">
        <v>41413</v>
      </c>
      <c r="E522">
        <v>41407.599999999999</v>
      </c>
      <c r="F522">
        <v>509.017</v>
      </c>
      <c r="G522">
        <v>5.3945399999999998E-2</v>
      </c>
      <c r="H522">
        <v>0.93551300000000004</v>
      </c>
      <c r="I522">
        <v>0</v>
      </c>
    </row>
    <row r="523" spans="1:9" x14ac:dyDescent="0.25">
      <c r="A523" t="s">
        <v>104</v>
      </c>
      <c r="B523">
        <v>42421.5</v>
      </c>
      <c r="C523">
        <v>41650.800000000003</v>
      </c>
      <c r="D523">
        <v>41641.599999999999</v>
      </c>
      <c r="E523">
        <v>41636.199999999997</v>
      </c>
      <c r="F523">
        <v>508.41699999999997</v>
      </c>
      <c r="G523">
        <v>5.4530500000000003E-2</v>
      </c>
      <c r="H523">
        <v>0.93182600000000004</v>
      </c>
      <c r="I523">
        <v>0</v>
      </c>
    </row>
    <row r="524" spans="1:9" x14ac:dyDescent="0.25">
      <c r="A524" t="s">
        <v>104</v>
      </c>
      <c r="B524">
        <v>41769.599999999999</v>
      </c>
      <c r="C524">
        <v>41627.5</v>
      </c>
      <c r="D524">
        <v>41618.1</v>
      </c>
      <c r="E524">
        <v>41612.6</v>
      </c>
      <c r="F524">
        <v>509.02199999999999</v>
      </c>
      <c r="G524">
        <v>5.44462E-2</v>
      </c>
      <c r="H524">
        <v>0.93175300000000005</v>
      </c>
      <c r="I524">
        <v>195</v>
      </c>
    </row>
    <row r="525" spans="1:9" x14ac:dyDescent="0.25">
      <c r="A525" t="s">
        <v>104</v>
      </c>
      <c r="B525">
        <v>41731.800000000003</v>
      </c>
      <c r="C525">
        <v>41624.699999999997</v>
      </c>
      <c r="D525">
        <v>41615.5</v>
      </c>
      <c r="E525">
        <v>41610.1</v>
      </c>
      <c r="F525">
        <v>509.226</v>
      </c>
      <c r="G525">
        <v>5.3931199999999999E-2</v>
      </c>
      <c r="H525">
        <v>0.93180499999999999</v>
      </c>
      <c r="I525">
        <v>0</v>
      </c>
    </row>
    <row r="526" spans="1:9" x14ac:dyDescent="0.25">
      <c r="A526" t="s">
        <v>104</v>
      </c>
      <c r="B526">
        <v>41667.1</v>
      </c>
      <c r="C526">
        <v>41559.5</v>
      </c>
      <c r="D526">
        <v>41550.199999999997</v>
      </c>
      <c r="E526">
        <v>41544.800000000003</v>
      </c>
      <c r="F526">
        <v>509.048</v>
      </c>
      <c r="G526">
        <v>5.5465500000000001E-2</v>
      </c>
      <c r="H526">
        <v>0.93182100000000001</v>
      </c>
      <c r="I526">
        <v>0</v>
      </c>
    </row>
    <row r="527" spans="1:9" x14ac:dyDescent="0.25">
      <c r="A527" t="s">
        <v>104</v>
      </c>
      <c r="B527">
        <v>41621.5</v>
      </c>
      <c r="C527">
        <v>41514</v>
      </c>
      <c r="D527">
        <v>41504.699999999997</v>
      </c>
      <c r="E527">
        <v>41499.300000000003</v>
      </c>
      <c r="F527">
        <v>508.96800000000002</v>
      </c>
      <c r="G527">
        <v>6.3631199999999999E-2</v>
      </c>
      <c r="H527">
        <v>0.95113700000000001</v>
      </c>
      <c r="I527">
        <v>0</v>
      </c>
    </row>
    <row r="528" spans="1:9" x14ac:dyDescent="0.25">
      <c r="A528" t="s">
        <v>104</v>
      </c>
      <c r="B528">
        <v>41797.4</v>
      </c>
      <c r="C528">
        <v>41690.6</v>
      </c>
      <c r="D528">
        <v>41681.1</v>
      </c>
      <c r="E528">
        <v>41675.699999999997</v>
      </c>
      <c r="F528">
        <v>510.16899999999998</v>
      </c>
      <c r="G528">
        <v>5.9970700000000002E-2</v>
      </c>
      <c r="H528">
        <v>0.93683499999999997</v>
      </c>
      <c r="I528">
        <v>0</v>
      </c>
    </row>
    <row r="529" spans="1:9" x14ac:dyDescent="0.25">
      <c r="A529" t="s">
        <v>104</v>
      </c>
      <c r="B529">
        <v>41854.9</v>
      </c>
      <c r="C529">
        <v>41747.599999999999</v>
      </c>
      <c r="D529">
        <v>41738</v>
      </c>
      <c r="E529">
        <v>41732.699999999997</v>
      </c>
      <c r="F529">
        <v>511.44900000000001</v>
      </c>
      <c r="G529">
        <v>5.3909699999999998E-2</v>
      </c>
      <c r="H529">
        <v>0.95769499999999996</v>
      </c>
      <c r="I529">
        <v>0</v>
      </c>
    </row>
    <row r="530" spans="1:9" x14ac:dyDescent="0.25">
      <c r="A530" t="s">
        <v>104</v>
      </c>
      <c r="B530">
        <v>41949.1</v>
      </c>
      <c r="C530">
        <v>41648.1</v>
      </c>
      <c r="D530">
        <v>41638.6</v>
      </c>
      <c r="E530">
        <v>41633.199999999997</v>
      </c>
      <c r="F530">
        <v>510.98200000000003</v>
      </c>
      <c r="G530">
        <v>5.3927500000000003E-2</v>
      </c>
      <c r="H530">
        <v>0.94695700000000005</v>
      </c>
      <c r="I530">
        <v>0</v>
      </c>
    </row>
    <row r="531" spans="1:9" x14ac:dyDescent="0.25">
      <c r="A531" t="s">
        <v>104</v>
      </c>
      <c r="B531">
        <v>42076.4</v>
      </c>
      <c r="C531">
        <v>41969.2</v>
      </c>
      <c r="D531">
        <v>41959.5</v>
      </c>
      <c r="E531">
        <v>41954.2</v>
      </c>
      <c r="F531">
        <v>511.10500000000002</v>
      </c>
      <c r="G531">
        <v>5.4170099999999999E-2</v>
      </c>
      <c r="H531">
        <v>0.947071</v>
      </c>
      <c r="I531">
        <v>0</v>
      </c>
    </row>
    <row r="532" spans="1:9" x14ac:dyDescent="0.25">
      <c r="A532" t="s">
        <v>104</v>
      </c>
      <c r="B532">
        <v>41703.300000000003</v>
      </c>
      <c r="C532">
        <v>41595.5</v>
      </c>
      <c r="D532">
        <v>41585.9</v>
      </c>
      <c r="E532">
        <v>41580.5</v>
      </c>
      <c r="F532">
        <v>510.84699999999998</v>
      </c>
      <c r="G532">
        <v>5.4632E-2</v>
      </c>
      <c r="H532">
        <v>0.93183099999999996</v>
      </c>
      <c r="I532">
        <v>0</v>
      </c>
    </row>
    <row r="533" spans="1:9" x14ac:dyDescent="0.25">
      <c r="A533" t="s">
        <v>104</v>
      </c>
      <c r="B533">
        <v>41576.199999999997</v>
      </c>
      <c r="C533">
        <v>41468.9</v>
      </c>
      <c r="D533">
        <v>41459.199999999997</v>
      </c>
      <c r="E533">
        <v>41453.9</v>
      </c>
      <c r="F533">
        <v>510.70400000000001</v>
      </c>
      <c r="G533">
        <v>5.39141E-2</v>
      </c>
      <c r="H533">
        <v>0.931836</v>
      </c>
      <c r="I533">
        <v>0</v>
      </c>
    </row>
    <row r="534" spans="1:9" x14ac:dyDescent="0.25">
      <c r="A534" t="s">
        <v>104</v>
      </c>
      <c r="B534">
        <v>42273.599999999999</v>
      </c>
      <c r="C534">
        <v>41455</v>
      </c>
      <c r="D534">
        <v>41445.5</v>
      </c>
      <c r="E534">
        <v>41440.1</v>
      </c>
      <c r="F534">
        <v>510.85199999999998</v>
      </c>
      <c r="G534">
        <v>5.391E-2</v>
      </c>
      <c r="H534">
        <v>0.931836</v>
      </c>
      <c r="I534">
        <v>51</v>
      </c>
    </row>
    <row r="535" spans="1:9" x14ac:dyDescent="0.25">
      <c r="A535" t="s">
        <v>104</v>
      </c>
      <c r="B535">
        <v>41763.699999999997</v>
      </c>
      <c r="C535">
        <v>41617.5</v>
      </c>
      <c r="D535">
        <v>41607.599999999999</v>
      </c>
      <c r="E535">
        <v>41602.199999999997</v>
      </c>
      <c r="F535">
        <v>511.15899999999999</v>
      </c>
      <c r="G535">
        <v>5.5077000000000001E-2</v>
      </c>
      <c r="H535">
        <v>0.931836</v>
      </c>
      <c r="I535">
        <v>0</v>
      </c>
    </row>
    <row r="536" spans="1:9" x14ac:dyDescent="0.25">
      <c r="A536" t="s">
        <v>104</v>
      </c>
      <c r="B536">
        <v>41614.1</v>
      </c>
      <c r="C536">
        <v>41507</v>
      </c>
      <c r="D536">
        <v>41497.4</v>
      </c>
      <c r="E536">
        <v>41492.1</v>
      </c>
      <c r="F536">
        <v>510.76299999999998</v>
      </c>
      <c r="G536">
        <v>5.4754999999999998E-2</v>
      </c>
      <c r="H536">
        <v>0.93182100000000001</v>
      </c>
      <c r="I536">
        <v>0</v>
      </c>
    </row>
    <row r="537" spans="1:9" x14ac:dyDescent="0.25">
      <c r="A537" t="s">
        <v>104</v>
      </c>
      <c r="B537">
        <v>41514.199999999997</v>
      </c>
      <c r="C537">
        <v>41407.699999999997</v>
      </c>
      <c r="D537">
        <v>41398.1</v>
      </c>
      <c r="E537">
        <v>41392.800000000003</v>
      </c>
      <c r="F537">
        <v>510.78199999999998</v>
      </c>
      <c r="G537">
        <v>3.5071699999999997E-2</v>
      </c>
      <c r="H537">
        <v>0.93167299999999997</v>
      </c>
      <c r="I537">
        <v>25</v>
      </c>
    </row>
    <row r="538" spans="1:9" x14ac:dyDescent="0.25">
      <c r="A538" t="s">
        <v>104</v>
      </c>
      <c r="B538">
        <v>41580.1</v>
      </c>
      <c r="C538">
        <v>41472.9</v>
      </c>
      <c r="D538">
        <v>41458.800000000003</v>
      </c>
      <c r="E538">
        <v>41453.5</v>
      </c>
      <c r="F538">
        <v>511.27</v>
      </c>
      <c r="G538">
        <v>5.3981099999999997E-2</v>
      </c>
      <c r="H538">
        <v>0.93183700000000003</v>
      </c>
      <c r="I538">
        <v>0</v>
      </c>
    </row>
    <row r="539" spans="1:9" x14ac:dyDescent="0.25">
      <c r="A539" t="s">
        <v>104</v>
      </c>
      <c r="B539">
        <v>41427.199999999997</v>
      </c>
      <c r="C539">
        <v>41320.6</v>
      </c>
      <c r="D539">
        <v>41305.9</v>
      </c>
      <c r="E539">
        <v>41300.6</v>
      </c>
      <c r="F539">
        <v>510.75099999999998</v>
      </c>
      <c r="G539">
        <v>5.3930600000000002E-2</v>
      </c>
      <c r="H539">
        <v>0.95918199999999998</v>
      </c>
      <c r="I539">
        <v>0</v>
      </c>
    </row>
    <row r="540" spans="1:9" x14ac:dyDescent="0.25">
      <c r="A540" t="s">
        <v>104</v>
      </c>
      <c r="B540">
        <v>42084.3</v>
      </c>
      <c r="C540">
        <v>41245.5</v>
      </c>
      <c r="D540">
        <v>41235.9</v>
      </c>
      <c r="E540">
        <v>41230.6</v>
      </c>
      <c r="F540">
        <v>511.33699999999999</v>
      </c>
      <c r="G540">
        <v>5.40017E-2</v>
      </c>
      <c r="H540">
        <v>0.931813</v>
      </c>
      <c r="I540">
        <v>0</v>
      </c>
    </row>
    <row r="541" spans="1:9" x14ac:dyDescent="0.25">
      <c r="A541" t="s">
        <v>104</v>
      </c>
      <c r="B541">
        <v>41438.199999999997</v>
      </c>
      <c r="C541">
        <v>41282.699999999997</v>
      </c>
      <c r="D541">
        <v>41273.300000000003</v>
      </c>
      <c r="E541">
        <v>41267.9</v>
      </c>
      <c r="F541">
        <v>511.38099999999997</v>
      </c>
      <c r="G541">
        <v>5.4822000000000003E-2</v>
      </c>
      <c r="H541">
        <v>0.95043699999999998</v>
      </c>
      <c r="I541">
        <v>0</v>
      </c>
    </row>
    <row r="542" spans="1:9" x14ac:dyDescent="0.25">
      <c r="A542" t="s">
        <v>104</v>
      </c>
      <c r="B542">
        <v>41757</v>
      </c>
      <c r="C542">
        <v>41649.9</v>
      </c>
      <c r="D542">
        <v>41640.300000000003</v>
      </c>
      <c r="E542">
        <v>41635</v>
      </c>
      <c r="F542">
        <v>510.94099999999997</v>
      </c>
      <c r="G542">
        <v>5.4125100000000002E-2</v>
      </c>
      <c r="H542">
        <v>0.93181899999999995</v>
      </c>
      <c r="I542">
        <v>0</v>
      </c>
    </row>
    <row r="543" spans="1:9" x14ac:dyDescent="0.25">
      <c r="A543" t="s">
        <v>104</v>
      </c>
      <c r="B543">
        <v>42020.4</v>
      </c>
      <c r="C543">
        <v>41912.9</v>
      </c>
      <c r="D543">
        <v>41897.9</v>
      </c>
      <c r="E543">
        <v>41892.5</v>
      </c>
      <c r="F543">
        <v>510.95</v>
      </c>
      <c r="G543">
        <v>5.3910699999999999E-2</v>
      </c>
      <c r="H543">
        <v>0.931836</v>
      </c>
      <c r="I543">
        <v>0</v>
      </c>
    </row>
    <row r="544" spans="1:9" x14ac:dyDescent="0.25">
      <c r="A544" t="s">
        <v>104</v>
      </c>
      <c r="B544">
        <v>41905.699999999997</v>
      </c>
      <c r="C544">
        <v>41797.199999999997</v>
      </c>
      <c r="D544">
        <v>41786.300000000003</v>
      </c>
      <c r="E544">
        <v>41780.9</v>
      </c>
      <c r="F544">
        <v>510.82400000000001</v>
      </c>
      <c r="G544">
        <v>5.50912E-2</v>
      </c>
      <c r="H544">
        <v>0.931836</v>
      </c>
      <c r="I544">
        <v>0</v>
      </c>
    </row>
    <row r="545" spans="1:25" x14ac:dyDescent="0.25">
      <c r="A545" t="s">
        <v>104</v>
      </c>
      <c r="B545">
        <v>42921.2</v>
      </c>
      <c r="C545">
        <v>41850.9</v>
      </c>
      <c r="D545">
        <v>41841.300000000003</v>
      </c>
      <c r="E545">
        <v>41835.9</v>
      </c>
      <c r="F545">
        <v>510.774</v>
      </c>
      <c r="G545">
        <v>5.3952899999999998E-2</v>
      </c>
      <c r="H545">
        <v>0.931836</v>
      </c>
      <c r="I545">
        <v>0</v>
      </c>
    </row>
    <row r="546" spans="1:25" x14ac:dyDescent="0.25">
      <c r="A546" t="s">
        <v>104</v>
      </c>
      <c r="B546">
        <v>41488.199999999997</v>
      </c>
      <c r="C546">
        <v>41301.599999999999</v>
      </c>
      <c r="D546">
        <v>41292</v>
      </c>
      <c r="E546">
        <v>41286.699999999997</v>
      </c>
      <c r="F546">
        <v>511.23200000000003</v>
      </c>
      <c r="G546">
        <v>5.42768E-2</v>
      </c>
      <c r="H546">
        <v>0.94401500000000005</v>
      </c>
      <c r="I546">
        <v>0</v>
      </c>
    </row>
    <row r="547" spans="1:25" x14ac:dyDescent="0.25">
      <c r="A547" t="s">
        <v>104</v>
      </c>
      <c r="B547">
        <v>41990.3</v>
      </c>
      <c r="C547">
        <v>41882.199999999997</v>
      </c>
      <c r="D547">
        <v>41867.300000000003</v>
      </c>
      <c r="E547">
        <v>41861.9</v>
      </c>
      <c r="F547">
        <v>510.863</v>
      </c>
      <c r="G547">
        <v>5.738E-2</v>
      </c>
      <c r="H547">
        <v>0.95893600000000001</v>
      </c>
      <c r="I547">
        <v>0</v>
      </c>
    </row>
    <row r="548" spans="1:25" x14ac:dyDescent="0.25">
      <c r="A548" t="s">
        <v>104</v>
      </c>
      <c r="B548">
        <v>41765.699999999997</v>
      </c>
      <c r="C548">
        <v>41658.9</v>
      </c>
      <c r="D548">
        <v>41649.300000000003</v>
      </c>
      <c r="E548">
        <v>41644</v>
      </c>
      <c r="F548">
        <v>510.94400000000002</v>
      </c>
      <c r="G548">
        <v>5.5208199999999999E-2</v>
      </c>
      <c r="H548">
        <v>0.95774000000000004</v>
      </c>
      <c r="I548">
        <v>743</v>
      </c>
    </row>
    <row r="549" spans="1:25" x14ac:dyDescent="0.25">
      <c r="A549" t="s">
        <v>104</v>
      </c>
      <c r="B549">
        <v>41657.699999999997</v>
      </c>
      <c r="C549">
        <v>41549.9</v>
      </c>
      <c r="D549">
        <v>41540.300000000003</v>
      </c>
      <c r="E549">
        <v>41535</v>
      </c>
      <c r="F549">
        <v>510.56</v>
      </c>
      <c r="G549">
        <v>5.5353800000000002E-2</v>
      </c>
      <c r="H549">
        <v>0.931836</v>
      </c>
      <c r="I549">
        <v>0</v>
      </c>
    </row>
    <row r="550" spans="1:25" x14ac:dyDescent="0.25">
      <c r="A550" t="s">
        <v>104</v>
      </c>
      <c r="B550">
        <v>41982.8</v>
      </c>
      <c r="C550">
        <v>41876.300000000003</v>
      </c>
      <c r="D550">
        <v>41866.699999999997</v>
      </c>
      <c r="E550">
        <v>41861.4</v>
      </c>
      <c r="F550">
        <v>510.976</v>
      </c>
      <c r="G550">
        <v>5.4442699999999997E-2</v>
      </c>
      <c r="H550">
        <v>0.93183199999999999</v>
      </c>
      <c r="I550">
        <v>0</v>
      </c>
    </row>
    <row r="551" spans="1:25" x14ac:dyDescent="0.25">
      <c r="A551" t="s">
        <v>104</v>
      </c>
      <c r="B551">
        <v>42958.6</v>
      </c>
      <c r="C551">
        <v>41874.6</v>
      </c>
      <c r="D551">
        <v>41865</v>
      </c>
      <c r="E551">
        <v>41859.699999999997</v>
      </c>
      <c r="F551">
        <v>510.83100000000002</v>
      </c>
      <c r="G551">
        <v>5.39146E-2</v>
      </c>
      <c r="H551">
        <v>0.93181800000000004</v>
      </c>
      <c r="I551">
        <v>0</v>
      </c>
    </row>
    <row r="552" spans="1:25" x14ac:dyDescent="0.25">
      <c r="A552" t="s">
        <v>104</v>
      </c>
      <c r="B552">
        <v>41976.6</v>
      </c>
      <c r="C552">
        <v>41869.300000000003</v>
      </c>
      <c r="D552">
        <v>41859.800000000003</v>
      </c>
      <c r="E552">
        <v>41854.400000000001</v>
      </c>
      <c r="F552">
        <v>510.83300000000003</v>
      </c>
      <c r="G552">
        <v>5.3913799999999998E-2</v>
      </c>
      <c r="H552">
        <v>0.93182600000000004</v>
      </c>
      <c r="I552">
        <v>0</v>
      </c>
    </row>
    <row r="553" spans="1:25" x14ac:dyDescent="0.25">
      <c r="A553" t="s">
        <v>104</v>
      </c>
      <c r="B553">
        <v>41569.800000000003</v>
      </c>
      <c r="C553">
        <v>41462.5</v>
      </c>
      <c r="D553">
        <v>41453.1</v>
      </c>
      <c r="E553">
        <v>41447.699999999997</v>
      </c>
      <c r="F553">
        <v>511.21100000000001</v>
      </c>
      <c r="G553">
        <v>5.4594299999999998E-2</v>
      </c>
      <c r="H553">
        <v>0.93183700000000003</v>
      </c>
      <c r="I553">
        <v>0</v>
      </c>
    </row>
    <row r="554" spans="1:25" x14ac:dyDescent="0.25">
      <c r="A554" t="s">
        <v>104</v>
      </c>
      <c r="B554">
        <v>41671.199999999997</v>
      </c>
      <c r="C554">
        <v>41564.6</v>
      </c>
      <c r="D554">
        <v>41555.199999999997</v>
      </c>
      <c r="E554">
        <v>41549.800000000003</v>
      </c>
      <c r="F554">
        <v>511.22500000000002</v>
      </c>
      <c r="G554">
        <v>5.3929999999999999E-2</v>
      </c>
      <c r="H554">
        <v>0.93183400000000005</v>
      </c>
      <c r="I554">
        <v>218</v>
      </c>
    </row>
    <row r="555" spans="1:25" x14ac:dyDescent="0.25">
      <c r="A555" t="s">
        <v>104</v>
      </c>
      <c r="B555">
        <v>41743.5</v>
      </c>
      <c r="C555">
        <v>41636.199999999997</v>
      </c>
      <c r="D555">
        <v>41626.6</v>
      </c>
      <c r="E555">
        <v>41621.300000000003</v>
      </c>
      <c r="F555">
        <v>511.11500000000001</v>
      </c>
      <c r="G555">
        <v>6.5966399999999994E-2</v>
      </c>
      <c r="H555">
        <v>0.95885299999999996</v>
      </c>
      <c r="I555">
        <v>0</v>
      </c>
    </row>
    <row r="556" spans="1:25" x14ac:dyDescent="0.25">
      <c r="A556" t="s">
        <v>104</v>
      </c>
      <c r="B556">
        <v>41841.300000000003</v>
      </c>
      <c r="C556">
        <v>41731.9</v>
      </c>
      <c r="D556">
        <v>41722.300000000003</v>
      </c>
      <c r="E556">
        <v>41716.9</v>
      </c>
      <c r="F556">
        <v>511.05099999999999</v>
      </c>
      <c r="G556">
        <v>5.5861300000000003E-2</v>
      </c>
      <c r="H556">
        <v>0.95330400000000004</v>
      </c>
      <c r="I556">
        <v>595</v>
      </c>
    </row>
    <row r="557" spans="1:25" x14ac:dyDescent="0.25">
      <c r="A557" t="s">
        <v>104</v>
      </c>
      <c r="B557">
        <v>42130.6</v>
      </c>
      <c r="C557">
        <v>41796.6</v>
      </c>
      <c r="D557">
        <v>41787</v>
      </c>
      <c r="E557">
        <v>41781.599999999999</v>
      </c>
      <c r="F557">
        <v>511.19600000000003</v>
      </c>
      <c r="G557">
        <v>5.4039900000000002E-2</v>
      </c>
      <c r="H557">
        <v>0.948492</v>
      </c>
      <c r="I557">
        <v>0</v>
      </c>
    </row>
    <row r="558" spans="1:25" x14ac:dyDescent="0.25">
      <c r="A558" t="s">
        <v>104</v>
      </c>
      <c r="B558">
        <v>41719.699999999997</v>
      </c>
      <c r="C558">
        <v>41612.9</v>
      </c>
      <c r="D558">
        <v>41603.300000000003</v>
      </c>
      <c r="E558">
        <v>41597.9</v>
      </c>
      <c r="F558">
        <v>510.79500000000002</v>
      </c>
      <c r="G558">
        <v>5.4435900000000002E-2</v>
      </c>
      <c r="H558">
        <v>0.931836</v>
      </c>
      <c r="I558">
        <v>0</v>
      </c>
    </row>
    <row r="559" spans="1:25" x14ac:dyDescent="0.25">
      <c r="A559" t="s">
        <v>104</v>
      </c>
      <c r="B559">
        <v>41826.6</v>
      </c>
      <c r="C559">
        <v>41719.199999999997</v>
      </c>
      <c r="D559">
        <v>41704.800000000003</v>
      </c>
      <c r="E559">
        <v>41699.4</v>
      </c>
      <c r="F559">
        <v>510.98899999999998</v>
      </c>
      <c r="G559">
        <v>5.49855E-2</v>
      </c>
      <c r="H559">
        <v>0.931786</v>
      </c>
      <c r="I559">
        <v>543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41976.3</v>
      </c>
      <c r="C560">
        <v>41869.4</v>
      </c>
      <c r="D560">
        <v>41859.9</v>
      </c>
      <c r="E560">
        <v>41854.5</v>
      </c>
      <c r="F560">
        <v>511.327</v>
      </c>
      <c r="G560">
        <v>5.8735599999999999E-2</v>
      </c>
      <c r="H560">
        <v>0.93359400000000003</v>
      </c>
      <c r="I560">
        <v>0</v>
      </c>
      <c r="R560">
        <f>AVERAGE(B511:B560)</f>
        <v>41766.675999999999</v>
      </c>
      <c r="S560">
        <f>AVERAGE(C511:C560)</f>
        <v>41562.035999999986</v>
      </c>
      <c r="U560">
        <f>_xlfn.VAR.P(B511:B560)</f>
        <v>134402.16062400004</v>
      </c>
      <c r="V560">
        <f>_xlfn.VAR.P(C511:C560)</f>
        <v>61025.447503999952</v>
      </c>
      <c r="X560">
        <f>1.96*SQRT(U560)/50</f>
        <v>14.37107289318593</v>
      </c>
      <c r="Y560">
        <f>1.96*SQRT(V560)/50</f>
        <v>9.6837050581141959</v>
      </c>
    </row>
    <row r="561" spans="1:9" x14ac:dyDescent="0.25">
      <c r="A561" t="s">
        <v>105</v>
      </c>
      <c r="B561">
        <v>2088337.7581740001</v>
      </c>
      <c r="C561" t="s">
        <v>36</v>
      </c>
    </row>
    <row r="562" spans="1:9" x14ac:dyDescent="0.25">
      <c r="A562" t="s">
        <v>38</v>
      </c>
      <c r="B562">
        <v>1680.81</v>
      </c>
      <c r="C562">
        <v>0</v>
      </c>
      <c r="D562">
        <v>0</v>
      </c>
      <c r="E562">
        <v>0</v>
      </c>
      <c r="F562">
        <v>0</v>
      </c>
      <c r="G562">
        <v>0.125698</v>
      </c>
      <c r="H562">
        <v>1</v>
      </c>
      <c r="I562">
        <v>0</v>
      </c>
    </row>
    <row r="563" spans="1:9" x14ac:dyDescent="0.25">
      <c r="A563" t="s">
        <v>38</v>
      </c>
      <c r="B563">
        <v>1417.93</v>
      </c>
      <c r="C563">
        <v>0</v>
      </c>
      <c r="D563">
        <v>0</v>
      </c>
      <c r="E563">
        <v>0</v>
      </c>
      <c r="F563">
        <v>0</v>
      </c>
      <c r="G563">
        <v>0.125697</v>
      </c>
      <c r="H563">
        <v>1</v>
      </c>
      <c r="I563">
        <v>0</v>
      </c>
    </row>
    <row r="564" spans="1:9" x14ac:dyDescent="0.25">
      <c r="A564" t="s">
        <v>38</v>
      </c>
      <c r="B564">
        <v>1407.53</v>
      </c>
      <c r="C564">
        <v>0</v>
      </c>
      <c r="D564">
        <v>0</v>
      </c>
      <c r="E564">
        <v>0</v>
      </c>
      <c r="F564">
        <v>0</v>
      </c>
      <c r="G564">
        <v>0.12500500000000001</v>
      </c>
      <c r="H564">
        <v>1</v>
      </c>
      <c r="I564">
        <v>0</v>
      </c>
    </row>
    <row r="565" spans="1:9" x14ac:dyDescent="0.25">
      <c r="A565" t="s">
        <v>38</v>
      </c>
      <c r="B565">
        <v>1407.61</v>
      </c>
      <c r="C565">
        <v>0</v>
      </c>
      <c r="D565">
        <v>0</v>
      </c>
      <c r="E565">
        <v>0</v>
      </c>
      <c r="F565">
        <v>0</v>
      </c>
      <c r="G565">
        <v>0.141121</v>
      </c>
      <c r="H565">
        <v>1</v>
      </c>
      <c r="I565">
        <v>0</v>
      </c>
    </row>
    <row r="566" spans="1:9" x14ac:dyDescent="0.25">
      <c r="A566" t="s">
        <v>38</v>
      </c>
      <c r="B566">
        <v>1407.27</v>
      </c>
      <c r="C566">
        <v>0</v>
      </c>
      <c r="D566">
        <v>0</v>
      </c>
      <c r="E566">
        <v>0</v>
      </c>
      <c r="F566">
        <v>0</v>
      </c>
      <c r="G566">
        <v>0.121832</v>
      </c>
      <c r="H566">
        <v>1</v>
      </c>
      <c r="I566">
        <v>0</v>
      </c>
    </row>
    <row r="567" spans="1:9" x14ac:dyDescent="0.25">
      <c r="A567" t="s">
        <v>38</v>
      </c>
      <c r="B567">
        <v>1411.38</v>
      </c>
      <c r="C567">
        <v>0</v>
      </c>
      <c r="D567">
        <v>0</v>
      </c>
      <c r="E567">
        <v>0</v>
      </c>
      <c r="F567">
        <v>0</v>
      </c>
      <c r="G567">
        <v>0.141121</v>
      </c>
      <c r="H567">
        <v>1</v>
      </c>
      <c r="I567">
        <v>0</v>
      </c>
    </row>
    <row r="568" spans="1:9" x14ac:dyDescent="0.25">
      <c r="A568" t="s">
        <v>38</v>
      </c>
      <c r="B568">
        <v>1411.81</v>
      </c>
      <c r="C568">
        <v>0</v>
      </c>
      <c r="D568">
        <v>0</v>
      </c>
      <c r="E568">
        <v>0</v>
      </c>
      <c r="F568">
        <v>0</v>
      </c>
      <c r="G568">
        <v>0.14119899999999999</v>
      </c>
      <c r="H568">
        <v>1</v>
      </c>
      <c r="I568">
        <v>0</v>
      </c>
    </row>
    <row r="569" spans="1:9" x14ac:dyDescent="0.25">
      <c r="A569" t="s">
        <v>38</v>
      </c>
      <c r="B569">
        <v>1516.94</v>
      </c>
      <c r="C569">
        <v>0</v>
      </c>
      <c r="D569">
        <v>0</v>
      </c>
      <c r="E569">
        <v>0</v>
      </c>
      <c r="F569">
        <v>0</v>
      </c>
      <c r="G569">
        <v>0.141121</v>
      </c>
      <c r="H569">
        <v>1</v>
      </c>
      <c r="I569">
        <v>0</v>
      </c>
    </row>
    <row r="570" spans="1:9" x14ac:dyDescent="0.25">
      <c r="A570" t="s">
        <v>38</v>
      </c>
      <c r="B570">
        <v>1408.81</v>
      </c>
      <c r="C570">
        <v>0</v>
      </c>
      <c r="D570">
        <v>0</v>
      </c>
      <c r="E570">
        <v>0</v>
      </c>
      <c r="F570">
        <v>0</v>
      </c>
      <c r="G570">
        <v>0.12360599999999999</v>
      </c>
      <c r="H570">
        <v>1</v>
      </c>
      <c r="I570">
        <v>0</v>
      </c>
    </row>
    <row r="571" spans="1:9" x14ac:dyDescent="0.25">
      <c r="A571" t="s">
        <v>38</v>
      </c>
      <c r="B571">
        <v>1410.69</v>
      </c>
      <c r="C571">
        <v>0</v>
      </c>
      <c r="D571">
        <v>0</v>
      </c>
      <c r="E571">
        <v>0</v>
      </c>
      <c r="F571">
        <v>0</v>
      </c>
      <c r="G571">
        <v>0.121832</v>
      </c>
      <c r="H571">
        <v>1</v>
      </c>
      <c r="I571">
        <v>0</v>
      </c>
    </row>
    <row r="572" spans="1:9" x14ac:dyDescent="0.25">
      <c r="A572" t="s">
        <v>38</v>
      </c>
      <c r="B572">
        <v>1407.85</v>
      </c>
      <c r="C572">
        <v>0</v>
      </c>
      <c r="D572">
        <v>0</v>
      </c>
      <c r="E572">
        <v>0</v>
      </c>
      <c r="F572">
        <v>0</v>
      </c>
      <c r="G572">
        <v>0.13144</v>
      </c>
      <c r="H572">
        <v>1</v>
      </c>
      <c r="I572">
        <v>0</v>
      </c>
    </row>
    <row r="573" spans="1:9" x14ac:dyDescent="0.25">
      <c r="A573" t="s">
        <v>38</v>
      </c>
      <c r="B573">
        <v>1412.93</v>
      </c>
      <c r="C573">
        <v>0</v>
      </c>
      <c r="D573">
        <v>0</v>
      </c>
      <c r="E573">
        <v>0</v>
      </c>
      <c r="F573">
        <v>0</v>
      </c>
      <c r="G573">
        <v>0.124713</v>
      </c>
      <c r="H573">
        <v>1</v>
      </c>
      <c r="I573">
        <v>0</v>
      </c>
    </row>
    <row r="574" spans="1:9" x14ac:dyDescent="0.25">
      <c r="A574" t="s">
        <v>38</v>
      </c>
      <c r="B574">
        <v>1407.5</v>
      </c>
      <c r="C574">
        <v>0</v>
      </c>
      <c r="D574">
        <v>0</v>
      </c>
      <c r="E574">
        <v>0</v>
      </c>
      <c r="F574">
        <v>0</v>
      </c>
      <c r="G574">
        <v>0.141207</v>
      </c>
      <c r="H574">
        <v>1</v>
      </c>
      <c r="I574">
        <v>0</v>
      </c>
    </row>
    <row r="575" spans="1:9" x14ac:dyDescent="0.25">
      <c r="A575" t="s">
        <v>38</v>
      </c>
      <c r="B575">
        <v>1410.04</v>
      </c>
      <c r="C575">
        <v>0</v>
      </c>
      <c r="D575">
        <v>0</v>
      </c>
      <c r="E575">
        <v>0</v>
      </c>
      <c r="F575">
        <v>0</v>
      </c>
      <c r="G575">
        <v>0.141207</v>
      </c>
      <c r="H575">
        <v>1</v>
      </c>
      <c r="I575">
        <v>0</v>
      </c>
    </row>
    <row r="576" spans="1:9" x14ac:dyDescent="0.25">
      <c r="A576" t="s">
        <v>38</v>
      </c>
      <c r="B576">
        <v>1563.45</v>
      </c>
      <c r="C576">
        <v>0</v>
      </c>
      <c r="D576">
        <v>0</v>
      </c>
      <c r="E576">
        <v>0</v>
      </c>
      <c r="F576">
        <v>0</v>
      </c>
      <c r="G576">
        <v>0.123539</v>
      </c>
      <c r="H576">
        <v>1</v>
      </c>
      <c r="I576">
        <v>0</v>
      </c>
    </row>
    <row r="577" spans="1:9" x14ac:dyDescent="0.25">
      <c r="A577" t="s">
        <v>38</v>
      </c>
      <c r="B577">
        <v>1415.02</v>
      </c>
      <c r="C577">
        <v>0</v>
      </c>
      <c r="D577">
        <v>0</v>
      </c>
      <c r="E577">
        <v>0</v>
      </c>
      <c r="F577">
        <v>0</v>
      </c>
      <c r="G577">
        <v>0.13173000000000001</v>
      </c>
      <c r="H577">
        <v>1</v>
      </c>
      <c r="I577">
        <v>0</v>
      </c>
    </row>
    <row r="578" spans="1:9" x14ac:dyDescent="0.25">
      <c r="A578" t="s">
        <v>38</v>
      </c>
      <c r="B578">
        <v>1407.3</v>
      </c>
      <c r="C578">
        <v>0</v>
      </c>
      <c r="D578">
        <v>0</v>
      </c>
      <c r="E578">
        <v>0</v>
      </c>
      <c r="F578">
        <v>0</v>
      </c>
      <c r="G578">
        <v>0.125697</v>
      </c>
      <c r="H578">
        <v>1</v>
      </c>
      <c r="I578">
        <v>0</v>
      </c>
    </row>
    <row r="579" spans="1:9" x14ac:dyDescent="0.25">
      <c r="A579" t="s">
        <v>38</v>
      </c>
      <c r="B579">
        <v>1408.1</v>
      </c>
      <c r="C579">
        <v>0</v>
      </c>
      <c r="D579">
        <v>0</v>
      </c>
      <c r="E579">
        <v>0</v>
      </c>
      <c r="F579">
        <v>0</v>
      </c>
      <c r="G579">
        <v>0.125859</v>
      </c>
      <c r="H579">
        <v>1</v>
      </c>
      <c r="I579">
        <v>0</v>
      </c>
    </row>
    <row r="580" spans="1:9" x14ac:dyDescent="0.25">
      <c r="A580" t="s">
        <v>38</v>
      </c>
      <c r="B580">
        <v>1410.32</v>
      </c>
      <c r="C580">
        <v>0</v>
      </c>
      <c r="D580">
        <v>0</v>
      </c>
      <c r="E580">
        <v>0</v>
      </c>
      <c r="F580">
        <v>0</v>
      </c>
      <c r="G580">
        <v>0.14113300000000001</v>
      </c>
      <c r="H580">
        <v>1</v>
      </c>
      <c r="I580">
        <v>0</v>
      </c>
    </row>
    <row r="581" spans="1:9" x14ac:dyDescent="0.25">
      <c r="A581" t="s">
        <v>38</v>
      </c>
      <c r="B581">
        <v>1411.52</v>
      </c>
      <c r="C581">
        <v>0</v>
      </c>
      <c r="D581">
        <v>0</v>
      </c>
      <c r="E581">
        <v>0</v>
      </c>
      <c r="F581">
        <v>0</v>
      </c>
      <c r="G581">
        <v>0.141129</v>
      </c>
      <c r="H581">
        <v>1</v>
      </c>
      <c r="I581">
        <v>0</v>
      </c>
    </row>
    <row r="582" spans="1:9" x14ac:dyDescent="0.25">
      <c r="A582" t="s">
        <v>38</v>
      </c>
      <c r="B582">
        <v>1407.45</v>
      </c>
      <c r="C582">
        <v>0</v>
      </c>
      <c r="D582">
        <v>0</v>
      </c>
      <c r="E582">
        <v>0</v>
      </c>
      <c r="F582">
        <v>0</v>
      </c>
      <c r="G582">
        <v>0.141129</v>
      </c>
      <c r="H582">
        <v>1</v>
      </c>
      <c r="I582">
        <v>0</v>
      </c>
    </row>
    <row r="583" spans="1:9" x14ac:dyDescent="0.25">
      <c r="A583" t="s">
        <v>38</v>
      </c>
      <c r="B583">
        <v>1545.23</v>
      </c>
      <c r="C583">
        <v>0</v>
      </c>
      <c r="D583">
        <v>0</v>
      </c>
      <c r="E583">
        <v>0</v>
      </c>
      <c r="F583">
        <v>0</v>
      </c>
      <c r="G583">
        <v>0.141129</v>
      </c>
      <c r="H583">
        <v>1</v>
      </c>
      <c r="I583">
        <v>0</v>
      </c>
    </row>
    <row r="584" spans="1:9" x14ac:dyDescent="0.25">
      <c r="A584" t="s">
        <v>38</v>
      </c>
      <c r="B584">
        <v>1414.86</v>
      </c>
      <c r="C584">
        <v>0</v>
      </c>
      <c r="D584">
        <v>0</v>
      </c>
      <c r="E584">
        <v>0</v>
      </c>
      <c r="F584">
        <v>0</v>
      </c>
      <c r="G584">
        <v>0.141203</v>
      </c>
      <c r="H584">
        <v>1</v>
      </c>
      <c r="I584">
        <v>0</v>
      </c>
    </row>
    <row r="585" spans="1:9" x14ac:dyDescent="0.25">
      <c r="A585" t="s">
        <v>38</v>
      </c>
      <c r="B585">
        <v>1407.58</v>
      </c>
      <c r="C585">
        <v>0</v>
      </c>
      <c r="D585">
        <v>0</v>
      </c>
      <c r="E585">
        <v>0</v>
      </c>
      <c r="F585">
        <v>0</v>
      </c>
      <c r="G585">
        <v>0.12578</v>
      </c>
      <c r="H585">
        <v>1</v>
      </c>
      <c r="I585">
        <v>0</v>
      </c>
    </row>
    <row r="586" spans="1:9" x14ac:dyDescent="0.25">
      <c r="A586" t="s">
        <v>38</v>
      </c>
      <c r="B586">
        <v>1407.24</v>
      </c>
      <c r="C586">
        <v>0</v>
      </c>
      <c r="D586">
        <v>0</v>
      </c>
      <c r="E586">
        <v>0</v>
      </c>
      <c r="F586">
        <v>0</v>
      </c>
      <c r="G586">
        <v>0.12629000000000001</v>
      </c>
      <c r="H586">
        <v>1</v>
      </c>
      <c r="I586">
        <v>0</v>
      </c>
    </row>
    <row r="587" spans="1:9" x14ac:dyDescent="0.25">
      <c r="A587" t="s">
        <v>38</v>
      </c>
      <c r="B587">
        <v>1411.14</v>
      </c>
      <c r="C587">
        <v>0</v>
      </c>
      <c r="D587">
        <v>0</v>
      </c>
      <c r="E587">
        <v>0</v>
      </c>
      <c r="F587">
        <v>0</v>
      </c>
      <c r="G587">
        <v>0.141121</v>
      </c>
      <c r="H587">
        <v>1</v>
      </c>
      <c r="I587">
        <v>0</v>
      </c>
    </row>
    <row r="588" spans="1:9" x14ac:dyDescent="0.25">
      <c r="A588" t="s">
        <v>38</v>
      </c>
      <c r="B588">
        <v>1412.75</v>
      </c>
      <c r="C588">
        <v>0</v>
      </c>
      <c r="D588">
        <v>0</v>
      </c>
      <c r="E588">
        <v>0</v>
      </c>
      <c r="F588">
        <v>0</v>
      </c>
      <c r="G588">
        <v>0.141121</v>
      </c>
      <c r="H588">
        <v>1</v>
      </c>
      <c r="I588">
        <v>0</v>
      </c>
    </row>
    <row r="589" spans="1:9" x14ac:dyDescent="0.25">
      <c r="A589" t="s">
        <v>38</v>
      </c>
      <c r="B589">
        <v>1411.78</v>
      </c>
      <c r="C589">
        <v>0</v>
      </c>
      <c r="D589">
        <v>0</v>
      </c>
      <c r="E589">
        <v>0</v>
      </c>
      <c r="F589">
        <v>0</v>
      </c>
      <c r="G589">
        <v>0.141125</v>
      </c>
      <c r="H589">
        <v>1</v>
      </c>
      <c r="I589">
        <v>0</v>
      </c>
    </row>
    <row r="590" spans="1:9" x14ac:dyDescent="0.25">
      <c r="A590" t="s">
        <v>38</v>
      </c>
      <c r="B590">
        <v>1512.87</v>
      </c>
      <c r="C590">
        <v>0</v>
      </c>
      <c r="D590">
        <v>0</v>
      </c>
      <c r="E590">
        <v>0</v>
      </c>
      <c r="F590">
        <v>0</v>
      </c>
      <c r="G590">
        <v>0.124793</v>
      </c>
      <c r="H590">
        <v>1</v>
      </c>
      <c r="I590">
        <v>0</v>
      </c>
    </row>
    <row r="591" spans="1:9" x14ac:dyDescent="0.25">
      <c r="A591" t="s">
        <v>38</v>
      </c>
      <c r="B591">
        <v>1415.11</v>
      </c>
      <c r="C591">
        <v>0</v>
      </c>
      <c r="D591">
        <v>0</v>
      </c>
      <c r="E591">
        <v>0</v>
      </c>
      <c r="F591">
        <v>0</v>
      </c>
      <c r="G591">
        <v>0.14113300000000001</v>
      </c>
      <c r="H591">
        <v>1</v>
      </c>
      <c r="I591">
        <v>0</v>
      </c>
    </row>
    <row r="592" spans="1:9" x14ac:dyDescent="0.25">
      <c r="A592" t="s">
        <v>38</v>
      </c>
      <c r="B592">
        <v>1408.69</v>
      </c>
      <c r="C592">
        <v>0</v>
      </c>
      <c r="D592">
        <v>0</v>
      </c>
      <c r="E592">
        <v>0</v>
      </c>
      <c r="F592">
        <v>0</v>
      </c>
      <c r="G592">
        <v>0.14113300000000001</v>
      </c>
      <c r="H592">
        <v>1</v>
      </c>
      <c r="I592">
        <v>0</v>
      </c>
    </row>
    <row r="593" spans="1:9" x14ac:dyDescent="0.25">
      <c r="A593" t="s">
        <v>38</v>
      </c>
      <c r="B593">
        <v>1413.16</v>
      </c>
      <c r="C593">
        <v>0</v>
      </c>
      <c r="D593">
        <v>0</v>
      </c>
      <c r="E593">
        <v>0</v>
      </c>
      <c r="F593">
        <v>0</v>
      </c>
      <c r="G593">
        <v>0.134214</v>
      </c>
      <c r="H593">
        <v>1</v>
      </c>
      <c r="I593">
        <v>0</v>
      </c>
    </row>
    <row r="594" spans="1:9" x14ac:dyDescent="0.25">
      <c r="A594" t="s">
        <v>38</v>
      </c>
      <c r="B594">
        <v>1407.35</v>
      </c>
      <c r="C594">
        <v>0</v>
      </c>
      <c r="D594">
        <v>0</v>
      </c>
      <c r="E594">
        <v>0</v>
      </c>
      <c r="F594">
        <v>0</v>
      </c>
      <c r="G594">
        <v>0.12183099999999999</v>
      </c>
      <c r="H594">
        <v>1</v>
      </c>
      <c r="I594">
        <v>0</v>
      </c>
    </row>
    <row r="595" spans="1:9" x14ac:dyDescent="0.25">
      <c r="A595" t="s">
        <v>38</v>
      </c>
      <c r="B595">
        <v>1410.7</v>
      </c>
      <c r="C595">
        <v>0</v>
      </c>
      <c r="D595">
        <v>0</v>
      </c>
      <c r="E595">
        <v>0</v>
      </c>
      <c r="F595">
        <v>0</v>
      </c>
      <c r="G595">
        <v>0.13750299999999999</v>
      </c>
      <c r="H595">
        <v>1</v>
      </c>
      <c r="I595">
        <v>0</v>
      </c>
    </row>
    <row r="596" spans="1:9" x14ac:dyDescent="0.25">
      <c r="A596" t="s">
        <v>38</v>
      </c>
      <c r="B596">
        <v>1412.17</v>
      </c>
      <c r="C596">
        <v>0</v>
      </c>
      <c r="D596">
        <v>0</v>
      </c>
      <c r="E596">
        <v>0</v>
      </c>
      <c r="F596">
        <v>0</v>
      </c>
      <c r="G596">
        <v>0.13739399999999999</v>
      </c>
      <c r="H596">
        <v>1</v>
      </c>
      <c r="I596">
        <v>0</v>
      </c>
    </row>
    <row r="597" spans="1:9" x14ac:dyDescent="0.25">
      <c r="A597" t="s">
        <v>38</v>
      </c>
      <c r="B597">
        <v>1575.5</v>
      </c>
      <c r="C597">
        <v>0</v>
      </c>
      <c r="D597">
        <v>0</v>
      </c>
      <c r="E597">
        <v>0</v>
      </c>
      <c r="F597">
        <v>0</v>
      </c>
      <c r="G597">
        <v>0.125697</v>
      </c>
      <c r="H597">
        <v>1</v>
      </c>
      <c r="I597">
        <v>0</v>
      </c>
    </row>
    <row r="598" spans="1:9" x14ac:dyDescent="0.25">
      <c r="A598" t="s">
        <v>38</v>
      </c>
      <c r="B598">
        <v>1407.77</v>
      </c>
      <c r="C598">
        <v>0</v>
      </c>
      <c r="D598">
        <v>0</v>
      </c>
      <c r="E598">
        <v>0</v>
      </c>
      <c r="F598">
        <v>0</v>
      </c>
      <c r="G598">
        <v>0.12339700000000001</v>
      </c>
      <c r="H598">
        <v>1</v>
      </c>
      <c r="I598">
        <v>0</v>
      </c>
    </row>
    <row r="599" spans="1:9" x14ac:dyDescent="0.25">
      <c r="A599" t="s">
        <v>38</v>
      </c>
      <c r="B599">
        <v>1407.23</v>
      </c>
      <c r="C599">
        <v>0</v>
      </c>
      <c r="D599">
        <v>0</v>
      </c>
      <c r="E599">
        <v>0</v>
      </c>
      <c r="F599">
        <v>0</v>
      </c>
      <c r="G599">
        <v>0.12653300000000001</v>
      </c>
      <c r="H599">
        <v>1</v>
      </c>
      <c r="I599">
        <v>0</v>
      </c>
    </row>
    <row r="600" spans="1:9" x14ac:dyDescent="0.25">
      <c r="A600" t="s">
        <v>38</v>
      </c>
      <c r="B600">
        <v>1410.7</v>
      </c>
      <c r="C600">
        <v>0</v>
      </c>
      <c r="D600">
        <v>0</v>
      </c>
      <c r="E600">
        <v>0</v>
      </c>
      <c r="F600">
        <v>0</v>
      </c>
      <c r="G600">
        <v>0.12629000000000001</v>
      </c>
      <c r="H600">
        <v>1</v>
      </c>
      <c r="I600">
        <v>0</v>
      </c>
    </row>
    <row r="601" spans="1:9" x14ac:dyDescent="0.25">
      <c r="A601" t="s">
        <v>38</v>
      </c>
      <c r="B601">
        <v>1410.24</v>
      </c>
      <c r="C601">
        <v>0</v>
      </c>
      <c r="D601">
        <v>0</v>
      </c>
      <c r="E601">
        <v>0</v>
      </c>
      <c r="F601">
        <v>0</v>
      </c>
      <c r="G601">
        <v>0.141125</v>
      </c>
      <c r="H601">
        <v>1</v>
      </c>
      <c r="I601">
        <v>0</v>
      </c>
    </row>
    <row r="602" spans="1:9" x14ac:dyDescent="0.25">
      <c r="A602" t="s">
        <v>38</v>
      </c>
      <c r="B602">
        <v>1407.38</v>
      </c>
      <c r="C602">
        <v>0</v>
      </c>
      <c r="D602">
        <v>0</v>
      </c>
      <c r="E602">
        <v>0</v>
      </c>
      <c r="F602">
        <v>0</v>
      </c>
      <c r="G602">
        <v>0.141125</v>
      </c>
      <c r="H602">
        <v>1</v>
      </c>
      <c r="I602">
        <v>0</v>
      </c>
    </row>
    <row r="603" spans="1:9" x14ac:dyDescent="0.25">
      <c r="A603" t="s">
        <v>38</v>
      </c>
      <c r="B603">
        <v>1412.08</v>
      </c>
      <c r="C603">
        <v>0</v>
      </c>
      <c r="D603">
        <v>0</v>
      </c>
      <c r="E603">
        <v>0</v>
      </c>
      <c r="F603">
        <v>0</v>
      </c>
      <c r="G603">
        <v>0.141125</v>
      </c>
      <c r="H603">
        <v>1</v>
      </c>
      <c r="I603">
        <v>0</v>
      </c>
    </row>
    <row r="604" spans="1:9" x14ac:dyDescent="0.25">
      <c r="A604" t="s">
        <v>38</v>
      </c>
      <c r="B604">
        <v>1544.31</v>
      </c>
      <c r="C604">
        <v>0</v>
      </c>
      <c r="D604">
        <v>0</v>
      </c>
      <c r="E604">
        <v>0</v>
      </c>
      <c r="F604">
        <v>0</v>
      </c>
      <c r="G604">
        <v>0.12202</v>
      </c>
      <c r="H604">
        <v>1</v>
      </c>
      <c r="I604">
        <v>0</v>
      </c>
    </row>
    <row r="605" spans="1:9" x14ac:dyDescent="0.25">
      <c r="A605" t="s">
        <v>38</v>
      </c>
      <c r="B605">
        <v>1407.9</v>
      </c>
      <c r="C605">
        <v>0</v>
      </c>
      <c r="D605">
        <v>0</v>
      </c>
      <c r="E605">
        <v>0</v>
      </c>
      <c r="F605">
        <v>0</v>
      </c>
      <c r="G605">
        <v>0.135744</v>
      </c>
      <c r="H605">
        <v>1</v>
      </c>
      <c r="I605">
        <v>0</v>
      </c>
    </row>
    <row r="606" spans="1:9" x14ac:dyDescent="0.25">
      <c r="A606" t="s">
        <v>38</v>
      </c>
      <c r="B606">
        <v>1407.41</v>
      </c>
      <c r="C606">
        <v>0</v>
      </c>
      <c r="D606">
        <v>0</v>
      </c>
      <c r="E606">
        <v>0</v>
      </c>
      <c r="F606">
        <v>0</v>
      </c>
      <c r="G606">
        <v>0.141125</v>
      </c>
      <c r="H606">
        <v>1</v>
      </c>
      <c r="I606">
        <v>0</v>
      </c>
    </row>
    <row r="607" spans="1:9" x14ac:dyDescent="0.25">
      <c r="A607" t="s">
        <v>38</v>
      </c>
      <c r="B607">
        <v>1412.48</v>
      </c>
      <c r="C607">
        <v>0</v>
      </c>
      <c r="D607">
        <v>0</v>
      </c>
      <c r="E607">
        <v>0</v>
      </c>
      <c r="F607">
        <v>0</v>
      </c>
      <c r="G607">
        <v>0.141125</v>
      </c>
      <c r="H607">
        <v>1</v>
      </c>
      <c r="I607">
        <v>0</v>
      </c>
    </row>
    <row r="608" spans="1:9" x14ac:dyDescent="0.25">
      <c r="A608" t="s">
        <v>38</v>
      </c>
      <c r="B608">
        <v>1411.7</v>
      </c>
      <c r="C608">
        <v>0</v>
      </c>
      <c r="D608">
        <v>0</v>
      </c>
      <c r="E608">
        <v>0</v>
      </c>
      <c r="F608">
        <v>0</v>
      </c>
      <c r="G608">
        <v>0.12486700000000001</v>
      </c>
      <c r="H608">
        <v>1</v>
      </c>
      <c r="I608">
        <v>0</v>
      </c>
    </row>
    <row r="609" spans="1:25" x14ac:dyDescent="0.25">
      <c r="A609" t="s">
        <v>38</v>
      </c>
      <c r="B609">
        <v>1411.14</v>
      </c>
      <c r="C609">
        <v>0</v>
      </c>
      <c r="D609">
        <v>0</v>
      </c>
      <c r="E609">
        <v>0</v>
      </c>
      <c r="F609">
        <v>0</v>
      </c>
      <c r="G609">
        <v>0.12471400000000001</v>
      </c>
      <c r="H609">
        <v>1</v>
      </c>
      <c r="I609">
        <v>0</v>
      </c>
    </row>
    <row r="610" spans="1:25" x14ac:dyDescent="0.25">
      <c r="A610" t="s">
        <v>38</v>
      </c>
      <c r="B610">
        <v>1407.03</v>
      </c>
      <c r="C610">
        <v>0</v>
      </c>
      <c r="D610">
        <v>0</v>
      </c>
      <c r="E610">
        <v>0</v>
      </c>
      <c r="F610">
        <v>0</v>
      </c>
      <c r="G610">
        <v>0.12360599999999999</v>
      </c>
      <c r="H610">
        <v>1</v>
      </c>
      <c r="I610">
        <v>0</v>
      </c>
    </row>
    <row r="611" spans="1:25" x14ac:dyDescent="0.25">
      <c r="A611" t="s">
        <v>38</v>
      </c>
      <c r="B611">
        <v>1522.94</v>
      </c>
      <c r="C611">
        <v>0</v>
      </c>
      <c r="D611">
        <v>0</v>
      </c>
      <c r="E611">
        <v>0</v>
      </c>
      <c r="F611">
        <v>0</v>
      </c>
      <c r="G611">
        <v>0.141125</v>
      </c>
      <c r="H611">
        <v>1</v>
      </c>
      <c r="I611">
        <v>0</v>
      </c>
    </row>
    <row r="612" spans="1:25" x14ac:dyDescent="0.25">
      <c r="A612" t="s">
        <v>38</v>
      </c>
      <c r="B612">
        <v>1408.8</v>
      </c>
      <c r="C612">
        <v>0</v>
      </c>
      <c r="D612">
        <v>0</v>
      </c>
      <c r="E612">
        <v>0</v>
      </c>
      <c r="F612">
        <v>0</v>
      </c>
      <c r="G612">
        <v>0.12339600000000001</v>
      </c>
      <c r="H612">
        <v>1</v>
      </c>
      <c r="I612">
        <v>0</v>
      </c>
    </row>
    <row r="613" spans="1:25" x14ac:dyDescent="0.25">
      <c r="A613" t="s">
        <v>38</v>
      </c>
      <c r="B613">
        <v>1411.96</v>
      </c>
      <c r="C613">
        <v>0</v>
      </c>
      <c r="D613">
        <v>0</v>
      </c>
      <c r="E613">
        <v>0</v>
      </c>
      <c r="F613">
        <v>0</v>
      </c>
      <c r="G613">
        <v>0.124866</v>
      </c>
      <c r="H613">
        <v>1</v>
      </c>
      <c r="I613">
        <v>0</v>
      </c>
    </row>
    <row r="614" spans="1:25" x14ac:dyDescent="0.25">
      <c r="A614" t="s">
        <v>38</v>
      </c>
      <c r="B614">
        <v>1407.14</v>
      </c>
      <c r="C614">
        <v>0</v>
      </c>
      <c r="D614">
        <v>0</v>
      </c>
      <c r="E614">
        <v>0</v>
      </c>
      <c r="F614">
        <v>0</v>
      </c>
      <c r="G614">
        <v>0.141121</v>
      </c>
      <c r="H614">
        <v>1</v>
      </c>
      <c r="I614">
        <v>0</v>
      </c>
    </row>
    <row r="615" spans="1:25" x14ac:dyDescent="0.25">
      <c r="A615" t="s">
        <v>38</v>
      </c>
      <c r="B615">
        <v>1410.95</v>
      </c>
      <c r="C615">
        <v>0</v>
      </c>
      <c r="D615">
        <v>0</v>
      </c>
      <c r="E615">
        <v>0</v>
      </c>
      <c r="F615">
        <v>0</v>
      </c>
      <c r="G615">
        <v>0.141129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1411.9</v>
      </c>
      <c r="C616">
        <v>0</v>
      </c>
      <c r="D616">
        <v>0</v>
      </c>
      <c r="E616">
        <v>0</v>
      </c>
      <c r="F616">
        <v>0</v>
      </c>
      <c r="G616">
        <v>0.13411999999999999</v>
      </c>
      <c r="H616">
        <v>1</v>
      </c>
      <c r="I616">
        <v>0</v>
      </c>
      <c r="R616">
        <f>AVERAGE(B567:B616)</f>
        <v>1428.366</v>
      </c>
      <c r="S616">
        <f>AVERAGE(C567:C616)</f>
        <v>0</v>
      </c>
      <c r="U616">
        <f>_xlfn.VAR.P(B567:B616)</f>
        <v>2108.3034280000002</v>
      </c>
      <c r="V616">
        <f>_xlfn.VAR.P(C567:C616)</f>
        <v>0</v>
      </c>
      <c r="X616">
        <f>1.96*SQRT(U616)/50</f>
        <v>1.7999176035590962</v>
      </c>
      <c r="Y616">
        <f>1.96*SQRT(V616)/50</f>
        <v>0</v>
      </c>
    </row>
    <row r="617" spans="1:25" x14ac:dyDescent="0.25">
      <c r="A617" t="s">
        <v>38</v>
      </c>
      <c r="B617">
        <v>71422.574359999999</v>
      </c>
      <c r="C617" t="s">
        <v>36</v>
      </c>
    </row>
    <row r="618" spans="1:25" x14ac:dyDescent="0.25">
      <c r="A618" t="s">
        <v>39</v>
      </c>
      <c r="B618">
        <v>1417.55</v>
      </c>
      <c r="C618">
        <v>1412.67</v>
      </c>
      <c r="D618">
        <v>1388.37</v>
      </c>
      <c r="E618">
        <v>935.27499999999998</v>
      </c>
      <c r="F618">
        <v>0</v>
      </c>
      <c r="G618">
        <v>0.14113300000000001</v>
      </c>
      <c r="H618">
        <v>1</v>
      </c>
      <c r="I618">
        <v>0</v>
      </c>
    </row>
    <row r="619" spans="1:25" x14ac:dyDescent="0.25">
      <c r="A619" t="s">
        <v>39</v>
      </c>
      <c r="B619">
        <v>1524.29</v>
      </c>
      <c r="C619">
        <v>1409.83</v>
      </c>
      <c r="D619">
        <v>1388.71</v>
      </c>
      <c r="E619">
        <v>935.09500000000003</v>
      </c>
      <c r="F619">
        <v>0</v>
      </c>
      <c r="G619">
        <v>0.14113300000000001</v>
      </c>
      <c r="H619">
        <v>1</v>
      </c>
      <c r="I619">
        <v>0</v>
      </c>
    </row>
    <row r="620" spans="1:25" x14ac:dyDescent="0.25">
      <c r="A620" t="s">
        <v>39</v>
      </c>
      <c r="B620">
        <v>1419.66</v>
      </c>
      <c r="C620">
        <v>1410.9</v>
      </c>
      <c r="D620">
        <v>1389.1</v>
      </c>
      <c r="E620">
        <v>934.91300000000001</v>
      </c>
      <c r="F620">
        <v>0</v>
      </c>
      <c r="G620">
        <v>0.12471400000000001</v>
      </c>
      <c r="H620">
        <v>1</v>
      </c>
      <c r="I620">
        <v>0</v>
      </c>
    </row>
    <row r="621" spans="1:25" x14ac:dyDescent="0.25">
      <c r="A621" t="s">
        <v>39</v>
      </c>
      <c r="B621">
        <v>1418.02</v>
      </c>
      <c r="C621">
        <v>1412.86</v>
      </c>
      <c r="D621">
        <v>1388.85</v>
      </c>
      <c r="E621">
        <v>935.25699999999995</v>
      </c>
      <c r="F621">
        <v>0</v>
      </c>
      <c r="G621">
        <v>0.124713</v>
      </c>
      <c r="H621">
        <v>1</v>
      </c>
      <c r="I621">
        <v>0</v>
      </c>
    </row>
    <row r="622" spans="1:25" x14ac:dyDescent="0.25">
      <c r="A622" t="s">
        <v>39</v>
      </c>
      <c r="B622">
        <v>1419.92</v>
      </c>
      <c r="C622">
        <v>1414.65</v>
      </c>
      <c r="D622">
        <v>1388.41</v>
      </c>
      <c r="E622">
        <v>935.31</v>
      </c>
      <c r="F622">
        <v>0</v>
      </c>
      <c r="G622">
        <v>0.121961</v>
      </c>
      <c r="H622">
        <v>1</v>
      </c>
      <c r="I622">
        <v>0</v>
      </c>
    </row>
    <row r="623" spans="1:25" x14ac:dyDescent="0.25">
      <c r="A623" t="s">
        <v>39</v>
      </c>
      <c r="B623">
        <v>1414.54</v>
      </c>
      <c r="C623">
        <v>1409.49</v>
      </c>
      <c r="D623">
        <v>1388.5</v>
      </c>
      <c r="E623">
        <v>935.07399999999996</v>
      </c>
      <c r="F623">
        <v>0</v>
      </c>
      <c r="G623">
        <v>0.121961</v>
      </c>
      <c r="H623">
        <v>1</v>
      </c>
      <c r="I623">
        <v>0</v>
      </c>
    </row>
    <row r="624" spans="1:25" x14ac:dyDescent="0.25">
      <c r="A624" t="s">
        <v>39</v>
      </c>
      <c r="B624">
        <v>1417.35</v>
      </c>
      <c r="C624">
        <v>1412.25</v>
      </c>
      <c r="D624">
        <v>1388.46</v>
      </c>
      <c r="E624">
        <v>935.28800000000001</v>
      </c>
      <c r="F624">
        <v>0</v>
      </c>
      <c r="G624">
        <v>0.141129</v>
      </c>
      <c r="H624">
        <v>1</v>
      </c>
      <c r="I624">
        <v>0</v>
      </c>
    </row>
    <row r="625" spans="1:9" x14ac:dyDescent="0.25">
      <c r="A625" t="s">
        <v>39</v>
      </c>
      <c r="B625">
        <v>1418.23</v>
      </c>
      <c r="C625">
        <v>1413.13</v>
      </c>
      <c r="D625">
        <v>1389.02</v>
      </c>
      <c r="E625">
        <v>935.31500000000005</v>
      </c>
      <c r="F625">
        <v>0</v>
      </c>
      <c r="G625">
        <v>0.14113300000000001</v>
      </c>
      <c r="H625">
        <v>1</v>
      </c>
      <c r="I625">
        <v>0</v>
      </c>
    </row>
    <row r="626" spans="1:9" x14ac:dyDescent="0.25">
      <c r="A626" t="s">
        <v>39</v>
      </c>
      <c r="B626">
        <v>1461.46</v>
      </c>
      <c r="C626">
        <v>1411.93</v>
      </c>
      <c r="D626">
        <v>1390.64</v>
      </c>
      <c r="E626">
        <v>936.89599999999996</v>
      </c>
      <c r="F626">
        <v>0</v>
      </c>
      <c r="G626">
        <v>0.12189800000000001</v>
      </c>
      <c r="H626">
        <v>1</v>
      </c>
      <c r="I626">
        <v>0</v>
      </c>
    </row>
    <row r="627" spans="1:9" x14ac:dyDescent="0.25">
      <c r="A627" t="s">
        <v>39</v>
      </c>
      <c r="B627">
        <v>1416.31</v>
      </c>
      <c r="C627">
        <v>1410.51</v>
      </c>
      <c r="D627">
        <v>1389.23</v>
      </c>
      <c r="E627">
        <v>935.26599999999996</v>
      </c>
      <c r="F627">
        <v>0</v>
      </c>
      <c r="G627">
        <v>0.141121</v>
      </c>
      <c r="H627">
        <v>1</v>
      </c>
      <c r="I627">
        <v>0</v>
      </c>
    </row>
    <row r="628" spans="1:9" x14ac:dyDescent="0.25">
      <c r="A628" t="s">
        <v>39</v>
      </c>
      <c r="B628">
        <v>1418.85</v>
      </c>
      <c r="C628">
        <v>1413.6</v>
      </c>
      <c r="D628">
        <v>1388.33</v>
      </c>
      <c r="E628">
        <v>935.322</v>
      </c>
      <c r="F628">
        <v>0</v>
      </c>
      <c r="G628">
        <v>0.141121</v>
      </c>
      <c r="H628">
        <v>1</v>
      </c>
      <c r="I628">
        <v>0</v>
      </c>
    </row>
    <row r="629" spans="1:9" x14ac:dyDescent="0.25">
      <c r="A629" t="s">
        <v>39</v>
      </c>
      <c r="B629">
        <v>1419.02</v>
      </c>
      <c r="C629">
        <v>1413.76</v>
      </c>
      <c r="D629">
        <v>1388.71</v>
      </c>
      <c r="E629">
        <v>935.255</v>
      </c>
      <c r="F629">
        <v>0</v>
      </c>
      <c r="G629">
        <v>0.14113300000000001</v>
      </c>
      <c r="H629">
        <v>1</v>
      </c>
      <c r="I629">
        <v>0</v>
      </c>
    </row>
    <row r="630" spans="1:9" x14ac:dyDescent="0.25">
      <c r="A630" t="s">
        <v>39</v>
      </c>
      <c r="B630">
        <v>1417.87</v>
      </c>
      <c r="C630">
        <v>1412.79</v>
      </c>
      <c r="D630">
        <v>1388.99</v>
      </c>
      <c r="E630">
        <v>935.12599999999998</v>
      </c>
      <c r="F630">
        <v>0</v>
      </c>
      <c r="G630">
        <v>0.14113700000000001</v>
      </c>
      <c r="H630">
        <v>1</v>
      </c>
      <c r="I630">
        <v>0</v>
      </c>
    </row>
    <row r="631" spans="1:9" x14ac:dyDescent="0.25">
      <c r="A631" t="s">
        <v>39</v>
      </c>
      <c r="B631">
        <v>1415.48</v>
      </c>
      <c r="C631">
        <v>1410.41</v>
      </c>
      <c r="D631">
        <v>1389.45</v>
      </c>
      <c r="E631">
        <v>935.346</v>
      </c>
      <c r="F631">
        <v>0</v>
      </c>
      <c r="G631">
        <v>0.14113700000000001</v>
      </c>
      <c r="H631">
        <v>1</v>
      </c>
      <c r="I631">
        <v>0</v>
      </c>
    </row>
    <row r="632" spans="1:9" x14ac:dyDescent="0.25">
      <c r="A632" t="s">
        <v>39</v>
      </c>
      <c r="B632">
        <v>1419.76</v>
      </c>
      <c r="C632">
        <v>1414.68</v>
      </c>
      <c r="D632">
        <v>1388.9</v>
      </c>
      <c r="E632">
        <v>935.072</v>
      </c>
      <c r="F632">
        <v>0</v>
      </c>
      <c r="G632">
        <v>0.141125</v>
      </c>
      <c r="H632">
        <v>1</v>
      </c>
      <c r="I632">
        <v>0</v>
      </c>
    </row>
    <row r="633" spans="1:9" x14ac:dyDescent="0.25">
      <c r="A633" t="s">
        <v>39</v>
      </c>
      <c r="B633">
        <v>1518.84</v>
      </c>
      <c r="C633">
        <v>1410.07</v>
      </c>
      <c r="D633">
        <v>1388.87</v>
      </c>
      <c r="E633">
        <v>935.24800000000005</v>
      </c>
      <c r="F633">
        <v>0</v>
      </c>
      <c r="G633">
        <v>0.12339700000000001</v>
      </c>
      <c r="H633">
        <v>1</v>
      </c>
      <c r="I633">
        <v>0</v>
      </c>
    </row>
    <row r="634" spans="1:9" x14ac:dyDescent="0.25">
      <c r="A634" t="s">
        <v>39</v>
      </c>
      <c r="B634">
        <v>1423.45</v>
      </c>
      <c r="C634">
        <v>1414.44</v>
      </c>
      <c r="D634">
        <v>1389.07</v>
      </c>
      <c r="E634">
        <v>935.21600000000001</v>
      </c>
      <c r="F634">
        <v>0</v>
      </c>
      <c r="G634">
        <v>0.141121</v>
      </c>
      <c r="H634">
        <v>1</v>
      </c>
      <c r="I634">
        <v>0</v>
      </c>
    </row>
    <row r="635" spans="1:9" x14ac:dyDescent="0.25">
      <c r="A635" t="s">
        <v>39</v>
      </c>
      <c r="B635">
        <v>1415.61</v>
      </c>
      <c r="C635">
        <v>1410.34</v>
      </c>
      <c r="D635">
        <v>1389.32</v>
      </c>
      <c r="E635">
        <v>935.34799999999996</v>
      </c>
      <c r="F635">
        <v>0</v>
      </c>
      <c r="G635">
        <v>0.141125</v>
      </c>
      <c r="H635">
        <v>1</v>
      </c>
      <c r="I635">
        <v>0</v>
      </c>
    </row>
    <row r="636" spans="1:9" x14ac:dyDescent="0.25">
      <c r="A636" t="s">
        <v>39</v>
      </c>
      <c r="B636">
        <v>1418.46</v>
      </c>
      <c r="C636">
        <v>1413.38</v>
      </c>
      <c r="D636">
        <v>1388.65</v>
      </c>
      <c r="E636">
        <v>935.45600000000002</v>
      </c>
      <c r="F636">
        <v>0</v>
      </c>
      <c r="G636">
        <v>0.141125</v>
      </c>
      <c r="H636">
        <v>1</v>
      </c>
      <c r="I636">
        <v>0</v>
      </c>
    </row>
    <row r="637" spans="1:9" x14ac:dyDescent="0.25">
      <c r="A637" t="s">
        <v>39</v>
      </c>
      <c r="B637">
        <v>1417.78</v>
      </c>
      <c r="C637">
        <v>1412.69</v>
      </c>
      <c r="D637">
        <v>1388.54</v>
      </c>
      <c r="E637">
        <v>935.11500000000001</v>
      </c>
      <c r="F637">
        <v>0</v>
      </c>
      <c r="G637">
        <v>0.14119899999999999</v>
      </c>
      <c r="H637">
        <v>1</v>
      </c>
      <c r="I637">
        <v>0</v>
      </c>
    </row>
    <row r="638" spans="1:9" x14ac:dyDescent="0.25">
      <c r="A638" t="s">
        <v>39</v>
      </c>
      <c r="B638">
        <v>1419.77</v>
      </c>
      <c r="C638">
        <v>1414.71</v>
      </c>
      <c r="D638">
        <v>1388.75</v>
      </c>
      <c r="E638">
        <v>935.14599999999996</v>
      </c>
      <c r="F638">
        <v>0</v>
      </c>
      <c r="G638">
        <v>0.12578</v>
      </c>
      <c r="H638">
        <v>1</v>
      </c>
      <c r="I638">
        <v>0</v>
      </c>
    </row>
    <row r="639" spans="1:9" x14ac:dyDescent="0.25">
      <c r="A639" t="s">
        <v>39</v>
      </c>
      <c r="B639">
        <v>1416.42</v>
      </c>
      <c r="C639">
        <v>1411.35</v>
      </c>
      <c r="D639">
        <v>1390.27</v>
      </c>
      <c r="E639">
        <v>935.53899999999999</v>
      </c>
      <c r="F639">
        <v>0</v>
      </c>
      <c r="G639">
        <v>0.12493799999999999</v>
      </c>
      <c r="H639">
        <v>1</v>
      </c>
      <c r="I639">
        <v>0</v>
      </c>
    </row>
    <row r="640" spans="1:9" x14ac:dyDescent="0.25">
      <c r="A640" t="s">
        <v>39</v>
      </c>
      <c r="B640">
        <v>1515.47</v>
      </c>
      <c r="C640">
        <v>1410.34</v>
      </c>
      <c r="D640">
        <v>1389.16</v>
      </c>
      <c r="E640">
        <v>935.28499999999997</v>
      </c>
      <c r="F640">
        <v>0</v>
      </c>
      <c r="G640">
        <v>0.121961</v>
      </c>
      <c r="H640">
        <v>1</v>
      </c>
      <c r="I640">
        <v>0</v>
      </c>
    </row>
    <row r="641" spans="1:9" x14ac:dyDescent="0.25">
      <c r="A641" t="s">
        <v>39</v>
      </c>
      <c r="B641">
        <v>1422.25</v>
      </c>
      <c r="C641">
        <v>1416.38</v>
      </c>
      <c r="D641">
        <v>1389.03</v>
      </c>
      <c r="E641">
        <v>935.19600000000003</v>
      </c>
      <c r="F641">
        <v>0</v>
      </c>
      <c r="G641">
        <v>0.124713</v>
      </c>
      <c r="H641">
        <v>1</v>
      </c>
      <c r="I641">
        <v>0</v>
      </c>
    </row>
    <row r="642" spans="1:9" x14ac:dyDescent="0.25">
      <c r="A642" t="s">
        <v>39</v>
      </c>
      <c r="B642">
        <v>1418.6</v>
      </c>
      <c r="C642">
        <v>1413.32</v>
      </c>
      <c r="D642">
        <v>1388.89</v>
      </c>
      <c r="E642">
        <v>935.29</v>
      </c>
      <c r="F642">
        <v>0</v>
      </c>
      <c r="G642">
        <v>0.12593299999999999</v>
      </c>
      <c r="H642">
        <v>1</v>
      </c>
      <c r="I642">
        <v>0</v>
      </c>
    </row>
    <row r="643" spans="1:9" x14ac:dyDescent="0.25">
      <c r="A643" t="s">
        <v>39</v>
      </c>
      <c r="B643">
        <v>1415.15</v>
      </c>
      <c r="C643">
        <v>1410.06</v>
      </c>
      <c r="D643">
        <v>1389.11</v>
      </c>
      <c r="E643">
        <v>935.25300000000004</v>
      </c>
      <c r="F643">
        <v>0</v>
      </c>
      <c r="G643">
        <v>0.14113300000000001</v>
      </c>
      <c r="H643">
        <v>1</v>
      </c>
      <c r="I643">
        <v>0</v>
      </c>
    </row>
    <row r="644" spans="1:9" x14ac:dyDescent="0.25">
      <c r="A644" t="s">
        <v>39</v>
      </c>
      <c r="B644">
        <v>1418.71</v>
      </c>
      <c r="C644">
        <v>1413.61</v>
      </c>
      <c r="D644">
        <v>1389.49</v>
      </c>
      <c r="E644">
        <v>935.48099999999999</v>
      </c>
      <c r="F644">
        <v>0</v>
      </c>
      <c r="G644">
        <v>0.121962</v>
      </c>
      <c r="H644">
        <v>1</v>
      </c>
      <c r="I644">
        <v>0</v>
      </c>
    </row>
    <row r="645" spans="1:9" x14ac:dyDescent="0.25">
      <c r="A645" t="s">
        <v>39</v>
      </c>
      <c r="B645">
        <v>1418.57</v>
      </c>
      <c r="C645">
        <v>1413.48</v>
      </c>
      <c r="D645">
        <v>1388.73</v>
      </c>
      <c r="E645">
        <v>935.08299999999997</v>
      </c>
      <c r="F645">
        <v>0</v>
      </c>
      <c r="G645">
        <v>0.12189800000000001</v>
      </c>
      <c r="H645">
        <v>1</v>
      </c>
      <c r="I645">
        <v>0</v>
      </c>
    </row>
    <row r="646" spans="1:9" x14ac:dyDescent="0.25">
      <c r="A646" t="s">
        <v>39</v>
      </c>
      <c r="B646">
        <v>1414.98</v>
      </c>
      <c r="C646">
        <v>1409.89</v>
      </c>
      <c r="D646">
        <v>1388.7</v>
      </c>
      <c r="E646">
        <v>935.28399999999999</v>
      </c>
      <c r="F646">
        <v>0</v>
      </c>
      <c r="G646">
        <v>0.124713</v>
      </c>
      <c r="H646">
        <v>1</v>
      </c>
      <c r="I646">
        <v>0</v>
      </c>
    </row>
    <row r="647" spans="1:9" x14ac:dyDescent="0.25">
      <c r="A647" t="s">
        <v>39</v>
      </c>
      <c r="B647">
        <v>1442.12</v>
      </c>
      <c r="C647">
        <v>1410.9</v>
      </c>
      <c r="D647">
        <v>1389.52</v>
      </c>
      <c r="E647">
        <v>935.61800000000005</v>
      </c>
      <c r="F647">
        <v>0</v>
      </c>
      <c r="G647">
        <v>0.14113300000000001</v>
      </c>
      <c r="H647">
        <v>1</v>
      </c>
      <c r="I647">
        <v>0</v>
      </c>
    </row>
    <row r="648" spans="1:9" x14ac:dyDescent="0.25">
      <c r="A648" t="s">
        <v>39</v>
      </c>
      <c r="B648">
        <v>1422.22</v>
      </c>
      <c r="C648">
        <v>1415.94</v>
      </c>
      <c r="D648">
        <v>1388.74</v>
      </c>
      <c r="E648">
        <v>935.39300000000003</v>
      </c>
      <c r="F648">
        <v>0</v>
      </c>
      <c r="G648">
        <v>0.141203</v>
      </c>
      <c r="H648">
        <v>1</v>
      </c>
      <c r="I648">
        <v>0</v>
      </c>
    </row>
    <row r="649" spans="1:9" x14ac:dyDescent="0.25">
      <c r="A649" t="s">
        <v>39</v>
      </c>
      <c r="B649">
        <v>1418.87</v>
      </c>
      <c r="C649">
        <v>1413.6</v>
      </c>
      <c r="D649">
        <v>1389.08</v>
      </c>
      <c r="E649">
        <v>935.38199999999995</v>
      </c>
      <c r="F649">
        <v>0</v>
      </c>
      <c r="G649">
        <v>0.14113700000000001</v>
      </c>
      <c r="H649">
        <v>1</v>
      </c>
      <c r="I649">
        <v>0</v>
      </c>
    </row>
    <row r="650" spans="1:9" x14ac:dyDescent="0.25">
      <c r="A650" t="s">
        <v>39</v>
      </c>
      <c r="B650">
        <v>1420.48</v>
      </c>
      <c r="C650">
        <v>1415.39</v>
      </c>
      <c r="D650">
        <v>1389.07</v>
      </c>
      <c r="E650">
        <v>935.17200000000003</v>
      </c>
      <c r="F650">
        <v>0</v>
      </c>
      <c r="G650">
        <v>0.14113700000000001</v>
      </c>
      <c r="H650">
        <v>1</v>
      </c>
      <c r="I650">
        <v>0</v>
      </c>
    </row>
    <row r="651" spans="1:9" x14ac:dyDescent="0.25">
      <c r="A651" t="s">
        <v>39</v>
      </c>
      <c r="B651">
        <v>1414.58</v>
      </c>
      <c r="C651">
        <v>1409.5</v>
      </c>
      <c r="D651">
        <v>1388.54</v>
      </c>
      <c r="E651">
        <v>935.18299999999999</v>
      </c>
      <c r="F651">
        <v>0</v>
      </c>
      <c r="G651">
        <v>0.13586000000000001</v>
      </c>
      <c r="H651">
        <v>1</v>
      </c>
      <c r="I651">
        <v>0</v>
      </c>
    </row>
    <row r="652" spans="1:9" x14ac:dyDescent="0.25">
      <c r="A652" t="s">
        <v>39</v>
      </c>
      <c r="B652">
        <v>1417.35</v>
      </c>
      <c r="C652">
        <v>1412.25</v>
      </c>
      <c r="D652">
        <v>1388.33</v>
      </c>
      <c r="E652">
        <v>935.15</v>
      </c>
      <c r="F652">
        <v>0</v>
      </c>
      <c r="G652">
        <v>0.141121</v>
      </c>
      <c r="H652">
        <v>1</v>
      </c>
      <c r="I652">
        <v>0</v>
      </c>
    </row>
    <row r="653" spans="1:9" x14ac:dyDescent="0.25">
      <c r="A653" t="s">
        <v>39</v>
      </c>
      <c r="B653">
        <v>1415.57</v>
      </c>
      <c r="C653">
        <v>1410.48</v>
      </c>
      <c r="D653">
        <v>1389.41</v>
      </c>
      <c r="E653">
        <v>935.05899999999997</v>
      </c>
      <c r="F653">
        <v>0</v>
      </c>
      <c r="G653">
        <v>0.12339600000000001</v>
      </c>
      <c r="H653">
        <v>1</v>
      </c>
      <c r="I653">
        <v>0</v>
      </c>
    </row>
    <row r="654" spans="1:9" x14ac:dyDescent="0.25">
      <c r="A654" t="s">
        <v>39</v>
      </c>
      <c r="B654">
        <v>1527.45</v>
      </c>
      <c r="C654">
        <v>1415.37</v>
      </c>
      <c r="D654">
        <v>1389.06</v>
      </c>
      <c r="E654">
        <v>935.39</v>
      </c>
      <c r="F654">
        <v>0</v>
      </c>
      <c r="G654">
        <v>0.141121</v>
      </c>
      <c r="H654">
        <v>1</v>
      </c>
      <c r="I654">
        <v>0</v>
      </c>
    </row>
    <row r="655" spans="1:9" x14ac:dyDescent="0.25">
      <c r="A655" t="s">
        <v>39</v>
      </c>
      <c r="B655">
        <v>1418.38</v>
      </c>
      <c r="C655">
        <v>1410.49</v>
      </c>
      <c r="D655">
        <v>1389.17</v>
      </c>
      <c r="E655">
        <v>935.33</v>
      </c>
      <c r="F655">
        <v>0</v>
      </c>
      <c r="G655">
        <v>0.141121</v>
      </c>
      <c r="H655">
        <v>1</v>
      </c>
      <c r="I655">
        <v>0</v>
      </c>
    </row>
    <row r="656" spans="1:9" x14ac:dyDescent="0.25">
      <c r="A656" t="s">
        <v>39</v>
      </c>
      <c r="B656">
        <v>1419.74</v>
      </c>
      <c r="C656">
        <v>1414.68</v>
      </c>
      <c r="D656">
        <v>1388.93</v>
      </c>
      <c r="E656">
        <v>935.53399999999999</v>
      </c>
      <c r="F656">
        <v>0</v>
      </c>
      <c r="G656">
        <v>0.12347</v>
      </c>
      <c r="H656">
        <v>1</v>
      </c>
      <c r="I656">
        <v>0</v>
      </c>
    </row>
    <row r="657" spans="1:25" x14ac:dyDescent="0.25">
      <c r="A657" t="s">
        <v>39</v>
      </c>
      <c r="B657">
        <v>1419.59</v>
      </c>
      <c r="C657">
        <v>1414.5</v>
      </c>
      <c r="D657">
        <v>1389.3</v>
      </c>
      <c r="E657">
        <v>935.26800000000003</v>
      </c>
      <c r="F657">
        <v>0</v>
      </c>
      <c r="G657">
        <v>0.141125</v>
      </c>
      <c r="H657">
        <v>1</v>
      </c>
      <c r="I657">
        <v>0</v>
      </c>
    </row>
    <row r="658" spans="1:25" x14ac:dyDescent="0.25">
      <c r="A658" t="s">
        <v>39</v>
      </c>
      <c r="B658">
        <v>1417.48</v>
      </c>
      <c r="C658">
        <v>1412.4</v>
      </c>
      <c r="D658">
        <v>1388.6</v>
      </c>
      <c r="E658">
        <v>935.35699999999997</v>
      </c>
      <c r="F658">
        <v>0</v>
      </c>
      <c r="G658">
        <v>0.13716400000000001</v>
      </c>
      <c r="H658">
        <v>1</v>
      </c>
      <c r="I658">
        <v>0</v>
      </c>
    </row>
    <row r="659" spans="1:25" x14ac:dyDescent="0.25">
      <c r="A659" t="s">
        <v>39</v>
      </c>
      <c r="B659">
        <v>1414.95</v>
      </c>
      <c r="C659">
        <v>1409.88</v>
      </c>
      <c r="D659">
        <v>1388.91</v>
      </c>
      <c r="E659">
        <v>935.36599999999999</v>
      </c>
      <c r="F659">
        <v>0</v>
      </c>
      <c r="G659">
        <v>0.14113700000000001</v>
      </c>
      <c r="H659">
        <v>1</v>
      </c>
      <c r="I659">
        <v>0</v>
      </c>
    </row>
    <row r="660" spans="1:25" x14ac:dyDescent="0.25">
      <c r="A660" t="s">
        <v>39</v>
      </c>
      <c r="B660">
        <v>1415.16</v>
      </c>
      <c r="C660">
        <v>1410.08</v>
      </c>
      <c r="D660">
        <v>1388.67</v>
      </c>
      <c r="E660">
        <v>935.01300000000003</v>
      </c>
      <c r="F660">
        <v>0</v>
      </c>
      <c r="G660">
        <v>0.122021</v>
      </c>
      <c r="H660">
        <v>1</v>
      </c>
      <c r="I660">
        <v>0</v>
      </c>
    </row>
    <row r="661" spans="1:25" x14ac:dyDescent="0.25">
      <c r="A661" t="s">
        <v>39</v>
      </c>
      <c r="B661">
        <v>1495.92</v>
      </c>
      <c r="C661">
        <v>1415.23</v>
      </c>
      <c r="D661">
        <v>1389.46</v>
      </c>
      <c r="E661">
        <v>935.30899999999997</v>
      </c>
      <c r="F661">
        <v>0</v>
      </c>
      <c r="G661">
        <v>0.125698</v>
      </c>
      <c r="H661">
        <v>1</v>
      </c>
      <c r="I661">
        <v>0</v>
      </c>
    </row>
    <row r="662" spans="1:25" x14ac:dyDescent="0.25">
      <c r="A662" t="s">
        <v>39</v>
      </c>
      <c r="B662">
        <v>1423.07</v>
      </c>
      <c r="C662">
        <v>1415.7</v>
      </c>
      <c r="D662">
        <v>1389.17</v>
      </c>
      <c r="E662">
        <v>935.36500000000001</v>
      </c>
      <c r="F662">
        <v>0</v>
      </c>
      <c r="G662">
        <v>0.126004</v>
      </c>
      <c r="H662">
        <v>1</v>
      </c>
      <c r="I662">
        <v>0</v>
      </c>
    </row>
    <row r="663" spans="1:25" x14ac:dyDescent="0.25">
      <c r="A663" t="s">
        <v>39</v>
      </c>
      <c r="B663">
        <v>1415.24</v>
      </c>
      <c r="C663">
        <v>1410.19</v>
      </c>
      <c r="D663">
        <v>1389.2</v>
      </c>
      <c r="E663">
        <v>935.23199999999997</v>
      </c>
      <c r="F663">
        <v>0</v>
      </c>
      <c r="G663">
        <v>0.141125</v>
      </c>
      <c r="H663">
        <v>1</v>
      </c>
      <c r="I663">
        <v>0</v>
      </c>
    </row>
    <row r="664" spans="1:25" x14ac:dyDescent="0.25">
      <c r="A664" t="s">
        <v>39</v>
      </c>
      <c r="B664">
        <v>1417.29</v>
      </c>
      <c r="C664">
        <v>1412.22</v>
      </c>
      <c r="D664">
        <v>1388.59</v>
      </c>
      <c r="E664">
        <v>935.25599999999997</v>
      </c>
      <c r="F664">
        <v>0</v>
      </c>
      <c r="G664">
        <v>0.141125</v>
      </c>
      <c r="H664">
        <v>1</v>
      </c>
      <c r="I664">
        <v>0</v>
      </c>
    </row>
    <row r="665" spans="1:25" x14ac:dyDescent="0.25">
      <c r="A665" t="s">
        <v>39</v>
      </c>
      <c r="B665">
        <v>1419.94</v>
      </c>
      <c r="C665">
        <v>1414.85</v>
      </c>
      <c r="D665">
        <v>1389.52</v>
      </c>
      <c r="E665">
        <v>935.16300000000001</v>
      </c>
      <c r="F665">
        <v>0</v>
      </c>
      <c r="G665">
        <v>0.12500600000000001</v>
      </c>
      <c r="H665">
        <v>1</v>
      </c>
      <c r="I665">
        <v>0</v>
      </c>
    </row>
    <row r="666" spans="1:25" x14ac:dyDescent="0.25">
      <c r="A666" t="s">
        <v>39</v>
      </c>
      <c r="B666">
        <v>1415.15</v>
      </c>
      <c r="C666">
        <v>1410.06</v>
      </c>
      <c r="D666">
        <v>1389.06</v>
      </c>
      <c r="E666">
        <v>935.11300000000006</v>
      </c>
      <c r="F666">
        <v>0</v>
      </c>
      <c r="G666">
        <v>0.124713</v>
      </c>
      <c r="H666">
        <v>1</v>
      </c>
      <c r="I666">
        <v>0</v>
      </c>
    </row>
    <row r="667" spans="1:25" x14ac:dyDescent="0.25">
      <c r="A667" t="s">
        <v>39</v>
      </c>
      <c r="B667">
        <v>1414.79</v>
      </c>
      <c r="C667">
        <v>1409.69</v>
      </c>
      <c r="D667">
        <v>1388.66</v>
      </c>
      <c r="E667">
        <v>935.11400000000003</v>
      </c>
      <c r="F667">
        <v>0</v>
      </c>
      <c r="G667">
        <v>0.125781</v>
      </c>
      <c r="H667">
        <v>1</v>
      </c>
      <c r="I667">
        <v>0</v>
      </c>
    </row>
    <row r="668" spans="1:25" x14ac:dyDescent="0.25">
      <c r="A668" t="s">
        <v>39</v>
      </c>
      <c r="B668">
        <v>1483.23</v>
      </c>
      <c r="C668">
        <v>1415.35</v>
      </c>
      <c r="D668">
        <v>1390.14</v>
      </c>
      <c r="E668">
        <v>936.43100000000004</v>
      </c>
      <c r="F668">
        <v>0</v>
      </c>
      <c r="G668">
        <v>0.141129</v>
      </c>
      <c r="H668">
        <v>1</v>
      </c>
      <c r="I668">
        <v>0</v>
      </c>
    </row>
    <row r="669" spans="1:25" x14ac:dyDescent="0.25">
      <c r="A669" t="s">
        <v>39</v>
      </c>
      <c r="B669">
        <v>1422.4</v>
      </c>
      <c r="C669">
        <v>1414.77</v>
      </c>
      <c r="D669">
        <v>1388.79</v>
      </c>
      <c r="E669">
        <v>935.44100000000003</v>
      </c>
      <c r="F669">
        <v>0</v>
      </c>
      <c r="G669">
        <v>0.14113300000000001</v>
      </c>
      <c r="H669">
        <v>1</v>
      </c>
      <c r="I669">
        <v>0</v>
      </c>
    </row>
    <row r="670" spans="1:25" x14ac:dyDescent="0.25">
      <c r="A670" t="s">
        <v>39</v>
      </c>
      <c r="B670">
        <v>1414.8</v>
      </c>
      <c r="C670">
        <v>1409.73</v>
      </c>
      <c r="D670">
        <v>1388.78</v>
      </c>
      <c r="E670">
        <v>935.29899999999998</v>
      </c>
      <c r="F670">
        <v>0</v>
      </c>
      <c r="G670">
        <v>0.14113300000000001</v>
      </c>
      <c r="H670">
        <v>1</v>
      </c>
      <c r="I670">
        <v>0</v>
      </c>
    </row>
    <row r="671" spans="1:25" x14ac:dyDescent="0.25">
      <c r="A671" t="s">
        <v>39</v>
      </c>
      <c r="B671">
        <v>1421.25</v>
      </c>
      <c r="C671">
        <v>1416.17</v>
      </c>
      <c r="D671">
        <v>1389.87</v>
      </c>
      <c r="E671">
        <v>935.51300000000003</v>
      </c>
      <c r="F671">
        <v>0</v>
      </c>
      <c r="G671">
        <v>0.14113300000000001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1419.54</v>
      </c>
      <c r="C672">
        <v>1414.46</v>
      </c>
      <c r="D672">
        <v>1389.04</v>
      </c>
      <c r="E672">
        <v>935.17200000000003</v>
      </c>
      <c r="F672">
        <v>0</v>
      </c>
      <c r="G672">
        <v>0.141129</v>
      </c>
      <c r="H672">
        <v>1</v>
      </c>
      <c r="I672">
        <v>0</v>
      </c>
      <c r="R672">
        <f>AVERAGE(B623:B672)</f>
        <v>1428.3897999999999</v>
      </c>
      <c r="S672">
        <f>AVERAGE(C623:C672)</f>
        <v>1412.6098000000002</v>
      </c>
      <c r="U672">
        <f>_xlfn.VAR.P(B623:B672)</f>
        <v>786.33990596000012</v>
      </c>
      <c r="V672">
        <f>_xlfn.VAR.P(C623:C672)</f>
        <v>4.6700579600000216</v>
      </c>
      <c r="X672">
        <f>1.96*SQRT(U672)/50</f>
        <v>1.0992367138584731</v>
      </c>
      <c r="Y672">
        <f>1.96*SQRT(V672)/50</f>
        <v>8.4712442200980329E-2</v>
      </c>
    </row>
    <row r="673" spans="1:9" x14ac:dyDescent="0.25">
      <c r="A673" t="s">
        <v>38</v>
      </c>
      <c r="B673">
        <v>71423.805149000007</v>
      </c>
      <c r="C673" t="s">
        <v>36</v>
      </c>
    </row>
    <row r="674" spans="1:9" x14ac:dyDescent="0.25">
      <c r="A674" t="s">
        <v>40</v>
      </c>
      <c r="B674">
        <v>1371.47</v>
      </c>
      <c r="C674">
        <v>1366.87</v>
      </c>
      <c r="D674">
        <v>1345.79</v>
      </c>
      <c r="E674">
        <v>892.21299999999997</v>
      </c>
      <c r="F674">
        <v>0</v>
      </c>
      <c r="G674">
        <v>0.116386</v>
      </c>
      <c r="H674">
        <v>1</v>
      </c>
      <c r="I674">
        <v>0</v>
      </c>
    </row>
    <row r="675" spans="1:9" x14ac:dyDescent="0.25">
      <c r="A675" t="s">
        <v>40</v>
      </c>
      <c r="B675">
        <v>1370.25</v>
      </c>
      <c r="C675">
        <v>1366.75</v>
      </c>
      <c r="D675">
        <v>1345.83</v>
      </c>
      <c r="E675">
        <v>892.29600000000005</v>
      </c>
      <c r="F675">
        <v>0</v>
      </c>
      <c r="G675">
        <v>0.116386</v>
      </c>
      <c r="H675">
        <v>1</v>
      </c>
      <c r="I675">
        <v>0</v>
      </c>
    </row>
    <row r="676" spans="1:9" x14ac:dyDescent="0.25">
      <c r="A676" t="s">
        <v>40</v>
      </c>
      <c r="B676">
        <v>1574.29</v>
      </c>
      <c r="C676">
        <v>1370.96</v>
      </c>
      <c r="D676">
        <v>1346.12</v>
      </c>
      <c r="E676">
        <v>892.27099999999996</v>
      </c>
      <c r="F676">
        <v>0</v>
      </c>
      <c r="G676">
        <v>0.116065</v>
      </c>
      <c r="H676">
        <v>1</v>
      </c>
      <c r="I676">
        <v>0</v>
      </c>
    </row>
    <row r="677" spans="1:9" x14ac:dyDescent="0.25">
      <c r="A677" t="s">
        <v>40</v>
      </c>
      <c r="B677">
        <v>1383.48</v>
      </c>
      <c r="C677">
        <v>1372.58</v>
      </c>
      <c r="D677">
        <v>1345.71</v>
      </c>
      <c r="E677">
        <v>892.06299999999999</v>
      </c>
      <c r="F677">
        <v>0</v>
      </c>
      <c r="G677">
        <v>0.116386</v>
      </c>
      <c r="H677">
        <v>1</v>
      </c>
      <c r="I677">
        <v>0</v>
      </c>
    </row>
    <row r="678" spans="1:9" x14ac:dyDescent="0.25">
      <c r="A678" t="s">
        <v>40</v>
      </c>
      <c r="B678">
        <v>1375.14</v>
      </c>
      <c r="C678">
        <v>1371.48</v>
      </c>
      <c r="D678">
        <v>1345.83</v>
      </c>
      <c r="E678">
        <v>892.14499999999998</v>
      </c>
      <c r="F678">
        <v>0</v>
      </c>
      <c r="G678">
        <v>0.116161</v>
      </c>
      <c r="H678">
        <v>1</v>
      </c>
      <c r="I678">
        <v>0</v>
      </c>
    </row>
    <row r="679" spans="1:9" x14ac:dyDescent="0.25">
      <c r="A679" t="s">
        <v>40</v>
      </c>
      <c r="B679">
        <v>1371.35</v>
      </c>
      <c r="C679">
        <v>1367.85</v>
      </c>
      <c r="D679">
        <v>1346.77</v>
      </c>
      <c r="E679">
        <v>892.37400000000002</v>
      </c>
      <c r="F679">
        <v>0</v>
      </c>
      <c r="G679">
        <v>0.116386</v>
      </c>
      <c r="H679">
        <v>1</v>
      </c>
      <c r="I679">
        <v>0</v>
      </c>
    </row>
    <row r="680" spans="1:9" x14ac:dyDescent="0.25">
      <c r="A680" t="s">
        <v>40</v>
      </c>
      <c r="B680">
        <v>1374.08</v>
      </c>
      <c r="C680">
        <v>1370.58</v>
      </c>
      <c r="D680">
        <v>1346.05</v>
      </c>
      <c r="E680">
        <v>892.29700000000003</v>
      </c>
      <c r="F680">
        <v>0</v>
      </c>
      <c r="G680">
        <v>0.116386</v>
      </c>
      <c r="H680">
        <v>1</v>
      </c>
      <c r="I680">
        <v>0</v>
      </c>
    </row>
    <row r="681" spans="1:9" x14ac:dyDescent="0.25">
      <c r="A681" t="s">
        <v>40</v>
      </c>
      <c r="B681">
        <v>1370.11</v>
      </c>
      <c r="C681">
        <v>1366.59</v>
      </c>
      <c r="D681">
        <v>1345.65</v>
      </c>
      <c r="E681">
        <v>892.22900000000004</v>
      </c>
      <c r="F681">
        <v>0</v>
      </c>
      <c r="G681">
        <v>0.116161</v>
      </c>
      <c r="H681">
        <v>1</v>
      </c>
      <c r="I681">
        <v>0</v>
      </c>
    </row>
    <row r="682" spans="1:9" x14ac:dyDescent="0.25">
      <c r="A682" t="s">
        <v>40</v>
      </c>
      <c r="B682">
        <v>1376.33</v>
      </c>
      <c r="C682">
        <v>1372.75</v>
      </c>
      <c r="D682">
        <v>1345.73</v>
      </c>
      <c r="E682">
        <v>892.25</v>
      </c>
      <c r="F682">
        <v>0</v>
      </c>
      <c r="G682">
        <v>0.116386</v>
      </c>
      <c r="H682">
        <v>1</v>
      </c>
      <c r="I682">
        <v>0</v>
      </c>
    </row>
    <row r="683" spans="1:9" x14ac:dyDescent="0.25">
      <c r="A683" t="s">
        <v>40</v>
      </c>
      <c r="B683">
        <v>1769.57</v>
      </c>
      <c r="C683">
        <v>1366.86</v>
      </c>
      <c r="D683">
        <v>1345.79</v>
      </c>
      <c r="E683">
        <v>892.24800000000005</v>
      </c>
      <c r="F683">
        <v>0</v>
      </c>
      <c r="G683">
        <v>0.12183099999999999</v>
      </c>
      <c r="H683">
        <v>1</v>
      </c>
      <c r="I683">
        <v>0</v>
      </c>
    </row>
    <row r="684" spans="1:9" x14ac:dyDescent="0.25">
      <c r="A684" t="s">
        <v>40</v>
      </c>
      <c r="B684">
        <v>1380.28</v>
      </c>
      <c r="C684">
        <v>1372.41</v>
      </c>
      <c r="D684">
        <v>1345.8</v>
      </c>
      <c r="E684">
        <v>892.23</v>
      </c>
      <c r="F684">
        <v>0</v>
      </c>
      <c r="G684">
        <v>0.116386</v>
      </c>
      <c r="H684">
        <v>1</v>
      </c>
      <c r="I684">
        <v>0</v>
      </c>
    </row>
    <row r="685" spans="1:9" x14ac:dyDescent="0.25">
      <c r="A685" t="s">
        <v>40</v>
      </c>
      <c r="B685">
        <v>1374.96</v>
      </c>
      <c r="C685">
        <v>1371.36</v>
      </c>
      <c r="D685">
        <v>1346.15</v>
      </c>
      <c r="E685">
        <v>892.31299999999999</v>
      </c>
      <c r="F685">
        <v>0</v>
      </c>
      <c r="G685">
        <v>0.116161</v>
      </c>
      <c r="H685">
        <v>1</v>
      </c>
      <c r="I685">
        <v>0</v>
      </c>
    </row>
    <row r="686" spans="1:9" x14ac:dyDescent="0.25">
      <c r="A686" t="s">
        <v>40</v>
      </c>
      <c r="B686">
        <v>1370.87</v>
      </c>
      <c r="C686">
        <v>1367.39</v>
      </c>
      <c r="D686">
        <v>1346.54</v>
      </c>
      <c r="E686">
        <v>892.58600000000001</v>
      </c>
      <c r="F686">
        <v>0</v>
      </c>
      <c r="G686">
        <v>0.116386</v>
      </c>
      <c r="H686">
        <v>1</v>
      </c>
      <c r="I686">
        <v>0</v>
      </c>
    </row>
    <row r="687" spans="1:9" x14ac:dyDescent="0.25">
      <c r="A687" t="s">
        <v>40</v>
      </c>
      <c r="B687">
        <v>1373.57</v>
      </c>
      <c r="C687">
        <v>1370.04</v>
      </c>
      <c r="D687">
        <v>1345.8</v>
      </c>
      <c r="E687">
        <v>892.23400000000004</v>
      </c>
      <c r="F687">
        <v>0</v>
      </c>
      <c r="G687">
        <v>0.116386</v>
      </c>
      <c r="H687">
        <v>1</v>
      </c>
      <c r="I687">
        <v>0</v>
      </c>
    </row>
    <row r="688" spans="1:9" x14ac:dyDescent="0.25">
      <c r="A688" t="s">
        <v>40</v>
      </c>
      <c r="B688">
        <v>1370.4</v>
      </c>
      <c r="C688">
        <v>1366.84</v>
      </c>
      <c r="D688">
        <v>1345.8</v>
      </c>
      <c r="E688">
        <v>892.202</v>
      </c>
      <c r="F688">
        <v>0</v>
      </c>
      <c r="G688">
        <v>0.116386</v>
      </c>
      <c r="H688">
        <v>1</v>
      </c>
      <c r="I688">
        <v>0</v>
      </c>
    </row>
    <row r="689" spans="1:9" x14ac:dyDescent="0.25">
      <c r="A689" t="s">
        <v>40</v>
      </c>
      <c r="B689">
        <v>1376.94</v>
      </c>
      <c r="C689">
        <v>1373.33</v>
      </c>
      <c r="D689">
        <v>1346.32</v>
      </c>
      <c r="E689">
        <v>892.25400000000002</v>
      </c>
      <c r="F689">
        <v>0</v>
      </c>
      <c r="G689">
        <v>0.11686000000000001</v>
      </c>
      <c r="H689">
        <v>1</v>
      </c>
      <c r="I689">
        <v>0</v>
      </c>
    </row>
    <row r="690" spans="1:9" x14ac:dyDescent="0.25">
      <c r="A690" t="s">
        <v>40</v>
      </c>
      <c r="B690">
        <v>1728.82</v>
      </c>
      <c r="C690">
        <v>1367.34</v>
      </c>
      <c r="D690">
        <v>1346.18</v>
      </c>
      <c r="E690">
        <v>892.29399999999998</v>
      </c>
      <c r="F690">
        <v>0</v>
      </c>
      <c r="G690">
        <v>0.11686000000000001</v>
      </c>
      <c r="H690">
        <v>1</v>
      </c>
      <c r="I690">
        <v>0</v>
      </c>
    </row>
    <row r="691" spans="1:9" x14ac:dyDescent="0.25">
      <c r="A691" t="s">
        <v>40</v>
      </c>
      <c r="B691">
        <v>1380.36</v>
      </c>
      <c r="C691">
        <v>1372.73</v>
      </c>
      <c r="D691">
        <v>1346.12</v>
      </c>
      <c r="E691">
        <v>892.38499999999999</v>
      </c>
      <c r="F691">
        <v>0</v>
      </c>
      <c r="G691">
        <v>0.12339600000000001</v>
      </c>
      <c r="H691">
        <v>1</v>
      </c>
      <c r="I691">
        <v>0</v>
      </c>
    </row>
    <row r="692" spans="1:9" x14ac:dyDescent="0.25">
      <c r="A692" t="s">
        <v>40</v>
      </c>
      <c r="B692">
        <v>1376.17</v>
      </c>
      <c r="C692">
        <v>1372.34</v>
      </c>
      <c r="D692">
        <v>1345.53</v>
      </c>
      <c r="E692">
        <v>892.20600000000002</v>
      </c>
      <c r="F692">
        <v>0</v>
      </c>
      <c r="G692">
        <v>0.12183099999999999</v>
      </c>
      <c r="H692">
        <v>1</v>
      </c>
      <c r="I692">
        <v>0</v>
      </c>
    </row>
    <row r="693" spans="1:9" x14ac:dyDescent="0.25">
      <c r="A693" t="s">
        <v>40</v>
      </c>
      <c r="B693">
        <v>1369.33</v>
      </c>
      <c r="C693">
        <v>1365.75</v>
      </c>
      <c r="D693">
        <v>1344.83</v>
      </c>
      <c r="E693">
        <v>892.38300000000004</v>
      </c>
      <c r="F693">
        <v>0</v>
      </c>
      <c r="G693">
        <v>0.115786</v>
      </c>
      <c r="H693">
        <v>1</v>
      </c>
      <c r="I693">
        <v>0</v>
      </c>
    </row>
    <row r="694" spans="1:9" x14ac:dyDescent="0.25">
      <c r="A694" t="s">
        <v>40</v>
      </c>
      <c r="B694">
        <v>1374.61</v>
      </c>
      <c r="C694">
        <v>1371.13</v>
      </c>
      <c r="D694">
        <v>1345.73</v>
      </c>
      <c r="E694">
        <v>892.29899999999998</v>
      </c>
      <c r="F694">
        <v>0</v>
      </c>
      <c r="G694">
        <v>0.120513</v>
      </c>
      <c r="H694">
        <v>1</v>
      </c>
      <c r="I694">
        <v>0</v>
      </c>
    </row>
    <row r="695" spans="1:9" x14ac:dyDescent="0.25">
      <c r="A695" t="s">
        <v>40</v>
      </c>
      <c r="B695">
        <v>1370.19</v>
      </c>
      <c r="C695">
        <v>1366.63</v>
      </c>
      <c r="D695">
        <v>1345.8</v>
      </c>
      <c r="E695">
        <v>892.38800000000003</v>
      </c>
      <c r="F695">
        <v>0</v>
      </c>
      <c r="G695">
        <v>0.11558400000000001</v>
      </c>
      <c r="H695">
        <v>1</v>
      </c>
      <c r="I695">
        <v>0</v>
      </c>
    </row>
    <row r="696" spans="1:9" x14ac:dyDescent="0.25">
      <c r="A696" t="s">
        <v>40</v>
      </c>
      <c r="B696">
        <v>1374.58</v>
      </c>
      <c r="C696">
        <v>1370.97</v>
      </c>
      <c r="D696">
        <v>1346.33</v>
      </c>
      <c r="E696">
        <v>892.40300000000002</v>
      </c>
      <c r="F696">
        <v>0</v>
      </c>
      <c r="G696">
        <v>0.11686000000000001</v>
      </c>
      <c r="H696">
        <v>1</v>
      </c>
      <c r="I696">
        <v>0</v>
      </c>
    </row>
    <row r="697" spans="1:9" x14ac:dyDescent="0.25">
      <c r="A697" t="s">
        <v>40</v>
      </c>
      <c r="B697">
        <v>1777.09</v>
      </c>
      <c r="C697">
        <v>1366.64</v>
      </c>
      <c r="D697">
        <v>1345.59</v>
      </c>
      <c r="E697">
        <v>892.45600000000002</v>
      </c>
      <c r="F697">
        <v>0</v>
      </c>
      <c r="G697">
        <v>0.114963</v>
      </c>
      <c r="H697">
        <v>1</v>
      </c>
      <c r="I697">
        <v>0</v>
      </c>
    </row>
    <row r="698" spans="1:9" x14ac:dyDescent="0.25">
      <c r="A698" t="s">
        <v>40</v>
      </c>
      <c r="B698">
        <v>1383.08</v>
      </c>
      <c r="C698">
        <v>1375.09</v>
      </c>
      <c r="D698">
        <v>1345.85</v>
      </c>
      <c r="E698">
        <v>892.18499999999995</v>
      </c>
      <c r="F698">
        <v>0</v>
      </c>
      <c r="G698">
        <v>0.114963</v>
      </c>
      <c r="H698">
        <v>1</v>
      </c>
      <c r="I698">
        <v>0</v>
      </c>
    </row>
    <row r="699" spans="1:9" x14ac:dyDescent="0.25">
      <c r="A699" t="s">
        <v>40</v>
      </c>
      <c r="B699">
        <v>1375.69</v>
      </c>
      <c r="C699">
        <v>1371.8</v>
      </c>
      <c r="D699">
        <v>1345.99</v>
      </c>
      <c r="E699">
        <v>892.43299999999999</v>
      </c>
      <c r="F699">
        <v>0</v>
      </c>
      <c r="G699">
        <v>0.120513</v>
      </c>
      <c r="H699">
        <v>1</v>
      </c>
      <c r="I699">
        <v>0</v>
      </c>
    </row>
    <row r="700" spans="1:9" x14ac:dyDescent="0.25">
      <c r="A700" t="s">
        <v>40</v>
      </c>
      <c r="B700">
        <v>1375.09</v>
      </c>
      <c r="C700">
        <v>1371.38</v>
      </c>
      <c r="D700">
        <v>1345.63</v>
      </c>
      <c r="E700">
        <v>892.13800000000003</v>
      </c>
      <c r="F700">
        <v>0</v>
      </c>
      <c r="G700">
        <v>0.11558400000000001</v>
      </c>
      <c r="H700">
        <v>1</v>
      </c>
      <c r="I700">
        <v>0</v>
      </c>
    </row>
    <row r="701" spans="1:9" x14ac:dyDescent="0.25">
      <c r="A701" t="s">
        <v>40</v>
      </c>
      <c r="B701">
        <v>1370.09</v>
      </c>
      <c r="C701">
        <v>1366.61</v>
      </c>
      <c r="D701">
        <v>1345.51</v>
      </c>
      <c r="E701">
        <v>892.20100000000002</v>
      </c>
      <c r="F701">
        <v>0</v>
      </c>
      <c r="G701">
        <v>0.120513</v>
      </c>
      <c r="H701">
        <v>1</v>
      </c>
      <c r="I701">
        <v>0</v>
      </c>
    </row>
    <row r="702" spans="1:9" x14ac:dyDescent="0.25">
      <c r="A702" t="s">
        <v>40</v>
      </c>
      <c r="B702">
        <v>1370.02</v>
      </c>
      <c r="C702">
        <v>1366.55</v>
      </c>
      <c r="D702">
        <v>1345.46</v>
      </c>
      <c r="E702">
        <v>892.25900000000001</v>
      </c>
      <c r="F702">
        <v>0</v>
      </c>
      <c r="G702">
        <v>0.120513</v>
      </c>
      <c r="H702">
        <v>1</v>
      </c>
      <c r="I702">
        <v>0</v>
      </c>
    </row>
    <row r="703" spans="1:9" x14ac:dyDescent="0.25">
      <c r="A703" t="s">
        <v>40</v>
      </c>
      <c r="B703">
        <v>1375.97</v>
      </c>
      <c r="C703">
        <v>1372.35</v>
      </c>
      <c r="D703">
        <v>1345.3</v>
      </c>
      <c r="E703">
        <v>892.26400000000001</v>
      </c>
      <c r="F703">
        <v>0</v>
      </c>
      <c r="G703">
        <v>0.120513</v>
      </c>
      <c r="H703">
        <v>1</v>
      </c>
      <c r="I703">
        <v>0</v>
      </c>
    </row>
    <row r="704" spans="1:9" x14ac:dyDescent="0.25">
      <c r="A704" t="s">
        <v>40</v>
      </c>
      <c r="B704">
        <v>1720.81</v>
      </c>
      <c r="C704">
        <v>1366.55</v>
      </c>
      <c r="D704">
        <v>1345.49</v>
      </c>
      <c r="E704">
        <v>892.28099999999995</v>
      </c>
      <c r="F704">
        <v>0</v>
      </c>
      <c r="G704">
        <v>0.114925</v>
      </c>
      <c r="H704">
        <v>1</v>
      </c>
      <c r="I704">
        <v>0</v>
      </c>
    </row>
    <row r="705" spans="1:9" x14ac:dyDescent="0.25">
      <c r="A705" t="s">
        <v>40</v>
      </c>
      <c r="B705">
        <v>1375.32</v>
      </c>
      <c r="C705">
        <v>1367.71</v>
      </c>
      <c r="D705">
        <v>1345.76</v>
      </c>
      <c r="E705">
        <v>892.33100000000002</v>
      </c>
      <c r="F705">
        <v>0</v>
      </c>
      <c r="G705">
        <v>0.11759500000000001</v>
      </c>
      <c r="H705">
        <v>1</v>
      </c>
      <c r="I705">
        <v>0</v>
      </c>
    </row>
    <row r="706" spans="1:9" x14ac:dyDescent="0.25">
      <c r="A706" t="s">
        <v>40</v>
      </c>
      <c r="B706">
        <v>1374.51</v>
      </c>
      <c r="C706">
        <v>1370.77</v>
      </c>
      <c r="D706">
        <v>1345.95</v>
      </c>
      <c r="E706">
        <v>892.3</v>
      </c>
      <c r="F706">
        <v>0</v>
      </c>
      <c r="G706">
        <v>0.115786</v>
      </c>
      <c r="H706">
        <v>1</v>
      </c>
      <c r="I706">
        <v>0</v>
      </c>
    </row>
    <row r="707" spans="1:9" x14ac:dyDescent="0.25">
      <c r="A707" t="s">
        <v>40</v>
      </c>
      <c r="B707">
        <v>1374.48</v>
      </c>
      <c r="C707">
        <v>1370.87</v>
      </c>
      <c r="D707">
        <v>1346.16</v>
      </c>
      <c r="E707">
        <v>892.39700000000005</v>
      </c>
      <c r="F707">
        <v>0</v>
      </c>
      <c r="G707">
        <v>0.11686000000000001</v>
      </c>
      <c r="H707">
        <v>1</v>
      </c>
      <c r="I707">
        <v>0</v>
      </c>
    </row>
    <row r="708" spans="1:9" x14ac:dyDescent="0.25">
      <c r="A708" t="s">
        <v>40</v>
      </c>
      <c r="B708">
        <v>1369.59</v>
      </c>
      <c r="C708">
        <v>1366.08</v>
      </c>
      <c r="D708">
        <v>1345.11</v>
      </c>
      <c r="E708">
        <v>892.18600000000004</v>
      </c>
      <c r="F708">
        <v>0</v>
      </c>
      <c r="G708">
        <v>0.114925</v>
      </c>
      <c r="H708">
        <v>1</v>
      </c>
      <c r="I708">
        <v>0</v>
      </c>
    </row>
    <row r="709" spans="1:9" x14ac:dyDescent="0.25">
      <c r="A709" t="s">
        <v>40</v>
      </c>
      <c r="B709">
        <v>1371.13</v>
      </c>
      <c r="C709">
        <v>1367.64</v>
      </c>
      <c r="D709">
        <v>1346.05</v>
      </c>
      <c r="E709">
        <v>892.08799999999997</v>
      </c>
      <c r="F709">
        <v>0</v>
      </c>
      <c r="G709">
        <v>0.115052</v>
      </c>
      <c r="H709">
        <v>1</v>
      </c>
      <c r="I709">
        <v>0</v>
      </c>
    </row>
    <row r="710" spans="1:9" x14ac:dyDescent="0.25">
      <c r="A710" t="s">
        <v>40</v>
      </c>
      <c r="B710">
        <v>1373.56</v>
      </c>
      <c r="C710">
        <v>1369.94</v>
      </c>
      <c r="D710">
        <v>1345.39</v>
      </c>
      <c r="E710">
        <v>892.17700000000002</v>
      </c>
      <c r="F710">
        <v>0</v>
      </c>
      <c r="G710">
        <v>0.115052</v>
      </c>
      <c r="H710">
        <v>1</v>
      </c>
      <c r="I710">
        <v>0</v>
      </c>
    </row>
    <row r="711" spans="1:9" x14ac:dyDescent="0.25">
      <c r="A711" t="s">
        <v>40</v>
      </c>
      <c r="B711">
        <v>1757.63</v>
      </c>
      <c r="C711">
        <v>1367.27</v>
      </c>
      <c r="D711">
        <v>1346.07</v>
      </c>
      <c r="E711">
        <v>892.45100000000002</v>
      </c>
      <c r="F711">
        <v>0</v>
      </c>
      <c r="G711">
        <v>0.115052</v>
      </c>
      <c r="H711">
        <v>1</v>
      </c>
      <c r="I711">
        <v>0</v>
      </c>
    </row>
    <row r="712" spans="1:9" x14ac:dyDescent="0.25">
      <c r="A712" t="s">
        <v>40</v>
      </c>
      <c r="B712">
        <v>1375.95</v>
      </c>
      <c r="C712">
        <v>1368.33</v>
      </c>
      <c r="D712">
        <v>1346.44</v>
      </c>
      <c r="E712">
        <v>892.48400000000004</v>
      </c>
      <c r="F712">
        <v>0</v>
      </c>
      <c r="G712">
        <v>0.115052</v>
      </c>
      <c r="H712">
        <v>1</v>
      </c>
      <c r="I712">
        <v>0</v>
      </c>
    </row>
    <row r="713" spans="1:9" x14ac:dyDescent="0.25">
      <c r="A713" t="s">
        <v>40</v>
      </c>
      <c r="B713">
        <v>1374.18</v>
      </c>
      <c r="C713">
        <v>1370.48</v>
      </c>
      <c r="D713">
        <v>1345.89</v>
      </c>
      <c r="E713">
        <v>892.29700000000003</v>
      </c>
      <c r="F713">
        <v>0</v>
      </c>
      <c r="G713">
        <v>0.115052</v>
      </c>
      <c r="H713">
        <v>1</v>
      </c>
      <c r="I713">
        <v>0</v>
      </c>
    </row>
    <row r="714" spans="1:9" x14ac:dyDescent="0.25">
      <c r="A714" t="s">
        <v>40</v>
      </c>
      <c r="B714">
        <v>1374.87</v>
      </c>
      <c r="C714">
        <v>1371.37</v>
      </c>
      <c r="D714">
        <v>1345.8</v>
      </c>
      <c r="E714">
        <v>892.08199999999999</v>
      </c>
      <c r="F714">
        <v>0</v>
      </c>
      <c r="G714">
        <v>0.115551</v>
      </c>
      <c r="H714">
        <v>1</v>
      </c>
      <c r="I714">
        <v>0</v>
      </c>
    </row>
    <row r="715" spans="1:9" x14ac:dyDescent="0.25">
      <c r="A715" t="s">
        <v>40</v>
      </c>
      <c r="B715">
        <v>1369.83</v>
      </c>
      <c r="C715">
        <v>1366.32</v>
      </c>
      <c r="D715">
        <v>1345.27</v>
      </c>
      <c r="E715">
        <v>892.02499999999998</v>
      </c>
      <c r="F715">
        <v>0</v>
      </c>
      <c r="G715">
        <v>0.114963</v>
      </c>
      <c r="H715">
        <v>1</v>
      </c>
      <c r="I715">
        <v>0</v>
      </c>
    </row>
    <row r="716" spans="1:9" x14ac:dyDescent="0.25">
      <c r="A716" t="s">
        <v>40</v>
      </c>
      <c r="B716">
        <v>1371.35</v>
      </c>
      <c r="C716">
        <v>1367.82</v>
      </c>
      <c r="D716">
        <v>1346.38</v>
      </c>
      <c r="E716">
        <v>892.47799999999995</v>
      </c>
      <c r="F716">
        <v>0</v>
      </c>
      <c r="G716">
        <v>0.115786</v>
      </c>
      <c r="H716">
        <v>1</v>
      </c>
      <c r="I716">
        <v>0</v>
      </c>
    </row>
    <row r="717" spans="1:9" x14ac:dyDescent="0.25">
      <c r="A717" t="s">
        <v>40</v>
      </c>
      <c r="B717">
        <v>1375.65</v>
      </c>
      <c r="C717">
        <v>1371.99</v>
      </c>
      <c r="D717">
        <v>1345.45</v>
      </c>
      <c r="E717">
        <v>892.32899999999995</v>
      </c>
      <c r="F717">
        <v>0</v>
      </c>
      <c r="G717">
        <v>0.11686000000000001</v>
      </c>
      <c r="H717">
        <v>1</v>
      </c>
      <c r="I717">
        <v>0</v>
      </c>
    </row>
    <row r="718" spans="1:9" x14ac:dyDescent="0.25">
      <c r="A718" t="s">
        <v>40</v>
      </c>
      <c r="B718">
        <v>1729.79</v>
      </c>
      <c r="C718">
        <v>1367.3</v>
      </c>
      <c r="D718">
        <v>1346.08</v>
      </c>
      <c r="E718">
        <v>892.50099999999998</v>
      </c>
      <c r="F718">
        <v>0</v>
      </c>
      <c r="G718">
        <v>0.118936</v>
      </c>
      <c r="H718">
        <v>1</v>
      </c>
      <c r="I718">
        <v>0</v>
      </c>
    </row>
    <row r="719" spans="1:9" x14ac:dyDescent="0.25">
      <c r="A719" t="s">
        <v>40</v>
      </c>
      <c r="B719">
        <v>1386.59</v>
      </c>
      <c r="C719">
        <v>1378.72</v>
      </c>
      <c r="D719">
        <v>1345.79</v>
      </c>
      <c r="E719">
        <v>892.24900000000002</v>
      </c>
      <c r="F719">
        <v>0</v>
      </c>
      <c r="G719">
        <v>0.11686000000000001</v>
      </c>
      <c r="H719">
        <v>1</v>
      </c>
      <c r="I719">
        <v>0</v>
      </c>
    </row>
    <row r="720" spans="1:9" x14ac:dyDescent="0.25">
      <c r="A720" t="s">
        <v>40</v>
      </c>
      <c r="B720">
        <v>1374.65</v>
      </c>
      <c r="C720">
        <v>1371.15</v>
      </c>
      <c r="D720">
        <v>1345.82</v>
      </c>
      <c r="E720">
        <v>892.17700000000002</v>
      </c>
      <c r="F720">
        <v>0</v>
      </c>
      <c r="G720">
        <v>0.11686000000000001</v>
      </c>
      <c r="H720">
        <v>1</v>
      </c>
      <c r="I720">
        <v>0</v>
      </c>
    </row>
    <row r="721" spans="1:25" x14ac:dyDescent="0.25">
      <c r="A721" t="s">
        <v>40</v>
      </c>
      <c r="B721">
        <v>1373.36</v>
      </c>
      <c r="C721">
        <v>1369.83</v>
      </c>
      <c r="D721">
        <v>1345.78</v>
      </c>
      <c r="E721">
        <v>892.24199999999996</v>
      </c>
      <c r="F721">
        <v>0</v>
      </c>
      <c r="G721">
        <v>0.11558400000000001</v>
      </c>
      <c r="H721">
        <v>1</v>
      </c>
      <c r="I721">
        <v>0</v>
      </c>
    </row>
    <row r="722" spans="1:25" x14ac:dyDescent="0.25">
      <c r="A722" t="s">
        <v>40</v>
      </c>
      <c r="B722">
        <v>1370.17</v>
      </c>
      <c r="C722">
        <v>1366.68</v>
      </c>
      <c r="D722">
        <v>1345.59</v>
      </c>
      <c r="E722">
        <v>892.36199999999997</v>
      </c>
      <c r="F722">
        <v>0</v>
      </c>
      <c r="G722">
        <v>0.114925</v>
      </c>
      <c r="H722">
        <v>1</v>
      </c>
      <c r="I722">
        <v>0</v>
      </c>
    </row>
    <row r="723" spans="1:25" x14ac:dyDescent="0.25">
      <c r="A723" t="s">
        <v>40</v>
      </c>
      <c r="B723">
        <v>1370.1</v>
      </c>
      <c r="C723">
        <v>1366.59</v>
      </c>
      <c r="D723">
        <v>1345.56</v>
      </c>
      <c r="E723">
        <v>892.08</v>
      </c>
      <c r="F723">
        <v>0</v>
      </c>
      <c r="G723">
        <v>0.118936</v>
      </c>
      <c r="H723">
        <v>1</v>
      </c>
      <c r="I723">
        <v>0</v>
      </c>
    </row>
    <row r="724" spans="1:25" x14ac:dyDescent="0.25">
      <c r="A724" t="s">
        <v>40</v>
      </c>
      <c r="B724">
        <v>1375.6</v>
      </c>
      <c r="C724">
        <v>1372</v>
      </c>
      <c r="D724">
        <v>1345.82</v>
      </c>
      <c r="E724">
        <v>892.21</v>
      </c>
      <c r="F724">
        <v>0</v>
      </c>
      <c r="G724">
        <v>0.11686000000000001</v>
      </c>
      <c r="H724">
        <v>1</v>
      </c>
      <c r="I724">
        <v>0</v>
      </c>
    </row>
    <row r="725" spans="1:25" x14ac:dyDescent="0.25">
      <c r="A725" t="s">
        <v>40</v>
      </c>
      <c r="B725">
        <v>1803.5</v>
      </c>
      <c r="C725">
        <v>1367.55</v>
      </c>
      <c r="D725">
        <v>1346.42</v>
      </c>
      <c r="E725">
        <v>892.56</v>
      </c>
      <c r="F725">
        <v>0</v>
      </c>
      <c r="G725">
        <v>0.118936</v>
      </c>
      <c r="H725">
        <v>1</v>
      </c>
      <c r="I725">
        <v>0</v>
      </c>
    </row>
    <row r="726" spans="1:25" x14ac:dyDescent="0.25">
      <c r="A726" t="s">
        <v>40</v>
      </c>
      <c r="B726">
        <v>1375.13</v>
      </c>
      <c r="C726">
        <v>1367.53</v>
      </c>
      <c r="D726">
        <v>1345.56</v>
      </c>
      <c r="E726">
        <v>892.33</v>
      </c>
      <c r="F726">
        <v>0</v>
      </c>
      <c r="G726">
        <v>0.114925</v>
      </c>
      <c r="H726">
        <v>1</v>
      </c>
      <c r="I726">
        <v>0</v>
      </c>
    </row>
    <row r="727" spans="1:25" x14ac:dyDescent="0.25">
      <c r="A727" t="s">
        <v>40</v>
      </c>
      <c r="B727">
        <v>1372.42</v>
      </c>
      <c r="C727">
        <v>1368.62</v>
      </c>
      <c r="D727">
        <v>1344.85</v>
      </c>
      <c r="E727">
        <v>892.255</v>
      </c>
      <c r="F727">
        <v>0</v>
      </c>
      <c r="G727">
        <v>0.11686000000000001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1375.3</v>
      </c>
      <c r="C728">
        <v>1371.79</v>
      </c>
      <c r="D728">
        <v>1345.32</v>
      </c>
      <c r="E728">
        <v>892.12300000000005</v>
      </c>
      <c r="F728">
        <v>0</v>
      </c>
      <c r="G728">
        <v>0.11558400000000001</v>
      </c>
      <c r="H728">
        <v>1</v>
      </c>
      <c r="I728">
        <v>0</v>
      </c>
      <c r="R728">
        <f>AVERAGE(B679:B728)</f>
        <v>1427.5003999999999</v>
      </c>
      <c r="S728">
        <f>AVERAGE(C679:C728)</f>
        <v>1369.4842000000001</v>
      </c>
      <c r="U728">
        <f>_xlfn.VAR.P(B679:B728)</f>
        <v>17616.159987839997</v>
      </c>
      <c r="V728">
        <f>_xlfn.VAR.P(C679:C728)</f>
        <v>7.6347043600000282</v>
      </c>
      <c r="X728">
        <f>1.96*SQRT(U728)/50</f>
        <v>5.2028546091270371</v>
      </c>
      <c r="Y728">
        <f>1.96*SQRT(V728)/50</f>
        <v>0.10831339763736729</v>
      </c>
    </row>
    <row r="729" spans="1:25" x14ac:dyDescent="0.25">
      <c r="A729" t="s">
        <v>40</v>
      </c>
      <c r="B729">
        <v>71379.548615000007</v>
      </c>
      <c r="C729" t="s">
        <v>36</v>
      </c>
      <c r="U729" t="s">
        <v>73</v>
      </c>
    </row>
    <row r="730" spans="1:25" x14ac:dyDescent="0.25">
      <c r="A730" t="s">
        <v>87</v>
      </c>
      <c r="B730">
        <v>861.04899999999998</v>
      </c>
      <c r="C730">
        <v>857.06</v>
      </c>
      <c r="D730">
        <v>836.17399999999998</v>
      </c>
      <c r="E730">
        <v>564.173</v>
      </c>
      <c r="F730">
        <v>0</v>
      </c>
      <c r="G730">
        <v>0.10113</v>
      </c>
      <c r="H730">
        <v>0.90097000000000005</v>
      </c>
      <c r="I730">
        <v>0</v>
      </c>
      <c r="U730">
        <f>_xlfn.STDEV.P(B679:B728)</f>
        <v>132.72588288589381</v>
      </c>
      <c r="V730">
        <f>_xlfn.STDEV.P(C679:C728)</f>
        <v>2.7630968785042676</v>
      </c>
    </row>
    <row r="731" spans="1:25" x14ac:dyDescent="0.25">
      <c r="A731" t="s">
        <v>87</v>
      </c>
      <c r="B731">
        <v>861.75800000000004</v>
      </c>
      <c r="C731">
        <v>856.68100000000004</v>
      </c>
      <c r="D731">
        <v>835.55200000000002</v>
      </c>
      <c r="E731">
        <v>564.32000000000005</v>
      </c>
      <c r="F731">
        <v>0</v>
      </c>
      <c r="G731">
        <v>9.8203899999999997E-2</v>
      </c>
      <c r="H731">
        <v>0.89957900000000002</v>
      </c>
      <c r="I731">
        <v>0</v>
      </c>
    </row>
    <row r="732" spans="1:25" x14ac:dyDescent="0.25">
      <c r="A732" t="s">
        <v>87</v>
      </c>
      <c r="B732">
        <v>862.57799999999997</v>
      </c>
      <c r="C732">
        <v>857.48599999999999</v>
      </c>
      <c r="D732">
        <v>836.07899999999995</v>
      </c>
      <c r="E732">
        <v>564.02300000000002</v>
      </c>
      <c r="F732">
        <v>0</v>
      </c>
      <c r="G732">
        <v>0.11493</v>
      </c>
      <c r="H732">
        <v>0.90046300000000001</v>
      </c>
      <c r="I732">
        <v>0</v>
      </c>
    </row>
    <row r="733" spans="1:25" x14ac:dyDescent="0.25">
      <c r="A733" t="s">
        <v>87</v>
      </c>
      <c r="B733">
        <v>861.57799999999997</v>
      </c>
      <c r="C733">
        <v>856.52499999999998</v>
      </c>
      <c r="D733">
        <v>835.63400000000001</v>
      </c>
      <c r="E733">
        <v>563.98900000000003</v>
      </c>
      <c r="F733">
        <v>0</v>
      </c>
      <c r="G733">
        <v>0.114925</v>
      </c>
      <c r="H733">
        <v>0.88844000000000001</v>
      </c>
      <c r="I733">
        <v>0</v>
      </c>
    </row>
    <row r="734" spans="1:25" x14ac:dyDescent="0.25">
      <c r="A734" t="s">
        <v>87</v>
      </c>
      <c r="B734">
        <v>866.86400000000003</v>
      </c>
      <c r="C734">
        <v>861.67</v>
      </c>
      <c r="D734">
        <v>836.27599999999995</v>
      </c>
      <c r="E734">
        <v>564.03300000000002</v>
      </c>
      <c r="F734">
        <v>0</v>
      </c>
      <c r="G734">
        <v>0.114923</v>
      </c>
      <c r="H734">
        <v>0.90103599999999995</v>
      </c>
      <c r="I734">
        <v>0</v>
      </c>
    </row>
    <row r="735" spans="1:25" x14ac:dyDescent="0.25">
      <c r="A735" t="s">
        <v>87</v>
      </c>
      <c r="B735">
        <v>1521.87</v>
      </c>
      <c r="C735">
        <v>856.63499999999999</v>
      </c>
      <c r="D735">
        <v>835.60500000000002</v>
      </c>
      <c r="E735">
        <v>564.09199999999998</v>
      </c>
      <c r="F735">
        <v>0</v>
      </c>
      <c r="G735">
        <v>9.3576699999999999E-2</v>
      </c>
      <c r="H735">
        <v>0.89777600000000002</v>
      </c>
      <c r="I735">
        <v>0</v>
      </c>
    </row>
    <row r="736" spans="1:25" x14ac:dyDescent="0.25">
      <c r="A736" t="s">
        <v>87</v>
      </c>
      <c r="B736">
        <v>985.54600000000005</v>
      </c>
      <c r="C736">
        <v>862.78599999999994</v>
      </c>
      <c r="D736">
        <v>836.22500000000002</v>
      </c>
      <c r="E736">
        <v>564.02099999999996</v>
      </c>
      <c r="F736">
        <v>0</v>
      </c>
      <c r="G736">
        <v>0.11494699999999999</v>
      </c>
      <c r="H736">
        <v>0.89805199999999996</v>
      </c>
      <c r="I736">
        <v>0</v>
      </c>
    </row>
    <row r="737" spans="1:9" x14ac:dyDescent="0.25">
      <c r="A737" t="s">
        <v>87</v>
      </c>
      <c r="B737">
        <v>861.72</v>
      </c>
      <c r="C737">
        <v>856.59199999999998</v>
      </c>
      <c r="D737">
        <v>835.70899999999995</v>
      </c>
      <c r="E737">
        <v>564.12199999999996</v>
      </c>
      <c r="F737">
        <v>0</v>
      </c>
      <c r="G737">
        <v>0.11498999999999999</v>
      </c>
      <c r="H737">
        <v>0.90099799999999997</v>
      </c>
      <c r="I737">
        <v>0</v>
      </c>
    </row>
    <row r="738" spans="1:9" x14ac:dyDescent="0.25">
      <c r="A738" t="s">
        <v>87</v>
      </c>
      <c r="B738">
        <v>866.86599999999999</v>
      </c>
      <c r="C738">
        <v>861.74199999999996</v>
      </c>
      <c r="D738">
        <v>836.03700000000003</v>
      </c>
      <c r="E738">
        <v>563.94399999999996</v>
      </c>
      <c r="F738">
        <v>0</v>
      </c>
      <c r="G738">
        <v>0.11494699999999999</v>
      </c>
      <c r="H738">
        <v>0.89998900000000004</v>
      </c>
      <c r="I738">
        <v>0</v>
      </c>
    </row>
    <row r="739" spans="1:9" x14ac:dyDescent="0.25">
      <c r="A739" t="s">
        <v>87</v>
      </c>
      <c r="B739">
        <v>861.63</v>
      </c>
      <c r="C739">
        <v>856.55600000000004</v>
      </c>
      <c r="D739">
        <v>835.62099999999998</v>
      </c>
      <c r="E739">
        <v>564.04999999999995</v>
      </c>
      <c r="F739">
        <v>0</v>
      </c>
      <c r="G739">
        <v>0.114924</v>
      </c>
      <c r="H739">
        <v>0.90081599999999995</v>
      </c>
      <c r="I739">
        <v>0</v>
      </c>
    </row>
    <row r="740" spans="1:9" x14ac:dyDescent="0.25">
      <c r="A740" t="s">
        <v>87</v>
      </c>
      <c r="B740">
        <v>866.03200000000004</v>
      </c>
      <c r="C740">
        <v>860.98400000000004</v>
      </c>
      <c r="D740">
        <v>836.34</v>
      </c>
      <c r="E740">
        <v>564.11800000000005</v>
      </c>
      <c r="F740">
        <v>0</v>
      </c>
      <c r="G740">
        <v>0.114923</v>
      </c>
      <c r="H740">
        <v>0.88643400000000006</v>
      </c>
      <c r="I740">
        <v>0</v>
      </c>
    </row>
    <row r="741" spans="1:9" x14ac:dyDescent="0.25">
      <c r="A741" t="s">
        <v>87</v>
      </c>
      <c r="B741">
        <v>861.577</v>
      </c>
      <c r="C741">
        <v>856.51900000000001</v>
      </c>
      <c r="D741">
        <v>835.73099999999999</v>
      </c>
      <c r="E741">
        <v>564.08299999999997</v>
      </c>
      <c r="F741">
        <v>0</v>
      </c>
      <c r="G741">
        <v>0.114923</v>
      </c>
      <c r="H741">
        <v>0.90107000000000004</v>
      </c>
      <c r="I741">
        <v>0</v>
      </c>
    </row>
    <row r="742" spans="1:9" x14ac:dyDescent="0.25">
      <c r="A742" t="s">
        <v>87</v>
      </c>
      <c r="B742">
        <v>861.82600000000002</v>
      </c>
      <c r="C742">
        <v>856.75800000000004</v>
      </c>
      <c r="D742">
        <v>835.92700000000002</v>
      </c>
      <c r="E742">
        <v>563.86199999999997</v>
      </c>
      <c r="F742">
        <v>0</v>
      </c>
      <c r="G742">
        <v>8.3289000000000002E-2</v>
      </c>
      <c r="H742">
        <v>0.900223</v>
      </c>
      <c r="I742">
        <v>0</v>
      </c>
    </row>
    <row r="743" spans="1:9" x14ac:dyDescent="0.25">
      <c r="A743" t="s">
        <v>87</v>
      </c>
      <c r="B743">
        <v>861.81500000000005</v>
      </c>
      <c r="C743">
        <v>856.77200000000005</v>
      </c>
      <c r="D743">
        <v>835.70600000000002</v>
      </c>
      <c r="E743">
        <v>564.07799999999997</v>
      </c>
      <c r="F743">
        <v>0</v>
      </c>
      <c r="G743">
        <v>0.105277</v>
      </c>
      <c r="H743">
        <v>0.90042100000000003</v>
      </c>
      <c r="I743">
        <v>0</v>
      </c>
    </row>
    <row r="744" spans="1:9" x14ac:dyDescent="0.25">
      <c r="A744" t="s">
        <v>87</v>
      </c>
      <c r="B744">
        <v>867.596</v>
      </c>
      <c r="C744">
        <v>862.44299999999998</v>
      </c>
      <c r="D744">
        <v>836.20399999999995</v>
      </c>
      <c r="E744">
        <v>564.09299999999996</v>
      </c>
      <c r="F744">
        <v>0</v>
      </c>
      <c r="G744">
        <v>0.114923</v>
      </c>
      <c r="H744">
        <v>0.86895599999999995</v>
      </c>
      <c r="I744">
        <v>0</v>
      </c>
    </row>
    <row r="745" spans="1:9" x14ac:dyDescent="0.25">
      <c r="A745" t="s">
        <v>87</v>
      </c>
      <c r="B745">
        <v>861.54700000000003</v>
      </c>
      <c r="C745">
        <v>856.29700000000003</v>
      </c>
      <c r="D745">
        <v>835.42100000000005</v>
      </c>
      <c r="E745">
        <v>563.99400000000003</v>
      </c>
      <c r="F745">
        <v>0</v>
      </c>
      <c r="G745">
        <v>0.114941</v>
      </c>
      <c r="H745">
        <v>0.89913900000000002</v>
      </c>
      <c r="I745">
        <v>0</v>
      </c>
    </row>
    <row r="746" spans="1:9" x14ac:dyDescent="0.25">
      <c r="A746" t="s">
        <v>87</v>
      </c>
      <c r="B746">
        <v>1242.07</v>
      </c>
      <c r="C746">
        <v>857.39700000000005</v>
      </c>
      <c r="D746">
        <v>836.39800000000002</v>
      </c>
      <c r="E746">
        <v>564.21199999999999</v>
      </c>
      <c r="F746">
        <v>0</v>
      </c>
      <c r="G746">
        <v>0.114929</v>
      </c>
      <c r="H746">
        <v>0.89602199999999999</v>
      </c>
      <c r="I746">
        <v>0</v>
      </c>
    </row>
    <row r="747" spans="1:9" x14ac:dyDescent="0.25">
      <c r="A747" t="s">
        <v>87</v>
      </c>
      <c r="B747">
        <v>1075.0899999999999</v>
      </c>
      <c r="C747">
        <v>857.94399999999996</v>
      </c>
      <c r="D747">
        <v>835.87800000000004</v>
      </c>
      <c r="E747">
        <v>564.23500000000001</v>
      </c>
      <c r="F747">
        <v>0</v>
      </c>
      <c r="G747">
        <v>0.114923</v>
      </c>
      <c r="H747">
        <v>0.90083100000000005</v>
      </c>
      <c r="I747">
        <v>0</v>
      </c>
    </row>
    <row r="748" spans="1:9" x14ac:dyDescent="0.25">
      <c r="A748" t="s">
        <v>87</v>
      </c>
      <c r="B748">
        <v>862.42</v>
      </c>
      <c r="C748">
        <v>857.27300000000002</v>
      </c>
      <c r="D748">
        <v>836.221</v>
      </c>
      <c r="E748">
        <v>564.06899999999996</v>
      </c>
      <c r="F748">
        <v>0</v>
      </c>
      <c r="G748">
        <v>8.5400400000000001E-2</v>
      </c>
      <c r="H748">
        <v>0.89944299999999999</v>
      </c>
      <c r="I748">
        <v>0</v>
      </c>
    </row>
    <row r="749" spans="1:9" x14ac:dyDescent="0.25">
      <c r="A749" t="s">
        <v>87</v>
      </c>
      <c r="B749">
        <v>865.51</v>
      </c>
      <c r="C749">
        <v>860.44100000000003</v>
      </c>
      <c r="D749">
        <v>835.35799999999995</v>
      </c>
      <c r="E749">
        <v>563.84900000000005</v>
      </c>
      <c r="F749">
        <v>0</v>
      </c>
      <c r="G749">
        <v>0.114967</v>
      </c>
      <c r="H749">
        <v>0.90099799999999997</v>
      </c>
      <c r="I749">
        <v>0</v>
      </c>
    </row>
    <row r="750" spans="1:9" x14ac:dyDescent="0.25">
      <c r="A750" t="s">
        <v>87</v>
      </c>
      <c r="B750">
        <v>862.02499999999998</v>
      </c>
      <c r="C750">
        <v>856.94799999999998</v>
      </c>
      <c r="D750">
        <v>836.13099999999997</v>
      </c>
      <c r="E750">
        <v>563.93100000000004</v>
      </c>
      <c r="F750">
        <v>0</v>
      </c>
      <c r="G750">
        <v>0.114924</v>
      </c>
      <c r="H750">
        <v>0.88581100000000002</v>
      </c>
      <c r="I750">
        <v>0</v>
      </c>
    </row>
    <row r="751" spans="1:9" x14ac:dyDescent="0.25">
      <c r="A751" t="s">
        <v>87</v>
      </c>
      <c r="B751">
        <v>865.822</v>
      </c>
      <c r="C751">
        <v>860.77200000000005</v>
      </c>
      <c r="D751">
        <v>835.54</v>
      </c>
      <c r="E751">
        <v>563.97500000000002</v>
      </c>
      <c r="F751">
        <v>0</v>
      </c>
      <c r="G751">
        <v>0.114964</v>
      </c>
      <c r="H751">
        <v>0.90105900000000005</v>
      </c>
      <c r="I751">
        <v>0</v>
      </c>
    </row>
    <row r="752" spans="1:9" x14ac:dyDescent="0.25">
      <c r="A752" t="s">
        <v>87</v>
      </c>
      <c r="B752">
        <v>861.91499999999996</v>
      </c>
      <c r="C752">
        <v>856.86500000000001</v>
      </c>
      <c r="D752">
        <v>835.93399999999997</v>
      </c>
      <c r="E752">
        <v>563.904</v>
      </c>
      <c r="F752">
        <v>0</v>
      </c>
      <c r="G752">
        <v>0.11497599999999999</v>
      </c>
      <c r="H752">
        <v>0.87792400000000004</v>
      </c>
      <c r="I752">
        <v>0</v>
      </c>
    </row>
    <row r="753" spans="1:9" x14ac:dyDescent="0.25">
      <c r="A753" t="s">
        <v>87</v>
      </c>
      <c r="B753">
        <v>861.45299999999997</v>
      </c>
      <c r="C753">
        <v>856.38099999999997</v>
      </c>
      <c r="D753">
        <v>835.55</v>
      </c>
      <c r="E753">
        <v>564.02200000000005</v>
      </c>
      <c r="F753">
        <v>0</v>
      </c>
      <c r="G753">
        <v>0.114924</v>
      </c>
      <c r="H753">
        <v>0.90104200000000001</v>
      </c>
      <c r="I753">
        <v>0</v>
      </c>
    </row>
    <row r="754" spans="1:9" x14ac:dyDescent="0.25">
      <c r="A754" t="s">
        <v>87</v>
      </c>
      <c r="B754">
        <v>861.97799999999995</v>
      </c>
      <c r="C754">
        <v>856.90499999999997</v>
      </c>
      <c r="D754">
        <v>836.12400000000002</v>
      </c>
      <c r="E754">
        <v>564.05499999999995</v>
      </c>
      <c r="F754">
        <v>0</v>
      </c>
      <c r="G754">
        <v>0.11494699999999999</v>
      </c>
      <c r="H754">
        <v>0.89888199999999996</v>
      </c>
      <c r="I754">
        <v>0</v>
      </c>
    </row>
    <row r="755" spans="1:9" x14ac:dyDescent="0.25">
      <c r="A755" t="s">
        <v>87</v>
      </c>
      <c r="B755">
        <v>865.89400000000001</v>
      </c>
      <c r="C755">
        <v>860.73900000000003</v>
      </c>
      <c r="D755">
        <v>835.45699999999999</v>
      </c>
      <c r="E755">
        <v>563.94299999999998</v>
      </c>
      <c r="F755">
        <v>0</v>
      </c>
      <c r="G755">
        <v>0.114928</v>
      </c>
      <c r="H755">
        <v>0.89998100000000003</v>
      </c>
      <c r="I755">
        <v>0</v>
      </c>
    </row>
    <row r="756" spans="1:9" x14ac:dyDescent="0.25">
      <c r="A756" t="s">
        <v>87</v>
      </c>
      <c r="B756">
        <v>862.35</v>
      </c>
      <c r="C756">
        <v>857.09799999999996</v>
      </c>
      <c r="D756">
        <v>836.14300000000003</v>
      </c>
      <c r="E756">
        <v>564.11400000000003</v>
      </c>
      <c r="F756">
        <v>0</v>
      </c>
      <c r="G756">
        <v>0.114926</v>
      </c>
      <c r="H756">
        <v>0.89539000000000002</v>
      </c>
      <c r="I756">
        <v>0</v>
      </c>
    </row>
    <row r="757" spans="1:9" x14ac:dyDescent="0.25">
      <c r="A757" t="s">
        <v>87</v>
      </c>
      <c r="B757">
        <v>1172.06</v>
      </c>
      <c r="C757">
        <v>861.38599999999997</v>
      </c>
      <c r="D757">
        <v>835.52</v>
      </c>
      <c r="E757">
        <v>563.93899999999996</v>
      </c>
      <c r="F757">
        <v>0</v>
      </c>
      <c r="G757">
        <v>0.11493</v>
      </c>
      <c r="H757">
        <v>0.90106600000000003</v>
      </c>
      <c r="I757">
        <v>0</v>
      </c>
    </row>
    <row r="758" spans="1:9" x14ac:dyDescent="0.25">
      <c r="A758" t="s">
        <v>87</v>
      </c>
      <c r="B758">
        <v>867.23199999999997</v>
      </c>
      <c r="C758">
        <v>858.47</v>
      </c>
      <c r="D758">
        <v>836.12099999999998</v>
      </c>
      <c r="E758">
        <v>563.96699999999998</v>
      </c>
      <c r="F758">
        <v>0</v>
      </c>
      <c r="G758">
        <v>0.115275</v>
      </c>
      <c r="H758">
        <v>0.89353899999999997</v>
      </c>
      <c r="I758">
        <v>0</v>
      </c>
    </row>
    <row r="759" spans="1:9" x14ac:dyDescent="0.25">
      <c r="A759" t="s">
        <v>87</v>
      </c>
      <c r="B759">
        <v>861.38199999999995</v>
      </c>
      <c r="C759">
        <v>856.31600000000003</v>
      </c>
      <c r="D759">
        <v>835.30399999999997</v>
      </c>
      <c r="E759">
        <v>563.75300000000004</v>
      </c>
      <c r="F759">
        <v>0</v>
      </c>
      <c r="G759">
        <v>0.114923</v>
      </c>
      <c r="H759">
        <v>0.90007999999999999</v>
      </c>
      <c r="I759">
        <v>0</v>
      </c>
    </row>
    <row r="760" spans="1:9" x14ac:dyDescent="0.25">
      <c r="A760" t="s">
        <v>87</v>
      </c>
      <c r="B760">
        <v>867.02700000000004</v>
      </c>
      <c r="C760">
        <v>861.95600000000002</v>
      </c>
      <c r="D760">
        <v>836.09400000000005</v>
      </c>
      <c r="E760">
        <v>563.90499999999997</v>
      </c>
      <c r="F760">
        <v>0</v>
      </c>
      <c r="G760">
        <v>0.114985</v>
      </c>
      <c r="H760">
        <v>0.90102899999999997</v>
      </c>
      <c r="I760">
        <v>0</v>
      </c>
    </row>
    <row r="761" spans="1:9" x14ac:dyDescent="0.25">
      <c r="A761" t="s">
        <v>87</v>
      </c>
      <c r="B761">
        <v>861.46500000000003</v>
      </c>
      <c r="C761">
        <v>856.37599999999998</v>
      </c>
      <c r="D761">
        <v>835.48900000000003</v>
      </c>
      <c r="E761">
        <v>564.005</v>
      </c>
      <c r="F761">
        <v>0</v>
      </c>
      <c r="G761">
        <v>0.114923</v>
      </c>
      <c r="H761">
        <v>0.90031899999999998</v>
      </c>
      <c r="I761">
        <v>0</v>
      </c>
    </row>
    <row r="762" spans="1:9" x14ac:dyDescent="0.25">
      <c r="A762" t="s">
        <v>87</v>
      </c>
      <c r="B762">
        <v>865.98599999999999</v>
      </c>
      <c r="C762">
        <v>860.92899999999997</v>
      </c>
      <c r="D762">
        <v>835.97</v>
      </c>
      <c r="E762">
        <v>563.86300000000006</v>
      </c>
      <c r="F762">
        <v>0</v>
      </c>
      <c r="G762">
        <v>0.114923</v>
      </c>
      <c r="H762">
        <v>0.90073499999999995</v>
      </c>
      <c r="I762">
        <v>0</v>
      </c>
    </row>
    <row r="763" spans="1:9" x14ac:dyDescent="0.25">
      <c r="A763" t="s">
        <v>87</v>
      </c>
      <c r="B763">
        <v>861.61199999999997</v>
      </c>
      <c r="C763">
        <v>856.55600000000004</v>
      </c>
      <c r="D763">
        <v>835.73199999999997</v>
      </c>
      <c r="E763">
        <v>564.16300000000001</v>
      </c>
      <c r="F763">
        <v>0</v>
      </c>
      <c r="G763">
        <v>0.114923</v>
      </c>
      <c r="H763">
        <v>0.88495400000000002</v>
      </c>
      <c r="I763">
        <v>0</v>
      </c>
    </row>
    <row r="764" spans="1:9" x14ac:dyDescent="0.25">
      <c r="A764" t="s">
        <v>87</v>
      </c>
      <c r="B764">
        <v>862.37099999999998</v>
      </c>
      <c r="C764">
        <v>857.298</v>
      </c>
      <c r="D764">
        <v>836.37400000000002</v>
      </c>
      <c r="E764">
        <v>564.17100000000005</v>
      </c>
      <c r="F764">
        <v>0</v>
      </c>
      <c r="G764">
        <v>0.11493</v>
      </c>
      <c r="H764">
        <v>0.89684399999999997</v>
      </c>
      <c r="I764">
        <v>0</v>
      </c>
    </row>
    <row r="765" spans="1:9" x14ac:dyDescent="0.25">
      <c r="A765" t="s">
        <v>87</v>
      </c>
      <c r="B765">
        <v>861.45600000000002</v>
      </c>
      <c r="C765">
        <v>856.39</v>
      </c>
      <c r="D765">
        <v>835.59</v>
      </c>
      <c r="E765">
        <v>564.07399999999996</v>
      </c>
      <c r="F765">
        <v>0</v>
      </c>
      <c r="G765">
        <v>0.114929</v>
      </c>
      <c r="H765">
        <v>0.89781299999999997</v>
      </c>
      <c r="I765">
        <v>0</v>
      </c>
    </row>
    <row r="766" spans="1:9" x14ac:dyDescent="0.25">
      <c r="A766" t="s">
        <v>87</v>
      </c>
      <c r="B766">
        <v>867.27700000000004</v>
      </c>
      <c r="C766">
        <v>862.072</v>
      </c>
      <c r="D766">
        <v>835.70600000000002</v>
      </c>
      <c r="E766">
        <v>563.81600000000003</v>
      </c>
      <c r="F766">
        <v>0</v>
      </c>
      <c r="G766">
        <v>0.11494</v>
      </c>
      <c r="H766">
        <v>0.900559</v>
      </c>
      <c r="I766">
        <v>0</v>
      </c>
    </row>
    <row r="767" spans="1:9" x14ac:dyDescent="0.25">
      <c r="A767" t="s">
        <v>87</v>
      </c>
      <c r="B767">
        <v>860.07299999999998</v>
      </c>
      <c r="C767">
        <v>854.84100000000001</v>
      </c>
      <c r="D767">
        <v>833.94100000000003</v>
      </c>
      <c r="E767">
        <v>563.21699999999998</v>
      </c>
      <c r="F767">
        <v>0</v>
      </c>
      <c r="G767">
        <v>9.5976300000000001E-2</v>
      </c>
      <c r="H767">
        <v>0.89238799999999996</v>
      </c>
      <c r="I767">
        <v>0</v>
      </c>
    </row>
    <row r="768" spans="1:9" x14ac:dyDescent="0.25">
      <c r="A768" t="s">
        <v>87</v>
      </c>
      <c r="B768">
        <v>1360.14</v>
      </c>
      <c r="C768">
        <v>860.13599999999997</v>
      </c>
      <c r="D768">
        <v>834.65200000000004</v>
      </c>
      <c r="E768">
        <v>563.23199999999997</v>
      </c>
      <c r="F768">
        <v>0</v>
      </c>
      <c r="G768">
        <v>0.114924</v>
      </c>
      <c r="H768">
        <v>0.90057600000000004</v>
      </c>
      <c r="I768">
        <v>0</v>
      </c>
    </row>
    <row r="769" spans="1:25" x14ac:dyDescent="0.25">
      <c r="A769" t="s">
        <v>87</v>
      </c>
      <c r="B769">
        <v>865.19500000000005</v>
      </c>
      <c r="C769">
        <v>856.41</v>
      </c>
      <c r="D769">
        <v>834.29899999999998</v>
      </c>
      <c r="E769">
        <v>563.32399999999996</v>
      </c>
      <c r="F769">
        <v>0</v>
      </c>
      <c r="G769">
        <v>0.114943</v>
      </c>
      <c r="H769">
        <v>0.90105100000000005</v>
      </c>
      <c r="I769">
        <v>0</v>
      </c>
    </row>
    <row r="770" spans="1:25" x14ac:dyDescent="0.25">
      <c r="A770" t="s">
        <v>87</v>
      </c>
      <c r="B770">
        <v>865.61099999999999</v>
      </c>
      <c r="C770">
        <v>860.29399999999998</v>
      </c>
      <c r="D770">
        <v>834.58</v>
      </c>
      <c r="E770">
        <v>563.26199999999994</v>
      </c>
      <c r="F770">
        <v>0</v>
      </c>
      <c r="G770">
        <v>0.109247</v>
      </c>
      <c r="H770">
        <v>0.90026700000000004</v>
      </c>
      <c r="I770">
        <v>0</v>
      </c>
    </row>
    <row r="771" spans="1:25" x14ac:dyDescent="0.25">
      <c r="A771" t="s">
        <v>87</v>
      </c>
      <c r="B771">
        <v>860.15800000000002</v>
      </c>
      <c r="C771">
        <v>855.07899999999995</v>
      </c>
      <c r="D771">
        <v>834.03599999999994</v>
      </c>
      <c r="E771">
        <v>563.23099999999999</v>
      </c>
      <c r="F771">
        <v>0</v>
      </c>
      <c r="G771">
        <v>0.114925</v>
      </c>
      <c r="H771">
        <v>0.88336599999999998</v>
      </c>
      <c r="I771">
        <v>0</v>
      </c>
    </row>
    <row r="772" spans="1:25" x14ac:dyDescent="0.25">
      <c r="A772" t="s">
        <v>87</v>
      </c>
      <c r="B772">
        <v>860.78800000000001</v>
      </c>
      <c r="C772">
        <v>855.71</v>
      </c>
      <c r="D772">
        <v>834.78800000000001</v>
      </c>
      <c r="E772">
        <v>563.28700000000003</v>
      </c>
      <c r="F772">
        <v>0</v>
      </c>
      <c r="G772">
        <v>0.114965</v>
      </c>
      <c r="H772">
        <v>0.89804300000000004</v>
      </c>
      <c r="I772">
        <v>0</v>
      </c>
    </row>
    <row r="773" spans="1:25" x14ac:dyDescent="0.25">
      <c r="A773" t="s">
        <v>87</v>
      </c>
      <c r="B773">
        <v>864.64499999999998</v>
      </c>
      <c r="C773">
        <v>859.58</v>
      </c>
      <c r="D773">
        <v>834.19600000000003</v>
      </c>
      <c r="E773">
        <v>563.24400000000003</v>
      </c>
      <c r="F773">
        <v>0</v>
      </c>
      <c r="G773">
        <v>0.114928</v>
      </c>
      <c r="H773">
        <v>0.89727000000000001</v>
      </c>
      <c r="I773">
        <v>0</v>
      </c>
    </row>
    <row r="774" spans="1:25" x14ac:dyDescent="0.25">
      <c r="A774" t="s">
        <v>87</v>
      </c>
      <c r="B774">
        <v>860.553</v>
      </c>
      <c r="C774">
        <v>855.47500000000002</v>
      </c>
      <c r="D774">
        <v>834.60799999999995</v>
      </c>
      <c r="E774">
        <v>563.21</v>
      </c>
      <c r="F774">
        <v>0</v>
      </c>
      <c r="G774">
        <v>0.114929</v>
      </c>
      <c r="H774">
        <v>0.90095499999999995</v>
      </c>
      <c r="I774">
        <v>0</v>
      </c>
    </row>
    <row r="775" spans="1:25" x14ac:dyDescent="0.25">
      <c r="A775" t="s">
        <v>87</v>
      </c>
      <c r="B775">
        <v>860.23</v>
      </c>
      <c r="C775">
        <v>855.15099999999995</v>
      </c>
      <c r="D775">
        <v>834.28</v>
      </c>
      <c r="E775">
        <v>563.32000000000005</v>
      </c>
      <c r="F775">
        <v>0</v>
      </c>
      <c r="G775">
        <v>0.114923</v>
      </c>
      <c r="H775">
        <v>0.89971299999999998</v>
      </c>
      <c r="I775">
        <v>0</v>
      </c>
    </row>
    <row r="776" spans="1:25" x14ac:dyDescent="0.25">
      <c r="A776" t="s">
        <v>87</v>
      </c>
      <c r="B776">
        <v>860.54899999999998</v>
      </c>
      <c r="C776">
        <v>855.50900000000001</v>
      </c>
      <c r="D776">
        <v>834.66899999999998</v>
      </c>
      <c r="E776">
        <v>563.28599999999994</v>
      </c>
      <c r="F776">
        <v>0</v>
      </c>
      <c r="G776">
        <v>0.11497499999999999</v>
      </c>
      <c r="H776">
        <v>0.900675</v>
      </c>
      <c r="I776">
        <v>0</v>
      </c>
    </row>
    <row r="777" spans="1:25" x14ac:dyDescent="0.25">
      <c r="A777" t="s">
        <v>87</v>
      </c>
      <c r="B777">
        <v>865.99300000000005</v>
      </c>
      <c r="C777">
        <v>860.798</v>
      </c>
      <c r="D777">
        <v>834.29100000000005</v>
      </c>
      <c r="E777">
        <v>563.29899999999998</v>
      </c>
      <c r="F777">
        <v>0</v>
      </c>
      <c r="G777">
        <v>0.11494500000000001</v>
      </c>
      <c r="H777">
        <v>0.90088900000000005</v>
      </c>
      <c r="I777">
        <v>0</v>
      </c>
    </row>
    <row r="778" spans="1:25" x14ac:dyDescent="0.25">
      <c r="A778" t="s">
        <v>87</v>
      </c>
      <c r="B778">
        <v>860.84100000000001</v>
      </c>
      <c r="C778">
        <v>855.56600000000003</v>
      </c>
      <c r="D778">
        <v>834.75599999999997</v>
      </c>
      <c r="E778">
        <v>563.34799999999996</v>
      </c>
      <c r="F778">
        <v>0</v>
      </c>
      <c r="G778">
        <v>0.11301799999999999</v>
      </c>
      <c r="H778">
        <v>0.90025500000000003</v>
      </c>
      <c r="I778">
        <v>0</v>
      </c>
    </row>
    <row r="779" spans="1:25" x14ac:dyDescent="0.25">
      <c r="A779" t="s">
        <v>87</v>
      </c>
      <c r="B779">
        <v>1396.33</v>
      </c>
      <c r="C779">
        <v>859.19600000000003</v>
      </c>
      <c r="D779">
        <v>834.24</v>
      </c>
      <c r="E779">
        <v>563.30600000000004</v>
      </c>
      <c r="F779">
        <v>0</v>
      </c>
      <c r="G779">
        <v>0.114937</v>
      </c>
      <c r="H779">
        <v>0.90037500000000004</v>
      </c>
      <c r="I779">
        <v>0</v>
      </c>
    </row>
    <row r="780" spans="1:25" x14ac:dyDescent="0.25">
      <c r="A780" t="s">
        <v>87</v>
      </c>
      <c r="B780">
        <v>892.59900000000005</v>
      </c>
      <c r="C780">
        <v>856.91300000000001</v>
      </c>
      <c r="D780">
        <v>834.83799999999997</v>
      </c>
      <c r="E780">
        <v>563.31299999999999</v>
      </c>
      <c r="F780">
        <v>0</v>
      </c>
      <c r="G780">
        <v>8.7466000000000002E-2</v>
      </c>
      <c r="H780">
        <v>0.894424</v>
      </c>
      <c r="I780">
        <v>0</v>
      </c>
    </row>
    <row r="781" spans="1:25" x14ac:dyDescent="0.25">
      <c r="A781" t="s">
        <v>87</v>
      </c>
      <c r="B781">
        <v>864.73900000000003</v>
      </c>
      <c r="C781">
        <v>859.67499999999995</v>
      </c>
      <c r="D781">
        <v>834.13</v>
      </c>
      <c r="E781">
        <v>563.29200000000003</v>
      </c>
      <c r="F781">
        <v>0</v>
      </c>
      <c r="G781">
        <v>0.114936</v>
      </c>
      <c r="H781">
        <v>0.89261500000000005</v>
      </c>
      <c r="I781">
        <v>0</v>
      </c>
    </row>
    <row r="782" spans="1:25" x14ac:dyDescent="0.25">
      <c r="A782" t="s">
        <v>87</v>
      </c>
      <c r="B782">
        <v>860.61</v>
      </c>
      <c r="C782">
        <v>855.53700000000003</v>
      </c>
      <c r="D782">
        <v>834.66800000000001</v>
      </c>
      <c r="E782">
        <v>563.28300000000002</v>
      </c>
      <c r="F782">
        <v>0</v>
      </c>
      <c r="G782">
        <v>0.114955</v>
      </c>
      <c r="H782">
        <v>0.89910900000000005</v>
      </c>
      <c r="I782">
        <v>0</v>
      </c>
    </row>
    <row r="783" spans="1:25" x14ac:dyDescent="0.25">
      <c r="A783" t="s">
        <v>87</v>
      </c>
      <c r="B783">
        <v>865.08900000000006</v>
      </c>
      <c r="C783">
        <v>860.02499999999998</v>
      </c>
      <c r="D783">
        <v>834.07500000000005</v>
      </c>
      <c r="E783">
        <v>563.22799999999995</v>
      </c>
      <c r="F783">
        <v>0</v>
      </c>
      <c r="G783">
        <v>0.114923</v>
      </c>
      <c r="H783">
        <v>0.90058499999999997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860.673</v>
      </c>
      <c r="C784">
        <v>855.59799999999996</v>
      </c>
      <c r="D784">
        <v>834.78399999999999</v>
      </c>
      <c r="E784">
        <v>563.28499999999997</v>
      </c>
      <c r="F784">
        <v>0</v>
      </c>
      <c r="G784">
        <v>9.28287E-2</v>
      </c>
      <c r="H784">
        <v>0.90042500000000003</v>
      </c>
      <c r="I784">
        <v>0</v>
      </c>
      <c r="R784">
        <f>AVERAGE(B735:B784)</f>
        <v>917.94472000000042</v>
      </c>
      <c r="S784">
        <f>AVERAGE(C735:C784)</f>
        <v>858.04178000000002</v>
      </c>
      <c r="U784">
        <f>_xlfn.VAR.P(B735:B784)</f>
        <v>22301.678571760749</v>
      </c>
      <c r="V784">
        <f>_xlfn.VAR.P(C735:C784)</f>
        <v>5.3231673315999846</v>
      </c>
      <c r="X784">
        <f>1.96*SQRT(U784)/50</f>
        <v>5.8540286436359734</v>
      </c>
      <c r="Y784">
        <f>1.96*SQRT(V784)/50</f>
        <v>9.044220170047719E-2</v>
      </c>
    </row>
    <row r="785" spans="1:9" x14ac:dyDescent="0.25">
      <c r="A785" t="s">
        <v>87</v>
      </c>
      <c r="B785">
        <v>45901.939476</v>
      </c>
      <c r="C785" t="s">
        <v>36</v>
      </c>
    </row>
    <row r="786" spans="1:9" x14ac:dyDescent="0.25">
      <c r="A786" t="s">
        <v>88</v>
      </c>
      <c r="B786">
        <v>690.86199999999997</v>
      </c>
      <c r="C786">
        <v>685.94299999999998</v>
      </c>
      <c r="D786">
        <v>665.12</v>
      </c>
      <c r="E786">
        <v>332.51299999999998</v>
      </c>
      <c r="F786">
        <v>0</v>
      </c>
      <c r="G786">
        <v>0.114956</v>
      </c>
      <c r="H786">
        <v>0.90083500000000005</v>
      </c>
      <c r="I786">
        <v>0</v>
      </c>
    </row>
    <row r="787" spans="1:9" x14ac:dyDescent="0.25">
      <c r="A787" t="s">
        <v>88</v>
      </c>
      <c r="B787">
        <v>691.06700000000001</v>
      </c>
      <c r="C787">
        <v>685.98800000000006</v>
      </c>
      <c r="D787">
        <v>665.154</v>
      </c>
      <c r="E787">
        <v>332.54899999999998</v>
      </c>
      <c r="F787">
        <v>0</v>
      </c>
      <c r="G787">
        <v>0.114924</v>
      </c>
      <c r="H787">
        <v>0.90095000000000003</v>
      </c>
      <c r="I787">
        <v>0</v>
      </c>
    </row>
    <row r="788" spans="1:9" x14ac:dyDescent="0.25">
      <c r="A788" t="s">
        <v>88</v>
      </c>
      <c r="B788">
        <v>691.18799999999999</v>
      </c>
      <c r="C788">
        <v>686.14300000000003</v>
      </c>
      <c r="D788">
        <v>665.24300000000005</v>
      </c>
      <c r="E788">
        <v>332.53800000000001</v>
      </c>
      <c r="F788">
        <v>0</v>
      </c>
      <c r="G788">
        <v>0.114923</v>
      </c>
      <c r="H788">
        <v>0.90084500000000001</v>
      </c>
      <c r="I788">
        <v>0</v>
      </c>
    </row>
    <row r="789" spans="1:9" x14ac:dyDescent="0.25">
      <c r="A789" t="s">
        <v>88</v>
      </c>
      <c r="B789">
        <v>697.16600000000005</v>
      </c>
      <c r="C789">
        <v>691.98199999999997</v>
      </c>
      <c r="D789">
        <v>665.18700000000001</v>
      </c>
      <c r="E789">
        <v>332.59699999999998</v>
      </c>
      <c r="F789">
        <v>0</v>
      </c>
      <c r="G789">
        <v>0.114955</v>
      </c>
      <c r="H789">
        <v>0.90043600000000001</v>
      </c>
      <c r="I789">
        <v>0</v>
      </c>
    </row>
    <row r="790" spans="1:9" x14ac:dyDescent="0.25">
      <c r="A790" t="s">
        <v>88</v>
      </c>
      <c r="B790">
        <v>691.14099999999996</v>
      </c>
      <c r="C790">
        <v>685.92100000000005</v>
      </c>
      <c r="D790">
        <v>665.18700000000001</v>
      </c>
      <c r="E790">
        <v>332.53800000000001</v>
      </c>
      <c r="F790">
        <v>0</v>
      </c>
      <c r="G790">
        <v>0.114926</v>
      </c>
      <c r="H790">
        <v>0.90052200000000004</v>
      </c>
      <c r="I790">
        <v>0</v>
      </c>
    </row>
    <row r="791" spans="1:9" x14ac:dyDescent="0.25">
      <c r="A791" t="s">
        <v>88</v>
      </c>
      <c r="B791">
        <v>691.02300000000002</v>
      </c>
      <c r="C791">
        <v>685.94399999999996</v>
      </c>
      <c r="D791">
        <v>665.15200000000004</v>
      </c>
      <c r="E791">
        <v>332.60899999999998</v>
      </c>
      <c r="F791">
        <v>0</v>
      </c>
      <c r="G791">
        <v>0.114923</v>
      </c>
      <c r="H791">
        <v>0.90107599999999999</v>
      </c>
      <c r="I791">
        <v>0</v>
      </c>
    </row>
    <row r="792" spans="1:9" x14ac:dyDescent="0.25">
      <c r="A792" t="s">
        <v>88</v>
      </c>
      <c r="B792">
        <v>1481.46</v>
      </c>
      <c r="C792">
        <v>691.13699999999994</v>
      </c>
      <c r="D792">
        <v>664.64</v>
      </c>
      <c r="E792">
        <v>332.55599999999998</v>
      </c>
      <c r="F792">
        <v>0</v>
      </c>
      <c r="G792">
        <v>0.114924</v>
      </c>
      <c r="H792">
        <v>0.90029099999999995</v>
      </c>
      <c r="I792">
        <v>0</v>
      </c>
    </row>
    <row r="793" spans="1:9" x14ac:dyDescent="0.25">
      <c r="A793" t="s">
        <v>88</v>
      </c>
      <c r="B793">
        <v>933.81500000000005</v>
      </c>
      <c r="C793">
        <v>686.89400000000001</v>
      </c>
      <c r="D793">
        <v>664.58500000000004</v>
      </c>
      <c r="E793">
        <v>332.55099999999999</v>
      </c>
      <c r="F793">
        <v>0</v>
      </c>
      <c r="G793">
        <v>0.114942</v>
      </c>
      <c r="H793">
        <v>0.89921300000000004</v>
      </c>
      <c r="I793">
        <v>0</v>
      </c>
    </row>
    <row r="794" spans="1:9" x14ac:dyDescent="0.25">
      <c r="A794" t="s">
        <v>88</v>
      </c>
      <c r="B794">
        <v>691.20799999999997</v>
      </c>
      <c r="C794">
        <v>686.16800000000001</v>
      </c>
      <c r="D794">
        <v>665.24800000000005</v>
      </c>
      <c r="E794">
        <v>332.52499999999998</v>
      </c>
      <c r="F794">
        <v>0</v>
      </c>
      <c r="G794">
        <v>0.114937</v>
      </c>
      <c r="H794">
        <v>0.89994200000000002</v>
      </c>
      <c r="I794">
        <v>0</v>
      </c>
    </row>
    <row r="795" spans="1:9" x14ac:dyDescent="0.25">
      <c r="A795" t="s">
        <v>88</v>
      </c>
      <c r="B795">
        <v>696.245</v>
      </c>
      <c r="C795">
        <v>691.18299999999999</v>
      </c>
      <c r="D795">
        <v>665.15700000000004</v>
      </c>
      <c r="E795">
        <v>332.55900000000003</v>
      </c>
      <c r="F795">
        <v>0</v>
      </c>
      <c r="G795">
        <v>0.114941</v>
      </c>
      <c r="H795">
        <v>0.90059900000000004</v>
      </c>
      <c r="I795">
        <v>0</v>
      </c>
    </row>
    <row r="796" spans="1:9" x14ac:dyDescent="0.25">
      <c r="A796" t="s">
        <v>88</v>
      </c>
      <c r="B796">
        <v>691.25699999999995</v>
      </c>
      <c r="C796">
        <v>686.173</v>
      </c>
      <c r="D796">
        <v>665.31500000000005</v>
      </c>
      <c r="E796">
        <v>332.57100000000003</v>
      </c>
      <c r="F796">
        <v>0</v>
      </c>
      <c r="G796">
        <v>0.114923</v>
      </c>
      <c r="H796">
        <v>0.90088800000000002</v>
      </c>
      <c r="I796">
        <v>0</v>
      </c>
    </row>
    <row r="797" spans="1:9" x14ac:dyDescent="0.25">
      <c r="A797" t="s">
        <v>88</v>
      </c>
      <c r="B797">
        <v>695.19799999999998</v>
      </c>
      <c r="C797">
        <v>689.92600000000004</v>
      </c>
      <c r="D797">
        <v>664.42200000000003</v>
      </c>
      <c r="E797">
        <v>332.54700000000003</v>
      </c>
      <c r="F797">
        <v>0</v>
      </c>
      <c r="G797">
        <v>0.114925</v>
      </c>
      <c r="H797">
        <v>0.90104700000000004</v>
      </c>
      <c r="I797">
        <v>0</v>
      </c>
    </row>
    <row r="798" spans="1:9" x14ac:dyDescent="0.25">
      <c r="A798" t="s">
        <v>88</v>
      </c>
      <c r="B798">
        <v>691.03300000000002</v>
      </c>
      <c r="C798">
        <v>685.95500000000004</v>
      </c>
      <c r="D798">
        <v>665.26800000000003</v>
      </c>
      <c r="E798">
        <v>332.55599999999998</v>
      </c>
      <c r="F798">
        <v>0</v>
      </c>
      <c r="G798">
        <v>0.114971</v>
      </c>
      <c r="H798">
        <v>0.90036099999999997</v>
      </c>
      <c r="I798">
        <v>0</v>
      </c>
    </row>
    <row r="799" spans="1:9" x14ac:dyDescent="0.25">
      <c r="A799" t="s">
        <v>88</v>
      </c>
      <c r="B799">
        <v>690.41700000000003</v>
      </c>
      <c r="C799">
        <v>685.351</v>
      </c>
      <c r="D799">
        <v>664.53599999999994</v>
      </c>
      <c r="E799">
        <v>332.56299999999999</v>
      </c>
      <c r="F799">
        <v>0</v>
      </c>
      <c r="G799">
        <v>0.114929</v>
      </c>
      <c r="H799">
        <v>0.90083999999999997</v>
      </c>
      <c r="I799">
        <v>0</v>
      </c>
    </row>
    <row r="800" spans="1:9" x14ac:dyDescent="0.25">
      <c r="A800" t="s">
        <v>88</v>
      </c>
      <c r="B800">
        <v>691.36599999999999</v>
      </c>
      <c r="C800">
        <v>686.28399999999999</v>
      </c>
      <c r="D800">
        <v>665.24599999999998</v>
      </c>
      <c r="E800">
        <v>332.52800000000002</v>
      </c>
      <c r="F800">
        <v>0</v>
      </c>
      <c r="G800">
        <v>0.114924</v>
      </c>
      <c r="H800">
        <v>0.89948300000000003</v>
      </c>
      <c r="I800">
        <v>0</v>
      </c>
    </row>
    <row r="801" spans="1:9" x14ac:dyDescent="0.25">
      <c r="A801" t="s">
        <v>88</v>
      </c>
      <c r="B801">
        <v>690.42499999999995</v>
      </c>
      <c r="C801">
        <v>685.36400000000003</v>
      </c>
      <c r="D801">
        <v>664.56200000000001</v>
      </c>
      <c r="E801">
        <v>332.58100000000002</v>
      </c>
      <c r="F801">
        <v>0</v>
      </c>
      <c r="G801">
        <v>0.114924</v>
      </c>
      <c r="H801">
        <v>0.90092300000000003</v>
      </c>
      <c r="I801">
        <v>0</v>
      </c>
    </row>
    <row r="802" spans="1:9" x14ac:dyDescent="0.25">
      <c r="A802" t="s">
        <v>88</v>
      </c>
      <c r="B802">
        <v>691.30700000000002</v>
      </c>
      <c r="C802">
        <v>686.24699999999996</v>
      </c>
      <c r="D802">
        <v>665.31399999999996</v>
      </c>
      <c r="E802">
        <v>332.58499999999998</v>
      </c>
      <c r="F802">
        <v>0</v>
      </c>
      <c r="G802">
        <v>0.114924</v>
      </c>
      <c r="H802">
        <v>0.89948899999999998</v>
      </c>
      <c r="I802">
        <v>0</v>
      </c>
    </row>
    <row r="803" spans="1:9" x14ac:dyDescent="0.25">
      <c r="A803" t="s">
        <v>88</v>
      </c>
      <c r="B803">
        <v>696.26499999999999</v>
      </c>
      <c r="C803">
        <v>691.08199999999999</v>
      </c>
      <c r="D803">
        <v>664.53499999999997</v>
      </c>
      <c r="E803">
        <v>332.536</v>
      </c>
      <c r="F803">
        <v>0</v>
      </c>
      <c r="G803">
        <v>0.114923</v>
      </c>
      <c r="H803">
        <v>0.89834400000000003</v>
      </c>
      <c r="I803">
        <v>0</v>
      </c>
    </row>
    <row r="804" spans="1:9" x14ac:dyDescent="0.25">
      <c r="A804" t="s">
        <v>88</v>
      </c>
      <c r="B804">
        <v>691.22299999999996</v>
      </c>
      <c r="C804">
        <v>685.96400000000006</v>
      </c>
      <c r="D804">
        <v>665.11300000000006</v>
      </c>
      <c r="E804">
        <v>332.52800000000002</v>
      </c>
      <c r="F804">
        <v>0</v>
      </c>
      <c r="G804">
        <v>0.114924</v>
      </c>
      <c r="H804">
        <v>0.87402199999999997</v>
      </c>
      <c r="I804">
        <v>0</v>
      </c>
    </row>
    <row r="805" spans="1:9" x14ac:dyDescent="0.25">
      <c r="A805" t="s">
        <v>88</v>
      </c>
      <c r="B805">
        <v>1459.33</v>
      </c>
      <c r="C805">
        <v>691.48500000000001</v>
      </c>
      <c r="D805">
        <v>665.14</v>
      </c>
      <c r="E805">
        <v>332.54399999999998</v>
      </c>
      <c r="F805">
        <v>0</v>
      </c>
      <c r="G805">
        <v>0.110545</v>
      </c>
      <c r="H805">
        <v>0.89874799999999999</v>
      </c>
      <c r="I805">
        <v>0</v>
      </c>
    </row>
    <row r="806" spans="1:9" x14ac:dyDescent="0.25">
      <c r="A806" t="s">
        <v>88</v>
      </c>
      <c r="B806">
        <v>696.67100000000005</v>
      </c>
      <c r="C806">
        <v>687.76900000000001</v>
      </c>
      <c r="D806">
        <v>665.404</v>
      </c>
      <c r="E806">
        <v>332.61399999999998</v>
      </c>
      <c r="F806">
        <v>0</v>
      </c>
      <c r="G806">
        <v>0.114953</v>
      </c>
      <c r="H806">
        <v>0.89957900000000002</v>
      </c>
      <c r="I806">
        <v>0</v>
      </c>
    </row>
    <row r="807" spans="1:9" x14ac:dyDescent="0.25">
      <c r="A807" t="s">
        <v>88</v>
      </c>
      <c r="B807">
        <v>747.76599999999996</v>
      </c>
      <c r="C807">
        <v>686.17399999999998</v>
      </c>
      <c r="D807">
        <v>665.12</v>
      </c>
      <c r="E807">
        <v>332.53100000000001</v>
      </c>
      <c r="F807">
        <v>0</v>
      </c>
      <c r="G807">
        <v>0.114924</v>
      </c>
      <c r="H807">
        <v>0.90107499999999996</v>
      </c>
      <c r="I807">
        <v>0</v>
      </c>
    </row>
    <row r="808" spans="1:9" x14ac:dyDescent="0.25">
      <c r="A808" t="s">
        <v>88</v>
      </c>
      <c r="B808">
        <v>697.01800000000003</v>
      </c>
      <c r="C808">
        <v>691.83600000000001</v>
      </c>
      <c r="D808">
        <v>665.26099999999997</v>
      </c>
      <c r="E808">
        <v>332.56900000000002</v>
      </c>
      <c r="F808">
        <v>0</v>
      </c>
      <c r="G808">
        <v>0.114935</v>
      </c>
      <c r="H808">
        <v>0.89736899999999997</v>
      </c>
      <c r="I808">
        <v>0</v>
      </c>
    </row>
    <row r="809" spans="1:9" x14ac:dyDescent="0.25">
      <c r="A809" t="s">
        <v>88</v>
      </c>
      <c r="B809">
        <v>691.36</v>
      </c>
      <c r="C809">
        <v>686.29100000000005</v>
      </c>
      <c r="D809">
        <v>665.17399999999998</v>
      </c>
      <c r="E809">
        <v>332.54599999999999</v>
      </c>
      <c r="F809">
        <v>0</v>
      </c>
      <c r="G809">
        <v>0.11493399999999999</v>
      </c>
      <c r="H809">
        <v>0.89097199999999999</v>
      </c>
      <c r="I809">
        <v>0</v>
      </c>
    </row>
    <row r="810" spans="1:9" x14ac:dyDescent="0.25">
      <c r="A810" t="s">
        <v>88</v>
      </c>
      <c r="B810">
        <v>691.38599999999997</v>
      </c>
      <c r="C810">
        <v>686.31700000000001</v>
      </c>
      <c r="D810">
        <v>665.298</v>
      </c>
      <c r="E810">
        <v>332.54500000000002</v>
      </c>
      <c r="F810">
        <v>0</v>
      </c>
      <c r="G810">
        <v>0.114928</v>
      </c>
      <c r="H810">
        <v>0.90107400000000004</v>
      </c>
      <c r="I810">
        <v>0</v>
      </c>
    </row>
    <row r="811" spans="1:9" x14ac:dyDescent="0.25">
      <c r="A811" t="s">
        <v>88</v>
      </c>
      <c r="B811">
        <v>695.38</v>
      </c>
      <c r="C811">
        <v>690.31600000000003</v>
      </c>
      <c r="D811">
        <v>664.50300000000004</v>
      </c>
      <c r="E811">
        <v>332.55</v>
      </c>
      <c r="F811">
        <v>0</v>
      </c>
      <c r="G811">
        <v>8.3256499999999997E-2</v>
      </c>
      <c r="H811">
        <v>0.901065</v>
      </c>
      <c r="I811">
        <v>0</v>
      </c>
    </row>
    <row r="812" spans="1:9" x14ac:dyDescent="0.25">
      <c r="A812" t="s">
        <v>88</v>
      </c>
      <c r="B812">
        <v>691.39200000000005</v>
      </c>
      <c r="C812">
        <v>686.31200000000001</v>
      </c>
      <c r="D812">
        <v>665.29100000000005</v>
      </c>
      <c r="E812">
        <v>332.52100000000002</v>
      </c>
      <c r="F812">
        <v>0</v>
      </c>
      <c r="G812">
        <v>0.114929</v>
      </c>
      <c r="H812">
        <v>0.90107499999999996</v>
      </c>
      <c r="I812">
        <v>0</v>
      </c>
    </row>
    <row r="813" spans="1:9" x14ac:dyDescent="0.25">
      <c r="A813" t="s">
        <v>88</v>
      </c>
      <c r="B813">
        <v>690.64499999999998</v>
      </c>
      <c r="C813">
        <v>685.56100000000004</v>
      </c>
      <c r="D813">
        <v>664.51</v>
      </c>
      <c r="E813">
        <v>332.55200000000002</v>
      </c>
      <c r="F813">
        <v>0</v>
      </c>
      <c r="G813">
        <v>0.114923</v>
      </c>
      <c r="H813">
        <v>0.89472399999999996</v>
      </c>
      <c r="I813">
        <v>0</v>
      </c>
    </row>
    <row r="814" spans="1:9" x14ac:dyDescent="0.25">
      <c r="A814" t="s">
        <v>88</v>
      </c>
      <c r="B814">
        <v>690.976</v>
      </c>
      <c r="C814">
        <v>685.87599999999998</v>
      </c>
      <c r="D814">
        <v>664.71900000000005</v>
      </c>
      <c r="E814">
        <v>332.57</v>
      </c>
      <c r="F814">
        <v>0</v>
      </c>
      <c r="G814">
        <v>9.2797099999999993E-2</v>
      </c>
      <c r="H814">
        <v>0.90010000000000001</v>
      </c>
      <c r="I814">
        <v>0</v>
      </c>
    </row>
    <row r="815" spans="1:9" x14ac:dyDescent="0.25">
      <c r="A815" t="s">
        <v>88</v>
      </c>
      <c r="B815">
        <v>690.41600000000005</v>
      </c>
      <c r="C815">
        <v>685.34199999999998</v>
      </c>
      <c r="D815">
        <v>664.47699999999998</v>
      </c>
      <c r="E815">
        <v>332.56200000000001</v>
      </c>
      <c r="F815">
        <v>0</v>
      </c>
      <c r="G815">
        <v>0.114971</v>
      </c>
      <c r="H815">
        <v>0.90029999999999999</v>
      </c>
      <c r="I815">
        <v>0</v>
      </c>
    </row>
    <row r="816" spans="1:9" x14ac:dyDescent="0.25">
      <c r="A816" t="s">
        <v>88</v>
      </c>
      <c r="B816">
        <v>696.91300000000001</v>
      </c>
      <c r="C816">
        <v>691.73099999999999</v>
      </c>
      <c r="D816">
        <v>665.30499999999995</v>
      </c>
      <c r="E816">
        <v>332.54399999999998</v>
      </c>
      <c r="F816">
        <v>0</v>
      </c>
      <c r="G816">
        <v>0.11493100000000001</v>
      </c>
      <c r="H816">
        <v>0.90046400000000004</v>
      </c>
      <c r="I816">
        <v>0</v>
      </c>
    </row>
    <row r="817" spans="1:9" x14ac:dyDescent="0.25">
      <c r="A817" t="s">
        <v>88</v>
      </c>
      <c r="B817">
        <v>690.62300000000005</v>
      </c>
      <c r="C817">
        <v>685.36099999999999</v>
      </c>
      <c r="D817">
        <v>664.39400000000001</v>
      </c>
      <c r="E817">
        <v>332.57600000000002</v>
      </c>
      <c r="F817">
        <v>0</v>
      </c>
      <c r="G817">
        <v>0.11497499999999999</v>
      </c>
      <c r="H817">
        <v>0.90107199999999998</v>
      </c>
      <c r="I817">
        <v>0</v>
      </c>
    </row>
    <row r="818" spans="1:9" x14ac:dyDescent="0.25">
      <c r="A818" t="s">
        <v>88</v>
      </c>
      <c r="B818">
        <v>1611.71</v>
      </c>
      <c r="C818">
        <v>685.63199999999995</v>
      </c>
      <c r="D818">
        <v>664.69</v>
      </c>
      <c r="E818">
        <v>332.57900000000001</v>
      </c>
      <c r="F818">
        <v>0</v>
      </c>
      <c r="G818">
        <v>0.114925</v>
      </c>
      <c r="H818">
        <v>0.90017400000000003</v>
      </c>
      <c r="I818">
        <v>0</v>
      </c>
    </row>
    <row r="819" spans="1:9" x14ac:dyDescent="0.25">
      <c r="A819" t="s">
        <v>88</v>
      </c>
      <c r="B819">
        <v>704.39800000000002</v>
      </c>
      <c r="C819">
        <v>694.90099999999995</v>
      </c>
      <c r="D819">
        <v>665.19200000000001</v>
      </c>
      <c r="E819">
        <v>332.55599999999998</v>
      </c>
      <c r="F819">
        <v>0</v>
      </c>
      <c r="G819">
        <v>8.9934100000000003E-2</v>
      </c>
      <c r="H819">
        <v>0.90102300000000002</v>
      </c>
      <c r="I819">
        <v>0</v>
      </c>
    </row>
    <row r="820" spans="1:9" x14ac:dyDescent="0.25">
      <c r="A820" t="s">
        <v>88</v>
      </c>
      <c r="B820">
        <v>690.63599999999997</v>
      </c>
      <c r="C820">
        <v>685.58199999999999</v>
      </c>
      <c r="D820">
        <v>664.67</v>
      </c>
      <c r="E820">
        <v>332.57600000000002</v>
      </c>
      <c r="F820">
        <v>0</v>
      </c>
      <c r="G820">
        <v>8.5812899999999998E-2</v>
      </c>
      <c r="H820">
        <v>0.90095199999999998</v>
      </c>
      <c r="I820">
        <v>0</v>
      </c>
    </row>
    <row r="821" spans="1:9" x14ac:dyDescent="0.25">
      <c r="A821" t="s">
        <v>88</v>
      </c>
      <c r="B821">
        <v>691.21900000000005</v>
      </c>
      <c r="C821">
        <v>686.13099999999997</v>
      </c>
      <c r="D821">
        <v>665.21400000000006</v>
      </c>
      <c r="E821">
        <v>332.59199999999998</v>
      </c>
      <c r="F821">
        <v>0</v>
      </c>
      <c r="G821">
        <v>0.114935</v>
      </c>
      <c r="H821">
        <v>0.89986500000000003</v>
      </c>
      <c r="I821">
        <v>0</v>
      </c>
    </row>
    <row r="822" spans="1:9" x14ac:dyDescent="0.25">
      <c r="A822" t="s">
        <v>88</v>
      </c>
      <c r="B822">
        <v>695.25199999999995</v>
      </c>
      <c r="C822">
        <v>690.17899999999997</v>
      </c>
      <c r="D822">
        <v>664.70100000000002</v>
      </c>
      <c r="E822">
        <v>332.54399999999998</v>
      </c>
      <c r="F822">
        <v>0</v>
      </c>
      <c r="G822">
        <v>0.115146</v>
      </c>
      <c r="H822">
        <v>0.89889600000000003</v>
      </c>
      <c r="I822">
        <v>0</v>
      </c>
    </row>
    <row r="823" spans="1:9" x14ac:dyDescent="0.25">
      <c r="A823" t="s">
        <v>88</v>
      </c>
      <c r="B823">
        <v>691.149</v>
      </c>
      <c r="C823">
        <v>686.09100000000001</v>
      </c>
      <c r="D823">
        <v>665.202</v>
      </c>
      <c r="E823">
        <v>332.59699999999998</v>
      </c>
      <c r="F823">
        <v>0</v>
      </c>
      <c r="G823">
        <v>0.114941</v>
      </c>
      <c r="H823">
        <v>0.89977300000000004</v>
      </c>
      <c r="I823">
        <v>0</v>
      </c>
    </row>
    <row r="824" spans="1:9" x14ac:dyDescent="0.25">
      <c r="A824" t="s">
        <v>88</v>
      </c>
      <c r="B824">
        <v>695.59100000000001</v>
      </c>
      <c r="C824">
        <v>690.51599999999996</v>
      </c>
      <c r="D824">
        <v>665.36</v>
      </c>
      <c r="E824">
        <v>332.58199999999999</v>
      </c>
      <c r="F824">
        <v>0</v>
      </c>
      <c r="G824">
        <v>0.114924</v>
      </c>
      <c r="H824">
        <v>0.891567</v>
      </c>
      <c r="I824">
        <v>0</v>
      </c>
    </row>
    <row r="825" spans="1:9" x14ac:dyDescent="0.25">
      <c r="A825" t="s">
        <v>88</v>
      </c>
      <c r="B825">
        <v>691.20600000000002</v>
      </c>
      <c r="C825">
        <v>686.10599999999999</v>
      </c>
      <c r="D825">
        <v>665.19899999999996</v>
      </c>
      <c r="E825">
        <v>332.59800000000001</v>
      </c>
      <c r="F825">
        <v>0</v>
      </c>
      <c r="G825">
        <v>0.114923</v>
      </c>
      <c r="H825">
        <v>0.89952100000000002</v>
      </c>
      <c r="I825">
        <v>0</v>
      </c>
    </row>
    <row r="826" spans="1:9" x14ac:dyDescent="0.25">
      <c r="A826" t="s">
        <v>88</v>
      </c>
      <c r="B826">
        <v>690.57100000000003</v>
      </c>
      <c r="C826">
        <v>685.50099999999998</v>
      </c>
      <c r="D826">
        <v>664.72900000000004</v>
      </c>
      <c r="E826">
        <v>332.589</v>
      </c>
      <c r="F826">
        <v>0</v>
      </c>
      <c r="G826">
        <v>0.11493100000000001</v>
      </c>
      <c r="H826">
        <v>0.87522699999999998</v>
      </c>
      <c r="I826">
        <v>0</v>
      </c>
    </row>
    <row r="827" spans="1:9" x14ac:dyDescent="0.25">
      <c r="A827" t="s">
        <v>88</v>
      </c>
      <c r="B827">
        <v>690.76900000000001</v>
      </c>
      <c r="C827">
        <v>685.577</v>
      </c>
      <c r="D827">
        <v>664.505</v>
      </c>
      <c r="E827">
        <v>332.53</v>
      </c>
      <c r="F827">
        <v>0</v>
      </c>
      <c r="G827">
        <v>0.114956</v>
      </c>
      <c r="H827">
        <v>0.90085000000000004</v>
      </c>
      <c r="I827">
        <v>0</v>
      </c>
    </row>
    <row r="828" spans="1:9" x14ac:dyDescent="0.25">
      <c r="A828" t="s">
        <v>88</v>
      </c>
      <c r="B828">
        <v>690.61400000000003</v>
      </c>
      <c r="C828">
        <v>685.54100000000005</v>
      </c>
      <c r="D828">
        <v>664.71199999999999</v>
      </c>
      <c r="E828">
        <v>332.589</v>
      </c>
      <c r="F828">
        <v>0</v>
      </c>
      <c r="G828">
        <v>0.114923</v>
      </c>
      <c r="H828">
        <v>0.89742100000000002</v>
      </c>
      <c r="I828">
        <v>0</v>
      </c>
    </row>
    <row r="829" spans="1:9" x14ac:dyDescent="0.25">
      <c r="A829" t="s">
        <v>88</v>
      </c>
      <c r="B829">
        <v>690.52099999999996</v>
      </c>
      <c r="C829">
        <v>685.43499999999995</v>
      </c>
      <c r="D829">
        <v>664.51900000000001</v>
      </c>
      <c r="E829">
        <v>332.53300000000002</v>
      </c>
      <c r="F829">
        <v>0</v>
      </c>
      <c r="G829">
        <v>0.114923</v>
      </c>
      <c r="H829">
        <v>0.87532100000000002</v>
      </c>
      <c r="I829">
        <v>0</v>
      </c>
    </row>
    <row r="830" spans="1:9" x14ac:dyDescent="0.25">
      <c r="A830" t="s">
        <v>88</v>
      </c>
      <c r="B830">
        <v>696.19899999999996</v>
      </c>
      <c r="C830">
        <v>691.00699999999995</v>
      </c>
      <c r="D830">
        <v>665.30700000000002</v>
      </c>
      <c r="E830">
        <v>332.55799999999999</v>
      </c>
      <c r="F830">
        <v>0</v>
      </c>
      <c r="G830">
        <v>0.114958</v>
      </c>
      <c r="H830">
        <v>0.88148599999999999</v>
      </c>
      <c r="I830">
        <v>0</v>
      </c>
    </row>
    <row r="831" spans="1:9" x14ac:dyDescent="0.25">
      <c r="A831" t="s">
        <v>88</v>
      </c>
      <c r="B831">
        <v>1710.59</v>
      </c>
      <c r="C831">
        <v>685.22500000000002</v>
      </c>
      <c r="D831">
        <v>664.399</v>
      </c>
      <c r="E831">
        <v>332.54</v>
      </c>
      <c r="F831">
        <v>0</v>
      </c>
      <c r="G831">
        <v>0.114927</v>
      </c>
      <c r="H831">
        <v>0.90053000000000005</v>
      </c>
      <c r="I831">
        <v>0</v>
      </c>
    </row>
    <row r="832" spans="1:9" x14ac:dyDescent="0.25">
      <c r="A832" t="s">
        <v>88</v>
      </c>
      <c r="B832">
        <v>702.46500000000003</v>
      </c>
      <c r="C832">
        <v>692.47900000000004</v>
      </c>
      <c r="D832">
        <v>665.35199999999998</v>
      </c>
      <c r="E832">
        <v>332.53100000000001</v>
      </c>
      <c r="F832">
        <v>0</v>
      </c>
      <c r="G832">
        <v>0.114923</v>
      </c>
      <c r="H832">
        <v>0.89759500000000003</v>
      </c>
      <c r="I832">
        <v>0</v>
      </c>
    </row>
    <row r="833" spans="1:25" x14ac:dyDescent="0.25">
      <c r="A833" t="s">
        <v>88</v>
      </c>
      <c r="B833">
        <v>690.49</v>
      </c>
      <c r="C833">
        <v>685.4</v>
      </c>
      <c r="D833">
        <v>664.44299999999998</v>
      </c>
      <c r="E833">
        <v>332.61</v>
      </c>
      <c r="F833">
        <v>0</v>
      </c>
      <c r="G833">
        <v>0.11494600000000001</v>
      </c>
      <c r="H833">
        <v>0.90065099999999998</v>
      </c>
      <c r="I833">
        <v>0</v>
      </c>
    </row>
    <row r="834" spans="1:25" x14ac:dyDescent="0.25">
      <c r="A834" t="s">
        <v>88</v>
      </c>
      <c r="B834">
        <v>691.26499999999999</v>
      </c>
      <c r="C834">
        <v>686.18100000000004</v>
      </c>
      <c r="D834">
        <v>665.28499999999997</v>
      </c>
      <c r="E834">
        <v>332.54300000000001</v>
      </c>
      <c r="F834">
        <v>0</v>
      </c>
      <c r="G834">
        <v>0.114943</v>
      </c>
      <c r="H834">
        <v>0.89930900000000003</v>
      </c>
      <c r="I834">
        <v>0</v>
      </c>
    </row>
    <row r="835" spans="1:25" x14ac:dyDescent="0.25">
      <c r="A835" t="s">
        <v>88</v>
      </c>
      <c r="B835">
        <v>695.28300000000002</v>
      </c>
      <c r="C835">
        <v>690.19799999999998</v>
      </c>
      <c r="D835">
        <v>665.18899999999996</v>
      </c>
      <c r="E835">
        <v>332.58300000000003</v>
      </c>
      <c r="F835">
        <v>0</v>
      </c>
      <c r="G835">
        <v>0.11493100000000001</v>
      </c>
      <c r="H835">
        <v>0.89548700000000003</v>
      </c>
      <c r="I835">
        <v>0</v>
      </c>
    </row>
    <row r="836" spans="1:25" x14ac:dyDescent="0.25">
      <c r="A836" t="s">
        <v>88</v>
      </c>
      <c r="B836">
        <v>691.28599999999994</v>
      </c>
      <c r="C836">
        <v>686.22199999999998</v>
      </c>
      <c r="D836">
        <v>665.30399999999997</v>
      </c>
      <c r="E836">
        <v>332.55</v>
      </c>
      <c r="F836">
        <v>0</v>
      </c>
      <c r="G836">
        <v>0.114923</v>
      </c>
      <c r="H836">
        <v>0.89752299999999996</v>
      </c>
      <c r="I836">
        <v>0</v>
      </c>
    </row>
    <row r="837" spans="1:25" x14ac:dyDescent="0.25">
      <c r="A837" t="s">
        <v>88</v>
      </c>
      <c r="B837">
        <v>690.51199999999994</v>
      </c>
      <c r="C837">
        <v>685.45399999999995</v>
      </c>
      <c r="D837">
        <v>664.58500000000004</v>
      </c>
      <c r="E837">
        <v>332.59699999999998</v>
      </c>
      <c r="F837">
        <v>0</v>
      </c>
      <c r="G837">
        <v>0.114923</v>
      </c>
      <c r="H837">
        <v>0.90098100000000003</v>
      </c>
      <c r="I837">
        <v>0</v>
      </c>
    </row>
    <row r="838" spans="1:25" x14ac:dyDescent="0.25">
      <c r="A838" t="s">
        <v>88</v>
      </c>
      <c r="B838">
        <v>695.57899999999995</v>
      </c>
      <c r="C838">
        <v>690.49400000000003</v>
      </c>
      <c r="D838">
        <v>664.67399999999998</v>
      </c>
      <c r="E838">
        <v>332.55700000000002</v>
      </c>
      <c r="F838">
        <v>0</v>
      </c>
      <c r="G838">
        <v>0.11494</v>
      </c>
      <c r="H838">
        <v>0.89960300000000004</v>
      </c>
      <c r="I838">
        <v>0</v>
      </c>
    </row>
    <row r="839" spans="1:25" x14ac:dyDescent="0.25">
      <c r="A839" t="s">
        <v>88</v>
      </c>
      <c r="B839">
        <v>690.32799999999997</v>
      </c>
      <c r="C839">
        <v>685.24699999999996</v>
      </c>
      <c r="D839">
        <v>664.51900000000001</v>
      </c>
      <c r="E839">
        <v>332.54899999999998</v>
      </c>
      <c r="F839">
        <v>0</v>
      </c>
      <c r="G839">
        <v>0.114927</v>
      </c>
      <c r="H839">
        <v>0.90104099999999998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690.67399999999998</v>
      </c>
      <c r="C840">
        <v>685.58199999999999</v>
      </c>
      <c r="D840">
        <v>664.67200000000003</v>
      </c>
      <c r="E840">
        <v>332.57799999999997</v>
      </c>
      <c r="F840">
        <v>0</v>
      </c>
      <c r="G840">
        <v>0.114923</v>
      </c>
      <c r="H840">
        <v>0.89548899999999998</v>
      </c>
      <c r="I840">
        <v>0</v>
      </c>
      <c r="R840">
        <f>AVERAGE(B791:B840)</f>
        <v>768.60850000000005</v>
      </c>
      <c r="S840">
        <f>AVERAGE(C791:C840)</f>
        <v>687.49448000000029</v>
      </c>
      <c r="U840">
        <f>_xlfn.VAR.P(B791:B840)</f>
        <v>57281.444217689896</v>
      </c>
      <c r="V840">
        <f>_xlfn.VAR.P(C791:C840)</f>
        <v>6.6019604495999911</v>
      </c>
      <c r="X840">
        <f>1.96*SQRT(U840)/50</f>
        <v>9.3819485418899511</v>
      </c>
      <c r="Y840">
        <f>1.96*SQRT(V840)/50</f>
        <v>0.10072157914406094</v>
      </c>
    </row>
    <row r="841" spans="1:25" x14ac:dyDescent="0.25">
      <c r="A841" t="s">
        <v>88</v>
      </c>
      <c r="B841">
        <v>38434.761974000001</v>
      </c>
      <c r="C841" t="s">
        <v>36</v>
      </c>
    </row>
    <row r="842" spans="1:25" x14ac:dyDescent="0.25">
      <c r="A842" t="s">
        <v>106</v>
      </c>
      <c r="B842">
        <v>1040.8399999999999</v>
      </c>
      <c r="C842">
        <v>1035.93</v>
      </c>
      <c r="D842">
        <v>1014.93</v>
      </c>
      <c r="E842">
        <v>563.30100000000004</v>
      </c>
      <c r="F842">
        <v>0</v>
      </c>
      <c r="G842">
        <v>0.11494699999999999</v>
      </c>
      <c r="H842">
        <v>0.89585499999999996</v>
      </c>
      <c r="I842">
        <v>0</v>
      </c>
    </row>
    <row r="843" spans="1:25" x14ac:dyDescent="0.25">
      <c r="A843" t="s">
        <v>106</v>
      </c>
      <c r="B843">
        <v>1046.3699999999999</v>
      </c>
      <c r="C843">
        <v>1041.1500000000001</v>
      </c>
      <c r="D843">
        <v>1015.3</v>
      </c>
      <c r="E843">
        <v>563.30200000000002</v>
      </c>
      <c r="F843">
        <v>0</v>
      </c>
      <c r="G843">
        <v>0.114924</v>
      </c>
      <c r="H843">
        <v>0.89975400000000005</v>
      </c>
      <c r="I843">
        <v>0</v>
      </c>
    </row>
    <row r="844" spans="1:25" x14ac:dyDescent="0.25">
      <c r="A844" t="s">
        <v>106</v>
      </c>
      <c r="B844">
        <v>1637.07</v>
      </c>
      <c r="C844">
        <v>1035.83</v>
      </c>
      <c r="D844">
        <v>1014.81</v>
      </c>
      <c r="E844">
        <v>563.33799999999997</v>
      </c>
      <c r="F844">
        <v>0</v>
      </c>
      <c r="G844">
        <v>0.114952</v>
      </c>
      <c r="H844">
        <v>0.90042100000000003</v>
      </c>
      <c r="I844">
        <v>0</v>
      </c>
    </row>
    <row r="845" spans="1:25" x14ac:dyDescent="0.25">
      <c r="A845" t="s">
        <v>106</v>
      </c>
      <c r="B845">
        <v>1087.8800000000001</v>
      </c>
      <c r="C845">
        <v>1042.3599999999999</v>
      </c>
      <c r="D845">
        <v>1015.17</v>
      </c>
      <c r="E845">
        <v>563.33000000000004</v>
      </c>
      <c r="F845">
        <v>0</v>
      </c>
      <c r="G845">
        <v>0.114924</v>
      </c>
      <c r="H845">
        <v>0.90046700000000002</v>
      </c>
      <c r="I845">
        <v>0</v>
      </c>
    </row>
    <row r="846" spans="1:25" x14ac:dyDescent="0.25">
      <c r="A846" t="s">
        <v>106</v>
      </c>
      <c r="B846">
        <v>1041.03</v>
      </c>
      <c r="C846">
        <v>1035.94</v>
      </c>
      <c r="D846">
        <v>1014.95</v>
      </c>
      <c r="E846">
        <v>563.33600000000001</v>
      </c>
      <c r="F846">
        <v>0</v>
      </c>
      <c r="G846">
        <v>0.114927</v>
      </c>
      <c r="H846">
        <v>0.899169</v>
      </c>
      <c r="I846">
        <v>0</v>
      </c>
    </row>
    <row r="847" spans="1:25" x14ac:dyDescent="0.25">
      <c r="A847" t="s">
        <v>106</v>
      </c>
      <c r="B847">
        <v>1044.6300000000001</v>
      </c>
      <c r="C847">
        <v>1039.56</v>
      </c>
      <c r="D847">
        <v>1015.3</v>
      </c>
      <c r="E847">
        <v>563.29999999999995</v>
      </c>
      <c r="F847">
        <v>0</v>
      </c>
      <c r="G847">
        <v>0.114926</v>
      </c>
      <c r="H847">
        <v>0.89931499999999998</v>
      </c>
      <c r="I847">
        <v>0</v>
      </c>
    </row>
    <row r="848" spans="1:25" x14ac:dyDescent="0.25">
      <c r="A848" t="s">
        <v>106</v>
      </c>
      <c r="B848">
        <v>1040.8599999999999</v>
      </c>
      <c r="C848">
        <v>1035.77</v>
      </c>
      <c r="D848">
        <v>1014.86</v>
      </c>
      <c r="E848">
        <v>563.30499999999995</v>
      </c>
      <c r="F848">
        <v>0</v>
      </c>
      <c r="G848">
        <v>0.11495900000000001</v>
      </c>
      <c r="H848">
        <v>0.89614400000000005</v>
      </c>
      <c r="I848">
        <v>0</v>
      </c>
    </row>
    <row r="849" spans="1:9" x14ac:dyDescent="0.25">
      <c r="A849" t="s">
        <v>106</v>
      </c>
      <c r="B849">
        <v>1046.73</v>
      </c>
      <c r="C849">
        <v>1041.6500000000001</v>
      </c>
      <c r="D849">
        <v>1015.4</v>
      </c>
      <c r="E849">
        <v>563.33000000000004</v>
      </c>
      <c r="F849">
        <v>0</v>
      </c>
      <c r="G849">
        <v>0.114929</v>
      </c>
      <c r="H849">
        <v>0.90072300000000005</v>
      </c>
      <c r="I849">
        <v>0</v>
      </c>
    </row>
    <row r="850" spans="1:9" x14ac:dyDescent="0.25">
      <c r="A850" t="s">
        <v>106</v>
      </c>
      <c r="B850">
        <v>1041.22</v>
      </c>
      <c r="C850">
        <v>1036.1199999999999</v>
      </c>
      <c r="D850">
        <v>1015.16</v>
      </c>
      <c r="E850">
        <v>563.33299999999997</v>
      </c>
      <c r="F850">
        <v>0</v>
      </c>
      <c r="G850">
        <v>0.11494500000000001</v>
      </c>
      <c r="H850">
        <v>0.89437900000000004</v>
      </c>
      <c r="I850">
        <v>0</v>
      </c>
    </row>
    <row r="851" spans="1:9" x14ac:dyDescent="0.25">
      <c r="A851" t="s">
        <v>106</v>
      </c>
      <c r="B851">
        <v>1041.2</v>
      </c>
      <c r="C851">
        <v>1036.1099999999999</v>
      </c>
      <c r="D851">
        <v>1015.09</v>
      </c>
      <c r="E851">
        <v>563.31299999999999</v>
      </c>
      <c r="F851">
        <v>0</v>
      </c>
      <c r="G851">
        <v>0.11493100000000001</v>
      </c>
      <c r="H851">
        <v>0.86895599999999995</v>
      </c>
      <c r="I851">
        <v>0</v>
      </c>
    </row>
    <row r="852" spans="1:9" x14ac:dyDescent="0.25">
      <c r="A852" t="s">
        <v>106</v>
      </c>
      <c r="B852">
        <v>1046.5999999999999</v>
      </c>
      <c r="C852">
        <v>1041.4100000000001</v>
      </c>
      <c r="D852">
        <v>1014.86</v>
      </c>
      <c r="E852">
        <v>563.33399999999995</v>
      </c>
      <c r="F852">
        <v>0</v>
      </c>
      <c r="G852">
        <v>0.114972</v>
      </c>
      <c r="H852">
        <v>0.90068099999999995</v>
      </c>
      <c r="I852">
        <v>0</v>
      </c>
    </row>
    <row r="853" spans="1:9" x14ac:dyDescent="0.25">
      <c r="A853" t="s">
        <v>106</v>
      </c>
      <c r="B853">
        <v>1617.94</v>
      </c>
      <c r="C853">
        <v>1036.3900000000001</v>
      </c>
      <c r="D853">
        <v>1015.39</v>
      </c>
      <c r="E853">
        <v>563.29499999999996</v>
      </c>
      <c r="F853">
        <v>0</v>
      </c>
      <c r="G853">
        <v>9.3797800000000001E-2</v>
      </c>
      <c r="H853">
        <v>0.90107800000000005</v>
      </c>
      <c r="I853">
        <v>0</v>
      </c>
    </row>
    <row r="854" spans="1:9" x14ac:dyDescent="0.25">
      <c r="A854" t="s">
        <v>106</v>
      </c>
      <c r="B854">
        <v>1285.83</v>
      </c>
      <c r="C854">
        <v>1040.8</v>
      </c>
      <c r="D854">
        <v>1014.76</v>
      </c>
      <c r="E854">
        <v>563.25199999999995</v>
      </c>
      <c r="F854">
        <v>0</v>
      </c>
      <c r="G854">
        <v>0.114928</v>
      </c>
      <c r="H854">
        <v>0.89930299999999996</v>
      </c>
      <c r="I854">
        <v>0</v>
      </c>
    </row>
    <row r="855" spans="1:9" x14ac:dyDescent="0.25">
      <c r="A855" t="s">
        <v>106</v>
      </c>
      <c r="B855">
        <v>1061.1500000000001</v>
      </c>
      <c r="C855">
        <v>1036.29</v>
      </c>
      <c r="D855">
        <v>1015.28</v>
      </c>
      <c r="E855">
        <v>563.42100000000005</v>
      </c>
      <c r="F855">
        <v>0</v>
      </c>
      <c r="G855">
        <v>0.108164</v>
      </c>
      <c r="H855">
        <v>0.90044100000000005</v>
      </c>
      <c r="I855">
        <v>0</v>
      </c>
    </row>
    <row r="856" spans="1:9" x14ac:dyDescent="0.25">
      <c r="A856" t="s">
        <v>106</v>
      </c>
      <c r="B856">
        <v>1048.0899999999999</v>
      </c>
      <c r="C856">
        <v>1043.02</v>
      </c>
      <c r="D856">
        <v>1017.42</v>
      </c>
      <c r="E856">
        <v>563.54600000000005</v>
      </c>
      <c r="F856">
        <v>0</v>
      </c>
      <c r="G856">
        <v>8.3944199999999997E-2</v>
      </c>
      <c r="H856">
        <v>0.88893999999999995</v>
      </c>
      <c r="I856">
        <v>0</v>
      </c>
    </row>
    <row r="857" spans="1:9" x14ac:dyDescent="0.25">
      <c r="A857" t="s">
        <v>106</v>
      </c>
      <c r="B857">
        <v>1045.8399999999999</v>
      </c>
      <c r="C857">
        <v>1040.77</v>
      </c>
      <c r="D857">
        <v>1014.99</v>
      </c>
      <c r="E857">
        <v>563.29399999999998</v>
      </c>
      <c r="F857">
        <v>0</v>
      </c>
      <c r="G857">
        <v>0.114986</v>
      </c>
      <c r="H857">
        <v>0.90099499999999999</v>
      </c>
      <c r="I857">
        <v>0</v>
      </c>
    </row>
    <row r="858" spans="1:9" x14ac:dyDescent="0.25">
      <c r="A858" t="s">
        <v>106</v>
      </c>
      <c r="B858">
        <v>1041.1300000000001</v>
      </c>
      <c r="C858">
        <v>1036.04</v>
      </c>
      <c r="D858">
        <v>1015.05</v>
      </c>
      <c r="E858">
        <v>563.21299999999997</v>
      </c>
      <c r="F858">
        <v>0</v>
      </c>
      <c r="G858">
        <v>0.114956</v>
      </c>
      <c r="H858">
        <v>0.89309700000000003</v>
      </c>
      <c r="I858">
        <v>0</v>
      </c>
    </row>
    <row r="859" spans="1:9" x14ac:dyDescent="0.25">
      <c r="A859" t="s">
        <v>106</v>
      </c>
      <c r="B859">
        <v>1041.3399999999999</v>
      </c>
      <c r="C859">
        <v>1036.26</v>
      </c>
      <c r="D859">
        <v>1014.8</v>
      </c>
      <c r="E859">
        <v>563.346</v>
      </c>
      <c r="F859">
        <v>0</v>
      </c>
      <c r="G859">
        <v>0.11493399999999999</v>
      </c>
      <c r="H859">
        <v>0.900362</v>
      </c>
      <c r="I859">
        <v>0</v>
      </c>
    </row>
    <row r="860" spans="1:9" x14ac:dyDescent="0.25">
      <c r="A860" t="s">
        <v>106</v>
      </c>
      <c r="B860">
        <v>1041.51</v>
      </c>
      <c r="C860">
        <v>1036.45</v>
      </c>
      <c r="D860">
        <v>1015.53</v>
      </c>
      <c r="E860">
        <v>563.39099999999996</v>
      </c>
      <c r="F860">
        <v>0</v>
      </c>
      <c r="G860">
        <v>0.114925</v>
      </c>
      <c r="H860">
        <v>0.89815999999999996</v>
      </c>
      <c r="I860">
        <v>0</v>
      </c>
    </row>
    <row r="861" spans="1:9" x14ac:dyDescent="0.25">
      <c r="A861" t="s">
        <v>106</v>
      </c>
      <c r="B861">
        <v>1046.69</v>
      </c>
      <c r="C861">
        <v>1041.5</v>
      </c>
      <c r="D861">
        <v>1014.81</v>
      </c>
      <c r="E861">
        <v>563.38499999999999</v>
      </c>
      <c r="F861">
        <v>0</v>
      </c>
      <c r="G861">
        <v>0.11496199999999999</v>
      </c>
      <c r="H861">
        <v>0.89182399999999995</v>
      </c>
      <c r="I861">
        <v>0</v>
      </c>
    </row>
    <row r="862" spans="1:9" x14ac:dyDescent="0.25">
      <c r="A862" t="s">
        <v>106</v>
      </c>
      <c r="B862">
        <v>1391.79</v>
      </c>
      <c r="C862">
        <v>1036.4000000000001</v>
      </c>
      <c r="D862">
        <v>1015.46</v>
      </c>
      <c r="E862">
        <v>563.35199999999998</v>
      </c>
      <c r="F862">
        <v>0</v>
      </c>
      <c r="G862">
        <v>0.114944</v>
      </c>
      <c r="H862">
        <v>0.901065</v>
      </c>
      <c r="I862">
        <v>0</v>
      </c>
    </row>
    <row r="863" spans="1:9" x14ac:dyDescent="0.25">
      <c r="A863" t="s">
        <v>106</v>
      </c>
      <c r="B863">
        <v>1142.8800000000001</v>
      </c>
      <c r="C863">
        <v>1043.19</v>
      </c>
      <c r="D863">
        <v>1015.23</v>
      </c>
      <c r="E863">
        <v>563.38900000000001</v>
      </c>
      <c r="F863">
        <v>0</v>
      </c>
      <c r="G863">
        <v>8.3272899999999997E-2</v>
      </c>
      <c r="H863">
        <v>0.89794300000000005</v>
      </c>
      <c r="I863">
        <v>0</v>
      </c>
    </row>
    <row r="864" spans="1:9" x14ac:dyDescent="0.25">
      <c r="A864" t="s">
        <v>106</v>
      </c>
      <c r="B864">
        <v>1046.03</v>
      </c>
      <c r="C864">
        <v>1040.8900000000001</v>
      </c>
      <c r="D864">
        <v>1015.69</v>
      </c>
      <c r="E864">
        <v>563.351</v>
      </c>
      <c r="F864">
        <v>0</v>
      </c>
      <c r="G864">
        <v>0.11493200000000001</v>
      </c>
      <c r="H864">
        <v>0.89954400000000001</v>
      </c>
      <c r="I864">
        <v>0</v>
      </c>
    </row>
    <row r="865" spans="1:9" x14ac:dyDescent="0.25">
      <c r="A865" t="s">
        <v>106</v>
      </c>
      <c r="B865">
        <v>1040.9100000000001</v>
      </c>
      <c r="C865">
        <v>1035.82</v>
      </c>
      <c r="D865">
        <v>1014.9</v>
      </c>
      <c r="E865">
        <v>563.34699999999998</v>
      </c>
      <c r="F865">
        <v>0</v>
      </c>
      <c r="G865">
        <v>0.114923</v>
      </c>
      <c r="H865">
        <v>0.90098</v>
      </c>
      <c r="I865">
        <v>0</v>
      </c>
    </row>
    <row r="866" spans="1:9" x14ac:dyDescent="0.25">
      <c r="A866" t="s">
        <v>106</v>
      </c>
      <c r="B866">
        <v>1046.83</v>
      </c>
      <c r="C866">
        <v>1041.75</v>
      </c>
      <c r="D866">
        <v>1015.49</v>
      </c>
      <c r="E866">
        <v>563.37699999999995</v>
      </c>
      <c r="F866">
        <v>0</v>
      </c>
      <c r="G866">
        <v>0.114971</v>
      </c>
      <c r="H866">
        <v>0.89858000000000005</v>
      </c>
      <c r="I866">
        <v>0</v>
      </c>
    </row>
    <row r="867" spans="1:9" x14ac:dyDescent="0.25">
      <c r="A867" t="s">
        <v>106</v>
      </c>
      <c r="B867">
        <v>1040.72</v>
      </c>
      <c r="C867">
        <v>1035.6500000000001</v>
      </c>
      <c r="D867">
        <v>1014.78</v>
      </c>
      <c r="E867">
        <v>563.36199999999997</v>
      </c>
      <c r="F867">
        <v>0</v>
      </c>
      <c r="G867">
        <v>0.114926</v>
      </c>
      <c r="H867">
        <v>0.89969600000000005</v>
      </c>
      <c r="I867">
        <v>0</v>
      </c>
    </row>
    <row r="868" spans="1:9" x14ac:dyDescent="0.25">
      <c r="A868" t="s">
        <v>106</v>
      </c>
      <c r="B868">
        <v>1041.6600000000001</v>
      </c>
      <c r="C868">
        <v>1036.55</v>
      </c>
      <c r="D868">
        <v>1015.48</v>
      </c>
      <c r="E868">
        <v>563.38</v>
      </c>
      <c r="F868">
        <v>0</v>
      </c>
      <c r="G868">
        <v>0.114964</v>
      </c>
      <c r="H868">
        <v>0.89815100000000003</v>
      </c>
      <c r="I868">
        <v>0</v>
      </c>
    </row>
    <row r="869" spans="1:9" x14ac:dyDescent="0.25">
      <c r="A869" t="s">
        <v>106</v>
      </c>
      <c r="B869">
        <v>1041.06</v>
      </c>
      <c r="C869">
        <v>1035.99</v>
      </c>
      <c r="D869">
        <v>1015.13</v>
      </c>
      <c r="E869">
        <v>563.37400000000002</v>
      </c>
      <c r="F869">
        <v>0</v>
      </c>
      <c r="G869">
        <v>0.114331</v>
      </c>
      <c r="H869">
        <v>0.900617</v>
      </c>
      <c r="I869">
        <v>0</v>
      </c>
    </row>
    <row r="870" spans="1:9" x14ac:dyDescent="0.25">
      <c r="A870" t="s">
        <v>106</v>
      </c>
      <c r="B870">
        <v>1046.3699999999999</v>
      </c>
      <c r="C870">
        <v>1041.18</v>
      </c>
      <c r="D870">
        <v>1015.55</v>
      </c>
      <c r="E870">
        <v>563.36599999999999</v>
      </c>
      <c r="F870">
        <v>0</v>
      </c>
      <c r="G870">
        <v>0.114923</v>
      </c>
      <c r="H870">
        <v>0.89854800000000001</v>
      </c>
      <c r="I870">
        <v>0</v>
      </c>
    </row>
    <row r="871" spans="1:9" x14ac:dyDescent="0.25">
      <c r="A871" t="s">
        <v>106</v>
      </c>
      <c r="B871">
        <v>1558.77</v>
      </c>
      <c r="C871">
        <v>1036.32</v>
      </c>
      <c r="D871">
        <v>1015.1</v>
      </c>
      <c r="E871">
        <v>563.40700000000004</v>
      </c>
      <c r="F871">
        <v>0</v>
      </c>
      <c r="G871">
        <v>0.114926</v>
      </c>
      <c r="H871">
        <v>0.90087799999999996</v>
      </c>
      <c r="I871">
        <v>0</v>
      </c>
    </row>
    <row r="872" spans="1:9" x14ac:dyDescent="0.25">
      <c r="A872" t="s">
        <v>106</v>
      </c>
      <c r="B872">
        <v>1045.6199999999999</v>
      </c>
      <c r="C872">
        <v>1037.54</v>
      </c>
      <c r="D872">
        <v>1015.57</v>
      </c>
      <c r="E872">
        <v>563.34299999999996</v>
      </c>
      <c r="F872">
        <v>0</v>
      </c>
      <c r="G872">
        <v>9.1916800000000007E-2</v>
      </c>
      <c r="H872">
        <v>0.90092899999999998</v>
      </c>
      <c r="I872">
        <v>0</v>
      </c>
    </row>
    <row r="873" spans="1:9" x14ac:dyDescent="0.25">
      <c r="A873" t="s">
        <v>106</v>
      </c>
      <c r="B873">
        <v>1045.94</v>
      </c>
      <c r="C873">
        <v>1040.8900000000001</v>
      </c>
      <c r="D873">
        <v>1014.93</v>
      </c>
      <c r="E873">
        <v>563.34799999999996</v>
      </c>
      <c r="F873">
        <v>0</v>
      </c>
      <c r="G873">
        <v>0.11493200000000001</v>
      </c>
      <c r="H873">
        <v>0.89713799999999999</v>
      </c>
      <c r="I873">
        <v>0</v>
      </c>
    </row>
    <row r="874" spans="1:9" x14ac:dyDescent="0.25">
      <c r="A874" t="s">
        <v>106</v>
      </c>
      <c r="B874">
        <v>1041.44</v>
      </c>
      <c r="C874">
        <v>1036.3800000000001</v>
      </c>
      <c r="D874">
        <v>1015.29</v>
      </c>
      <c r="E874">
        <v>563.33100000000002</v>
      </c>
      <c r="F874">
        <v>0</v>
      </c>
      <c r="G874">
        <v>0.114923</v>
      </c>
      <c r="H874">
        <v>0.90079299999999995</v>
      </c>
      <c r="I874">
        <v>0</v>
      </c>
    </row>
    <row r="875" spans="1:9" x14ac:dyDescent="0.25">
      <c r="A875" t="s">
        <v>106</v>
      </c>
      <c r="B875">
        <v>1045.67</v>
      </c>
      <c r="C875">
        <v>1040.5899999999999</v>
      </c>
      <c r="D875">
        <v>1014.82</v>
      </c>
      <c r="E875">
        <v>563.40800000000002</v>
      </c>
      <c r="F875">
        <v>0</v>
      </c>
      <c r="G875">
        <v>0.113649</v>
      </c>
      <c r="H875">
        <v>0.90077600000000002</v>
      </c>
      <c r="I875">
        <v>0</v>
      </c>
    </row>
    <row r="876" spans="1:9" x14ac:dyDescent="0.25">
      <c r="A876" t="s">
        <v>106</v>
      </c>
      <c r="B876">
        <v>1041.52</v>
      </c>
      <c r="C876">
        <v>1036.44</v>
      </c>
      <c r="D876">
        <v>1015.58</v>
      </c>
      <c r="E876">
        <v>563.43200000000002</v>
      </c>
      <c r="F876">
        <v>0</v>
      </c>
      <c r="G876">
        <v>0.114923</v>
      </c>
      <c r="H876">
        <v>0.899393</v>
      </c>
      <c r="I876">
        <v>0</v>
      </c>
    </row>
    <row r="877" spans="1:9" x14ac:dyDescent="0.25">
      <c r="A877" t="s">
        <v>106</v>
      </c>
      <c r="B877">
        <v>1041.1600000000001</v>
      </c>
      <c r="C877">
        <v>1036.08</v>
      </c>
      <c r="D877">
        <v>1014.97</v>
      </c>
      <c r="E877">
        <v>563.43200000000002</v>
      </c>
      <c r="F877">
        <v>0</v>
      </c>
      <c r="G877">
        <v>9.4741500000000006E-2</v>
      </c>
      <c r="H877">
        <v>0.90082600000000002</v>
      </c>
      <c r="I877">
        <v>0</v>
      </c>
    </row>
    <row r="878" spans="1:9" x14ac:dyDescent="0.25">
      <c r="A878" t="s">
        <v>106</v>
      </c>
      <c r="B878">
        <v>1041.22</v>
      </c>
      <c r="C878">
        <v>1036.1600000000001</v>
      </c>
      <c r="D878">
        <v>1015.3</v>
      </c>
      <c r="E878">
        <v>563.28499999999997</v>
      </c>
      <c r="F878">
        <v>0</v>
      </c>
      <c r="G878">
        <v>0.114925</v>
      </c>
      <c r="H878">
        <v>0.89970000000000006</v>
      </c>
      <c r="I878">
        <v>0</v>
      </c>
    </row>
    <row r="879" spans="1:9" x14ac:dyDescent="0.25">
      <c r="A879" t="s">
        <v>106</v>
      </c>
      <c r="B879">
        <v>1046.58</v>
      </c>
      <c r="C879">
        <v>1041.4000000000001</v>
      </c>
      <c r="D879">
        <v>1014.69</v>
      </c>
      <c r="E879">
        <v>563.35599999999999</v>
      </c>
      <c r="F879">
        <v>0</v>
      </c>
      <c r="G879">
        <v>0.114979</v>
      </c>
      <c r="H879">
        <v>0.90106399999999998</v>
      </c>
      <c r="I879">
        <v>0</v>
      </c>
    </row>
    <row r="880" spans="1:9" x14ac:dyDescent="0.25">
      <c r="A880" t="s">
        <v>106</v>
      </c>
      <c r="B880">
        <v>1643.32</v>
      </c>
      <c r="C880">
        <v>1036.25</v>
      </c>
      <c r="D880">
        <v>1015.21</v>
      </c>
      <c r="E880">
        <v>563.32000000000005</v>
      </c>
      <c r="F880">
        <v>0</v>
      </c>
      <c r="G880">
        <v>0.114924</v>
      </c>
      <c r="H880">
        <v>0.89508799999999999</v>
      </c>
      <c r="I880">
        <v>0</v>
      </c>
    </row>
    <row r="881" spans="1:25" x14ac:dyDescent="0.25">
      <c r="A881" t="s">
        <v>106</v>
      </c>
      <c r="B881">
        <v>1050.23</v>
      </c>
      <c r="C881">
        <v>1041.24</v>
      </c>
      <c r="D881">
        <v>1015.17</v>
      </c>
      <c r="E881">
        <v>563.40099999999995</v>
      </c>
      <c r="F881">
        <v>0</v>
      </c>
      <c r="G881">
        <v>0.115005</v>
      </c>
      <c r="H881">
        <v>0.89766500000000005</v>
      </c>
      <c r="I881">
        <v>0</v>
      </c>
    </row>
    <row r="882" spans="1:25" x14ac:dyDescent="0.25">
      <c r="A882" t="s">
        <v>106</v>
      </c>
      <c r="B882">
        <v>1041.56</v>
      </c>
      <c r="C882">
        <v>1036.54</v>
      </c>
      <c r="D882">
        <v>1015.48</v>
      </c>
      <c r="E882">
        <v>563.39099999999996</v>
      </c>
      <c r="F882">
        <v>0</v>
      </c>
      <c r="G882">
        <v>0.114966</v>
      </c>
      <c r="H882">
        <v>0.897671</v>
      </c>
      <c r="I882">
        <v>0</v>
      </c>
    </row>
    <row r="883" spans="1:25" x14ac:dyDescent="0.25">
      <c r="A883" t="s">
        <v>106</v>
      </c>
      <c r="B883">
        <v>1044.57</v>
      </c>
      <c r="C883">
        <v>1039.49</v>
      </c>
      <c r="D883">
        <v>1015.04</v>
      </c>
      <c r="E883">
        <v>563.4</v>
      </c>
      <c r="F883">
        <v>0</v>
      </c>
      <c r="G883">
        <v>0.114923</v>
      </c>
      <c r="H883">
        <v>0.89859199999999995</v>
      </c>
      <c r="I883">
        <v>0</v>
      </c>
    </row>
    <row r="884" spans="1:25" x14ac:dyDescent="0.25">
      <c r="A884" t="s">
        <v>106</v>
      </c>
      <c r="B884">
        <v>1045.0999999999999</v>
      </c>
      <c r="C884">
        <v>1040.04</v>
      </c>
      <c r="D884">
        <v>1015.54</v>
      </c>
      <c r="E884">
        <v>563.40300000000002</v>
      </c>
      <c r="F884">
        <v>0</v>
      </c>
      <c r="G884">
        <v>0.11493</v>
      </c>
      <c r="H884">
        <v>0.89718100000000001</v>
      </c>
      <c r="I884">
        <v>0</v>
      </c>
    </row>
    <row r="885" spans="1:25" x14ac:dyDescent="0.25">
      <c r="A885" t="s">
        <v>106</v>
      </c>
      <c r="B885">
        <v>1040.8</v>
      </c>
      <c r="C885">
        <v>1035.76</v>
      </c>
      <c r="D885">
        <v>1014.84</v>
      </c>
      <c r="E885">
        <v>563.404</v>
      </c>
      <c r="F885">
        <v>0</v>
      </c>
      <c r="G885">
        <v>0.114923</v>
      </c>
      <c r="H885">
        <v>0.90060899999999999</v>
      </c>
      <c r="I885">
        <v>0</v>
      </c>
    </row>
    <row r="886" spans="1:25" x14ac:dyDescent="0.25">
      <c r="A886" t="s">
        <v>106</v>
      </c>
      <c r="B886">
        <v>1041.97</v>
      </c>
      <c r="C886">
        <v>1036.8900000000001</v>
      </c>
      <c r="D886">
        <v>1015.53</v>
      </c>
      <c r="E886">
        <v>563.40700000000004</v>
      </c>
      <c r="F886">
        <v>0</v>
      </c>
      <c r="G886">
        <v>0.11495</v>
      </c>
      <c r="H886">
        <v>0.90076599999999996</v>
      </c>
      <c r="I886">
        <v>0</v>
      </c>
    </row>
    <row r="887" spans="1:25" x14ac:dyDescent="0.25">
      <c r="A887" t="s">
        <v>106</v>
      </c>
      <c r="B887">
        <v>1041.06</v>
      </c>
      <c r="C887">
        <v>1036</v>
      </c>
      <c r="D887">
        <v>1015.09</v>
      </c>
      <c r="E887">
        <v>563.46199999999999</v>
      </c>
      <c r="F887">
        <v>0</v>
      </c>
      <c r="G887">
        <v>8.34921E-2</v>
      </c>
      <c r="H887">
        <v>0.90090499999999996</v>
      </c>
      <c r="I887">
        <v>0</v>
      </c>
    </row>
    <row r="888" spans="1:25" x14ac:dyDescent="0.25">
      <c r="A888" t="s">
        <v>106</v>
      </c>
      <c r="B888">
        <v>1046.1099999999999</v>
      </c>
      <c r="C888">
        <v>1040.92</v>
      </c>
      <c r="D888">
        <v>1015.48</v>
      </c>
      <c r="E888">
        <v>563.35</v>
      </c>
      <c r="F888">
        <v>0</v>
      </c>
      <c r="G888">
        <v>0.114923</v>
      </c>
      <c r="H888">
        <v>0.87907299999999999</v>
      </c>
      <c r="I888">
        <v>0</v>
      </c>
    </row>
    <row r="889" spans="1:25" x14ac:dyDescent="0.25">
      <c r="A889" t="s">
        <v>106</v>
      </c>
      <c r="B889">
        <v>1634.58</v>
      </c>
      <c r="C889">
        <v>1035.79</v>
      </c>
      <c r="D889">
        <v>1014.84</v>
      </c>
      <c r="E889">
        <v>563.40899999999999</v>
      </c>
      <c r="F889">
        <v>0</v>
      </c>
      <c r="G889">
        <v>0.115013</v>
      </c>
      <c r="H889">
        <v>0.89015100000000003</v>
      </c>
      <c r="I889">
        <v>0</v>
      </c>
    </row>
    <row r="890" spans="1:25" x14ac:dyDescent="0.25">
      <c r="A890" t="s">
        <v>106</v>
      </c>
      <c r="B890">
        <v>1050.1300000000001</v>
      </c>
      <c r="C890">
        <v>1041.44</v>
      </c>
      <c r="D890">
        <v>1015.92</v>
      </c>
      <c r="E890">
        <v>563.43799999999999</v>
      </c>
      <c r="F890">
        <v>0</v>
      </c>
      <c r="G890">
        <v>0.114963</v>
      </c>
      <c r="H890">
        <v>0.90073999999999999</v>
      </c>
      <c r="I890">
        <v>0</v>
      </c>
    </row>
    <row r="891" spans="1:25" x14ac:dyDescent="0.25">
      <c r="A891" t="s">
        <v>106</v>
      </c>
      <c r="B891">
        <v>1041.27</v>
      </c>
      <c r="C891">
        <v>1036.18</v>
      </c>
      <c r="D891">
        <v>1015.19</v>
      </c>
      <c r="E891">
        <v>563.41</v>
      </c>
      <c r="F891">
        <v>0</v>
      </c>
      <c r="G891">
        <v>8.3277799999999999E-2</v>
      </c>
      <c r="H891">
        <v>0.90079200000000004</v>
      </c>
      <c r="I891">
        <v>0</v>
      </c>
    </row>
    <row r="892" spans="1:25" x14ac:dyDescent="0.25">
      <c r="A892" t="s">
        <v>106</v>
      </c>
      <c r="B892">
        <v>1045.8900000000001</v>
      </c>
      <c r="C892">
        <v>1040.76</v>
      </c>
      <c r="D892">
        <v>1015.56</v>
      </c>
      <c r="E892">
        <v>563.35400000000004</v>
      </c>
      <c r="F892">
        <v>0</v>
      </c>
      <c r="G892">
        <v>0.114928</v>
      </c>
      <c r="H892">
        <v>0.89819300000000002</v>
      </c>
      <c r="I892">
        <v>0</v>
      </c>
    </row>
    <row r="893" spans="1:25" x14ac:dyDescent="0.25">
      <c r="A893" t="s">
        <v>106</v>
      </c>
      <c r="B893">
        <v>1045.69</v>
      </c>
      <c r="C893">
        <v>1040.6199999999999</v>
      </c>
      <c r="D893">
        <v>1014.94</v>
      </c>
      <c r="E893">
        <v>563.45600000000002</v>
      </c>
      <c r="F893">
        <v>0</v>
      </c>
      <c r="G893">
        <v>0.114941</v>
      </c>
      <c r="H893">
        <v>0.90082700000000004</v>
      </c>
      <c r="I893">
        <v>0</v>
      </c>
    </row>
    <row r="894" spans="1:25" x14ac:dyDescent="0.25">
      <c r="A894" t="s">
        <v>106</v>
      </c>
      <c r="B894">
        <v>1041.3900000000001</v>
      </c>
      <c r="C894">
        <v>1036.33</v>
      </c>
      <c r="D894">
        <v>1015.44</v>
      </c>
      <c r="E894">
        <v>563.39300000000003</v>
      </c>
      <c r="F894">
        <v>0</v>
      </c>
      <c r="G894">
        <v>0.114924</v>
      </c>
      <c r="H894">
        <v>0.90091500000000002</v>
      </c>
      <c r="I894">
        <v>0</v>
      </c>
    </row>
    <row r="895" spans="1:25" x14ac:dyDescent="0.25">
      <c r="A895" t="s">
        <v>106</v>
      </c>
      <c r="B895">
        <v>1041.24</v>
      </c>
      <c r="C895">
        <v>1036.18</v>
      </c>
      <c r="D895">
        <v>1015.11</v>
      </c>
      <c r="E895">
        <v>563.45000000000005</v>
      </c>
      <c r="F895">
        <v>0</v>
      </c>
      <c r="G895">
        <v>0.114926</v>
      </c>
      <c r="H895">
        <v>0.90103500000000003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1041.29</v>
      </c>
      <c r="C896">
        <v>1036.25</v>
      </c>
      <c r="D896">
        <v>1015.44</v>
      </c>
      <c r="E896">
        <v>563.404</v>
      </c>
      <c r="F896">
        <v>0</v>
      </c>
      <c r="G896">
        <v>0.114923</v>
      </c>
      <c r="H896">
        <v>0.90107800000000005</v>
      </c>
      <c r="I896">
        <v>0</v>
      </c>
      <c r="R896">
        <f>AVERAGE(B847:B896)</f>
        <v>1103.4626000000001</v>
      </c>
      <c r="S896">
        <f>AVERAGE(C847:C896)</f>
        <v>1038.2808000000002</v>
      </c>
      <c r="U896">
        <f>_xlfn.VAR.P(B847:B896)</f>
        <v>26308.356779239846</v>
      </c>
      <c r="V896">
        <f>_xlfn.VAR.P(C847:C896)</f>
        <v>6.1604513600000521</v>
      </c>
      <c r="X896">
        <f>1.96*SQRT(U896)/50</f>
        <v>6.3581816080740499</v>
      </c>
      <c r="Y896">
        <f>1.96*SQRT(V896)/50</f>
        <v>9.7295405738557258E-2</v>
      </c>
    </row>
    <row r="897" spans="1:15" x14ac:dyDescent="0.25">
      <c r="A897" t="s">
        <v>106</v>
      </c>
      <c r="B897">
        <v>55177.586039000002</v>
      </c>
      <c r="C897" t="s">
        <v>36</v>
      </c>
    </row>
    <row r="898" spans="1:15" x14ac:dyDescent="0.25">
      <c r="A898" t="s">
        <v>41</v>
      </c>
      <c r="B898">
        <v>48266.1</v>
      </c>
      <c r="C898">
        <v>48151.8</v>
      </c>
      <c r="D898">
        <v>48151</v>
      </c>
      <c r="E898">
        <v>48137.8</v>
      </c>
      <c r="F898">
        <v>2804.63</v>
      </c>
      <c r="G898">
        <v>5679.63</v>
      </c>
      <c r="H898">
        <v>1239.1199999999999</v>
      </c>
      <c r="I898">
        <v>1227.2</v>
      </c>
      <c r="J898">
        <v>1561.84</v>
      </c>
      <c r="K898">
        <v>38530.199999999997</v>
      </c>
      <c r="L898">
        <v>5.3996599999999999E-2</v>
      </c>
      <c r="M898">
        <v>0.931836</v>
      </c>
      <c r="N898">
        <v>0</v>
      </c>
      <c r="O898" t="s">
        <v>42</v>
      </c>
    </row>
    <row r="899" spans="1:15" x14ac:dyDescent="0.25">
      <c r="A899" t="s">
        <v>41</v>
      </c>
      <c r="B899">
        <v>48136.9</v>
      </c>
      <c r="C899">
        <v>48023</v>
      </c>
      <c r="D899">
        <v>48022.2</v>
      </c>
      <c r="E899">
        <v>48009.1</v>
      </c>
      <c r="F899">
        <v>2796.54</v>
      </c>
      <c r="G899">
        <v>5641.28</v>
      </c>
      <c r="H899">
        <v>1234.8499999999999</v>
      </c>
      <c r="I899">
        <v>1223.94</v>
      </c>
      <c r="J899">
        <v>1535.23</v>
      </c>
      <c r="K899">
        <v>38480.9</v>
      </c>
      <c r="L899">
        <v>5.3909600000000002E-2</v>
      </c>
      <c r="M899">
        <v>0.931813</v>
      </c>
      <c r="N899">
        <v>0</v>
      </c>
      <c r="O899" t="s">
        <v>42</v>
      </c>
    </row>
    <row r="900" spans="1:15" x14ac:dyDescent="0.25">
      <c r="A900" t="s">
        <v>41</v>
      </c>
      <c r="B900">
        <v>48287.9</v>
      </c>
      <c r="C900">
        <v>48174.1</v>
      </c>
      <c r="D900">
        <v>48173.3</v>
      </c>
      <c r="E900">
        <v>48160</v>
      </c>
      <c r="F900">
        <v>2822.71</v>
      </c>
      <c r="G900">
        <v>5657.01</v>
      </c>
      <c r="H900">
        <v>1234.82</v>
      </c>
      <c r="I900">
        <v>1229.3499999999999</v>
      </c>
      <c r="J900">
        <v>1543.12</v>
      </c>
      <c r="K900">
        <v>38481.699999999997</v>
      </c>
      <c r="L900">
        <v>5.3911899999999999E-2</v>
      </c>
      <c r="M900">
        <v>0.93181800000000004</v>
      </c>
      <c r="N900">
        <v>0</v>
      </c>
      <c r="O900" t="s">
        <v>42</v>
      </c>
    </row>
    <row r="901" spans="1:15" x14ac:dyDescent="0.25">
      <c r="A901" t="s">
        <v>41</v>
      </c>
      <c r="B901">
        <v>48241.1</v>
      </c>
      <c r="C901">
        <v>48127</v>
      </c>
      <c r="D901">
        <v>48126.2</v>
      </c>
      <c r="E901">
        <v>48113.1</v>
      </c>
      <c r="F901">
        <v>2816.14</v>
      </c>
      <c r="G901">
        <v>5684.18</v>
      </c>
      <c r="H901">
        <v>1232.8</v>
      </c>
      <c r="I901">
        <v>1226.8399999999999</v>
      </c>
      <c r="J901">
        <v>1579.3</v>
      </c>
      <c r="K901">
        <v>38473.5</v>
      </c>
      <c r="L901">
        <v>5.5319100000000003E-2</v>
      </c>
      <c r="M901">
        <v>0.95589100000000005</v>
      </c>
      <c r="N901">
        <v>0</v>
      </c>
      <c r="O901" t="s">
        <v>42</v>
      </c>
    </row>
    <row r="902" spans="1:15" x14ac:dyDescent="0.25">
      <c r="A902" t="s">
        <v>41</v>
      </c>
      <c r="B902">
        <v>48338.1</v>
      </c>
      <c r="C902">
        <v>48217.599999999999</v>
      </c>
      <c r="D902">
        <v>48216.7</v>
      </c>
      <c r="E902">
        <v>48203.5</v>
      </c>
      <c r="F902">
        <v>2827.22</v>
      </c>
      <c r="G902">
        <v>5680.4</v>
      </c>
      <c r="H902">
        <v>1236.02</v>
      </c>
      <c r="I902">
        <v>1230.3800000000001</v>
      </c>
      <c r="J902">
        <v>1553.43</v>
      </c>
      <c r="K902">
        <v>38601.800000000003</v>
      </c>
      <c r="L902">
        <v>5.3991999999999998E-2</v>
      </c>
      <c r="M902">
        <v>0.93182100000000001</v>
      </c>
      <c r="N902">
        <v>90</v>
      </c>
      <c r="O902" t="s">
        <v>42</v>
      </c>
    </row>
    <row r="903" spans="1:15" x14ac:dyDescent="0.25">
      <c r="A903" t="s">
        <v>41</v>
      </c>
      <c r="B903">
        <v>48407.5</v>
      </c>
      <c r="C903">
        <v>48292.4</v>
      </c>
      <c r="D903">
        <v>48291.5</v>
      </c>
      <c r="E903">
        <v>48278.400000000001</v>
      </c>
      <c r="F903">
        <v>2825.22</v>
      </c>
      <c r="G903">
        <v>5682.09</v>
      </c>
      <c r="H903">
        <v>1237.5999999999999</v>
      </c>
      <c r="I903">
        <v>1232.29</v>
      </c>
      <c r="J903">
        <v>1562.16</v>
      </c>
      <c r="K903">
        <v>38656.9</v>
      </c>
      <c r="L903">
        <v>5.7173700000000001E-2</v>
      </c>
      <c r="M903">
        <v>0.95217200000000002</v>
      </c>
      <c r="N903">
        <v>0</v>
      </c>
      <c r="O903" t="s">
        <v>42</v>
      </c>
    </row>
    <row r="904" spans="1:15" x14ac:dyDescent="0.25">
      <c r="A904" t="s">
        <v>41</v>
      </c>
      <c r="B904">
        <v>48487.9</v>
      </c>
      <c r="C904">
        <v>48373.3</v>
      </c>
      <c r="D904">
        <v>48372.5</v>
      </c>
      <c r="E904">
        <v>48359.3</v>
      </c>
      <c r="F904">
        <v>2828.61</v>
      </c>
      <c r="G904">
        <v>5681.39</v>
      </c>
      <c r="H904">
        <v>1245.92</v>
      </c>
      <c r="I904">
        <v>1235.1400000000001</v>
      </c>
      <c r="J904">
        <v>1545.15</v>
      </c>
      <c r="K904">
        <v>38655</v>
      </c>
      <c r="L904">
        <v>5.4223300000000002E-2</v>
      </c>
      <c r="M904">
        <v>0.951766</v>
      </c>
      <c r="N904">
        <v>0</v>
      </c>
      <c r="O904" t="s">
        <v>42</v>
      </c>
    </row>
    <row r="905" spans="1:15" x14ac:dyDescent="0.25">
      <c r="A905" t="s">
        <v>41</v>
      </c>
      <c r="B905">
        <v>48469.1</v>
      </c>
      <c r="C905">
        <v>48354.6</v>
      </c>
      <c r="D905">
        <v>48353.8</v>
      </c>
      <c r="E905">
        <v>48340.6</v>
      </c>
      <c r="F905">
        <v>2825.03</v>
      </c>
      <c r="G905">
        <v>5690.89</v>
      </c>
      <c r="H905">
        <v>1245.5899999999999</v>
      </c>
      <c r="I905">
        <v>1234.8599999999999</v>
      </c>
      <c r="J905">
        <v>1559.7</v>
      </c>
      <c r="K905">
        <v>38623.199999999997</v>
      </c>
      <c r="L905">
        <v>5.5312199999999999E-2</v>
      </c>
      <c r="M905">
        <v>0.93178700000000003</v>
      </c>
      <c r="N905">
        <v>0</v>
      </c>
      <c r="O905" t="s">
        <v>42</v>
      </c>
    </row>
    <row r="906" spans="1:15" x14ac:dyDescent="0.25">
      <c r="A906" t="s">
        <v>41</v>
      </c>
      <c r="B906">
        <v>48872.5</v>
      </c>
      <c r="C906">
        <v>48757</v>
      </c>
      <c r="D906">
        <v>48756.1</v>
      </c>
      <c r="E906">
        <v>48742.7</v>
      </c>
      <c r="F906">
        <v>2843.08</v>
      </c>
      <c r="G906">
        <v>5761.98</v>
      </c>
      <c r="H906">
        <v>1254.1400000000001</v>
      </c>
      <c r="I906">
        <v>1248.32</v>
      </c>
      <c r="J906">
        <v>1592.83</v>
      </c>
      <c r="K906">
        <v>38990.199999999997</v>
      </c>
      <c r="L906">
        <v>5.3952300000000002E-2</v>
      </c>
      <c r="M906">
        <v>0.93183700000000003</v>
      </c>
      <c r="N906">
        <v>0</v>
      </c>
      <c r="O906" t="s">
        <v>42</v>
      </c>
    </row>
    <row r="907" spans="1:15" x14ac:dyDescent="0.25">
      <c r="A907" t="s">
        <v>41</v>
      </c>
      <c r="B907">
        <v>48622.6</v>
      </c>
      <c r="C907">
        <v>48503.8</v>
      </c>
      <c r="D907">
        <v>48503</v>
      </c>
      <c r="E907">
        <v>48489.8</v>
      </c>
      <c r="F907">
        <v>2827.57</v>
      </c>
      <c r="G907">
        <v>5723.44</v>
      </c>
      <c r="H907">
        <v>1245.47</v>
      </c>
      <c r="I907">
        <v>1239.45</v>
      </c>
      <c r="J907">
        <v>1559.55</v>
      </c>
      <c r="K907">
        <v>38753.300000000003</v>
      </c>
      <c r="L907">
        <v>5.4107799999999998E-2</v>
      </c>
      <c r="M907">
        <v>0.95882699999999998</v>
      </c>
      <c r="N907">
        <v>248</v>
      </c>
      <c r="O907" t="s">
        <v>42</v>
      </c>
    </row>
    <row r="908" spans="1:15" x14ac:dyDescent="0.25">
      <c r="A908" t="s">
        <v>41</v>
      </c>
      <c r="B908">
        <v>48824</v>
      </c>
      <c r="C908">
        <v>48708.5</v>
      </c>
      <c r="D908">
        <v>48707.7</v>
      </c>
      <c r="E908">
        <v>48694.400000000001</v>
      </c>
      <c r="F908">
        <v>2838.54</v>
      </c>
      <c r="G908">
        <v>5754.58</v>
      </c>
      <c r="H908">
        <v>1251.25</v>
      </c>
      <c r="I908">
        <v>1245.95</v>
      </c>
      <c r="J908">
        <v>1590.4</v>
      </c>
      <c r="K908">
        <v>38915.699999999997</v>
      </c>
      <c r="L908">
        <v>5.3913500000000003E-2</v>
      </c>
      <c r="M908">
        <v>0.931836</v>
      </c>
      <c r="N908">
        <v>0</v>
      </c>
      <c r="O908" t="s">
        <v>42</v>
      </c>
    </row>
    <row r="909" spans="1:15" x14ac:dyDescent="0.25">
      <c r="A909" t="s">
        <v>41</v>
      </c>
      <c r="B909">
        <v>48626.7</v>
      </c>
      <c r="C909">
        <v>48511.199999999997</v>
      </c>
      <c r="D909">
        <v>48510.400000000001</v>
      </c>
      <c r="E909">
        <v>48497.2</v>
      </c>
      <c r="F909">
        <v>2814.65</v>
      </c>
      <c r="G909">
        <v>5721.57</v>
      </c>
      <c r="H909">
        <v>1247.32</v>
      </c>
      <c r="I909">
        <v>1242.1199999999999</v>
      </c>
      <c r="J909">
        <v>1566.21</v>
      </c>
      <c r="K909">
        <v>38718</v>
      </c>
      <c r="L909">
        <v>5.6220699999999998E-2</v>
      </c>
      <c r="M909">
        <v>0.95011400000000001</v>
      </c>
      <c r="N909">
        <v>0</v>
      </c>
      <c r="O909" t="s">
        <v>42</v>
      </c>
    </row>
    <row r="910" spans="1:15" x14ac:dyDescent="0.25">
      <c r="A910" t="s">
        <v>41</v>
      </c>
      <c r="B910">
        <v>48994.5</v>
      </c>
      <c r="C910">
        <v>48875</v>
      </c>
      <c r="D910">
        <v>48874.1</v>
      </c>
      <c r="E910">
        <v>48860.7</v>
      </c>
      <c r="F910">
        <v>2842.68</v>
      </c>
      <c r="G910">
        <v>5827.95</v>
      </c>
      <c r="H910">
        <v>1256.8</v>
      </c>
      <c r="I910">
        <v>1249.67</v>
      </c>
      <c r="J910">
        <v>1590.48</v>
      </c>
      <c r="K910">
        <v>39052</v>
      </c>
      <c r="L910">
        <v>5.5906200000000003E-2</v>
      </c>
      <c r="M910">
        <v>0.93183400000000005</v>
      </c>
      <c r="N910">
        <v>1063</v>
      </c>
      <c r="O910" t="s">
        <v>42</v>
      </c>
    </row>
    <row r="911" spans="1:15" x14ac:dyDescent="0.25">
      <c r="A911" t="s">
        <v>41</v>
      </c>
      <c r="B911">
        <v>49089.5</v>
      </c>
      <c r="C911">
        <v>48973.8</v>
      </c>
      <c r="D911">
        <v>48972.9</v>
      </c>
      <c r="E911">
        <v>48959.6</v>
      </c>
      <c r="F911">
        <v>2846.94</v>
      </c>
      <c r="G911">
        <v>5774.62</v>
      </c>
      <c r="H911">
        <v>1259.8800000000001</v>
      </c>
      <c r="I911">
        <v>1253.3699999999999</v>
      </c>
      <c r="J911">
        <v>1575.33</v>
      </c>
      <c r="K911">
        <v>39154.199999999997</v>
      </c>
      <c r="L911">
        <v>5.5014199999999999E-2</v>
      </c>
      <c r="M911">
        <v>0.93182500000000001</v>
      </c>
      <c r="N911">
        <v>0</v>
      </c>
      <c r="O911" t="s">
        <v>42</v>
      </c>
    </row>
    <row r="912" spans="1:15" x14ac:dyDescent="0.25">
      <c r="A912" t="s">
        <v>41</v>
      </c>
      <c r="B912">
        <v>48482.2</v>
      </c>
      <c r="C912">
        <v>48367</v>
      </c>
      <c r="D912">
        <v>48366.2</v>
      </c>
      <c r="E912">
        <v>48352.9</v>
      </c>
      <c r="F912">
        <v>2814.1</v>
      </c>
      <c r="G912">
        <v>5698.08</v>
      </c>
      <c r="H912">
        <v>1244.5899999999999</v>
      </c>
      <c r="I912">
        <v>1238.76</v>
      </c>
      <c r="J912">
        <v>1553.38</v>
      </c>
      <c r="K912">
        <v>38644.800000000003</v>
      </c>
      <c r="L912">
        <v>5.3983099999999999E-2</v>
      </c>
      <c r="M912">
        <v>0.95912699999999995</v>
      </c>
      <c r="N912">
        <v>0</v>
      </c>
      <c r="O912" t="s">
        <v>42</v>
      </c>
    </row>
    <row r="913" spans="1:15" x14ac:dyDescent="0.25">
      <c r="A913" t="s">
        <v>41</v>
      </c>
      <c r="B913">
        <v>48508.3</v>
      </c>
      <c r="C913">
        <v>48393</v>
      </c>
      <c r="D913">
        <v>48392.1</v>
      </c>
      <c r="E913">
        <v>48378.8</v>
      </c>
      <c r="F913">
        <v>2807.16</v>
      </c>
      <c r="G913">
        <v>5697.26</v>
      </c>
      <c r="H913">
        <v>1247.93</v>
      </c>
      <c r="I913">
        <v>1236.45</v>
      </c>
      <c r="J913">
        <v>1545.27</v>
      </c>
      <c r="K913">
        <v>38732.800000000003</v>
      </c>
      <c r="L913">
        <v>5.4001E-2</v>
      </c>
      <c r="M913">
        <v>0.93178700000000003</v>
      </c>
      <c r="N913">
        <v>0</v>
      </c>
      <c r="O913" t="s">
        <v>42</v>
      </c>
    </row>
    <row r="914" spans="1:15" x14ac:dyDescent="0.25">
      <c r="A914" t="s">
        <v>41</v>
      </c>
      <c r="B914">
        <v>48576.3</v>
      </c>
      <c r="C914">
        <v>48462.6</v>
      </c>
      <c r="D914">
        <v>48461.8</v>
      </c>
      <c r="E914">
        <v>48448.5</v>
      </c>
      <c r="F914">
        <v>2818.51</v>
      </c>
      <c r="G914">
        <v>5710.15</v>
      </c>
      <c r="H914">
        <v>1241.8</v>
      </c>
      <c r="I914">
        <v>1237.04</v>
      </c>
      <c r="J914">
        <v>1579.51</v>
      </c>
      <c r="K914">
        <v>38793.5</v>
      </c>
      <c r="L914">
        <v>5.4071500000000002E-2</v>
      </c>
      <c r="M914">
        <v>0.931836</v>
      </c>
      <c r="N914">
        <v>0</v>
      </c>
      <c r="O914" t="s">
        <v>42</v>
      </c>
    </row>
    <row r="915" spans="1:15" x14ac:dyDescent="0.25">
      <c r="A915" t="s">
        <v>41</v>
      </c>
      <c r="B915">
        <v>48416.9</v>
      </c>
      <c r="C915">
        <v>48301.2</v>
      </c>
      <c r="D915">
        <v>48300.3</v>
      </c>
      <c r="E915">
        <v>48287.199999999997</v>
      </c>
      <c r="F915">
        <v>2824.43</v>
      </c>
      <c r="G915">
        <v>5743.82</v>
      </c>
      <c r="H915">
        <v>1236.0999999999999</v>
      </c>
      <c r="I915">
        <v>1229.69</v>
      </c>
      <c r="J915">
        <v>1624.96</v>
      </c>
      <c r="K915">
        <v>38605.199999999997</v>
      </c>
      <c r="L915">
        <v>5.9027099999999999E-2</v>
      </c>
      <c r="M915">
        <v>0.93183000000000005</v>
      </c>
      <c r="N915">
        <v>0</v>
      </c>
      <c r="O915" t="s">
        <v>42</v>
      </c>
    </row>
    <row r="916" spans="1:15" x14ac:dyDescent="0.25">
      <c r="A916" t="s">
        <v>41</v>
      </c>
      <c r="B916">
        <v>48478.400000000001</v>
      </c>
      <c r="C916">
        <v>48363.1</v>
      </c>
      <c r="D916">
        <v>48362.2</v>
      </c>
      <c r="E916">
        <v>48349</v>
      </c>
      <c r="F916">
        <v>2825.03</v>
      </c>
      <c r="G916">
        <v>5750.38</v>
      </c>
      <c r="H916">
        <v>1241.0899999999999</v>
      </c>
      <c r="I916">
        <v>1240.83</v>
      </c>
      <c r="J916">
        <v>1561.72</v>
      </c>
      <c r="K916">
        <v>38660.9</v>
      </c>
      <c r="L916">
        <v>5.6138300000000002E-2</v>
      </c>
      <c r="M916">
        <v>0.93182900000000002</v>
      </c>
      <c r="N916">
        <v>925</v>
      </c>
      <c r="O916" t="s">
        <v>42</v>
      </c>
    </row>
    <row r="917" spans="1:15" x14ac:dyDescent="0.25">
      <c r="A917" t="s">
        <v>41</v>
      </c>
      <c r="B917">
        <v>48569.5</v>
      </c>
      <c r="C917">
        <v>48453.8</v>
      </c>
      <c r="D917">
        <v>48453</v>
      </c>
      <c r="E917">
        <v>48439.8</v>
      </c>
      <c r="F917">
        <v>2812.41</v>
      </c>
      <c r="G917">
        <v>5696.51</v>
      </c>
      <c r="H917">
        <v>1249.7</v>
      </c>
      <c r="I917">
        <v>1240.29</v>
      </c>
      <c r="J917">
        <v>1546.52</v>
      </c>
      <c r="K917">
        <v>38691.5</v>
      </c>
      <c r="L917">
        <v>5.4901400000000003E-2</v>
      </c>
      <c r="M917">
        <v>0.95502299999999996</v>
      </c>
      <c r="N917">
        <v>0</v>
      </c>
      <c r="O917" t="s">
        <v>42</v>
      </c>
    </row>
    <row r="918" spans="1:15" x14ac:dyDescent="0.25">
      <c r="A918" t="s">
        <v>41</v>
      </c>
      <c r="B918">
        <v>49775.199999999997</v>
      </c>
      <c r="C918">
        <v>49660.4</v>
      </c>
      <c r="D918">
        <v>49659.5</v>
      </c>
      <c r="E918">
        <v>49645.9</v>
      </c>
      <c r="F918">
        <v>2923.44</v>
      </c>
      <c r="G918">
        <v>5994.51</v>
      </c>
      <c r="H918">
        <v>1275.1300000000001</v>
      </c>
      <c r="I918">
        <v>1259.51</v>
      </c>
      <c r="J918">
        <v>1769.46</v>
      </c>
      <c r="K918">
        <v>39558.400000000001</v>
      </c>
      <c r="L918">
        <v>5.67106E-2</v>
      </c>
      <c r="M918">
        <v>0.93183300000000002</v>
      </c>
      <c r="N918">
        <v>0</v>
      </c>
      <c r="O918" t="s">
        <v>42</v>
      </c>
    </row>
    <row r="919" spans="1:15" x14ac:dyDescent="0.25">
      <c r="A919" t="s">
        <v>41</v>
      </c>
      <c r="B919">
        <v>48443.9</v>
      </c>
      <c r="C919">
        <v>48328.2</v>
      </c>
      <c r="D919">
        <v>48327.4</v>
      </c>
      <c r="E919">
        <v>48314.2</v>
      </c>
      <c r="F919">
        <v>2816.49</v>
      </c>
      <c r="G919">
        <v>5685.12</v>
      </c>
      <c r="H919">
        <v>1238.1099999999999</v>
      </c>
      <c r="I919">
        <v>1232.8599999999999</v>
      </c>
      <c r="J919">
        <v>1563.52</v>
      </c>
      <c r="K919">
        <v>38641</v>
      </c>
      <c r="L919">
        <v>5.3916199999999997E-2</v>
      </c>
      <c r="M919">
        <v>0.93504699999999996</v>
      </c>
      <c r="N919">
        <v>0</v>
      </c>
      <c r="O919" t="s">
        <v>42</v>
      </c>
    </row>
    <row r="920" spans="1:15" x14ac:dyDescent="0.25">
      <c r="A920" t="s">
        <v>41</v>
      </c>
      <c r="B920">
        <v>48700.4</v>
      </c>
      <c r="C920">
        <v>48585.2</v>
      </c>
      <c r="D920">
        <v>48584.3</v>
      </c>
      <c r="E920">
        <v>48571.1</v>
      </c>
      <c r="F920">
        <v>2831.43</v>
      </c>
      <c r="G920">
        <v>5744.05</v>
      </c>
      <c r="H920">
        <v>1257.93</v>
      </c>
      <c r="I920">
        <v>1252.31</v>
      </c>
      <c r="J920">
        <v>1575.58</v>
      </c>
      <c r="K920">
        <v>38744.6</v>
      </c>
      <c r="L920">
        <v>5.67859E-2</v>
      </c>
      <c r="M920">
        <v>0.93179299999999998</v>
      </c>
      <c r="N920">
        <v>0</v>
      </c>
      <c r="O920" t="s">
        <v>42</v>
      </c>
    </row>
    <row r="921" spans="1:15" x14ac:dyDescent="0.25">
      <c r="A921" t="s">
        <v>41</v>
      </c>
      <c r="B921">
        <v>48600.9</v>
      </c>
      <c r="C921">
        <v>48484.7</v>
      </c>
      <c r="D921">
        <v>48483.9</v>
      </c>
      <c r="E921">
        <v>48470.7</v>
      </c>
      <c r="F921">
        <v>2833.06</v>
      </c>
      <c r="G921">
        <v>5787.06</v>
      </c>
      <c r="H921">
        <v>1246.98</v>
      </c>
      <c r="I921">
        <v>1235.07</v>
      </c>
      <c r="J921">
        <v>1626.25</v>
      </c>
      <c r="K921">
        <v>38739.9</v>
      </c>
      <c r="L921">
        <v>5.6983100000000002E-2</v>
      </c>
      <c r="M921">
        <v>0.93180799999999997</v>
      </c>
      <c r="N921">
        <v>0</v>
      </c>
      <c r="O921" t="s">
        <v>42</v>
      </c>
    </row>
    <row r="922" spans="1:15" x14ac:dyDescent="0.25">
      <c r="A922" t="s">
        <v>41</v>
      </c>
      <c r="B922">
        <v>48356.3</v>
      </c>
      <c r="C922">
        <v>48239.6</v>
      </c>
      <c r="D922">
        <v>48238.7</v>
      </c>
      <c r="E922">
        <v>48225.5</v>
      </c>
      <c r="F922">
        <v>2806.97</v>
      </c>
      <c r="G922">
        <v>5706.71</v>
      </c>
      <c r="H922">
        <v>1244.4000000000001</v>
      </c>
      <c r="I922">
        <v>1233.04</v>
      </c>
      <c r="J922">
        <v>1562</v>
      </c>
      <c r="K922">
        <v>38625.1</v>
      </c>
      <c r="L922">
        <v>5.4461700000000002E-2</v>
      </c>
      <c r="M922">
        <v>0.93183000000000005</v>
      </c>
      <c r="N922">
        <v>0</v>
      </c>
      <c r="O922" t="s">
        <v>42</v>
      </c>
    </row>
    <row r="923" spans="1:15" x14ac:dyDescent="0.25">
      <c r="A923" t="s">
        <v>41</v>
      </c>
      <c r="B923">
        <v>48050.1</v>
      </c>
      <c r="C923">
        <v>47933.4</v>
      </c>
      <c r="D923">
        <v>47932.5</v>
      </c>
      <c r="E923">
        <v>47919.4</v>
      </c>
      <c r="F923">
        <v>2799.81</v>
      </c>
      <c r="G923">
        <v>5666.2</v>
      </c>
      <c r="H923">
        <v>1231.31</v>
      </c>
      <c r="I923">
        <v>1224.5999999999999</v>
      </c>
      <c r="J923">
        <v>1543.11</v>
      </c>
      <c r="K923">
        <v>38429</v>
      </c>
      <c r="L923">
        <v>5.3910199999999998E-2</v>
      </c>
      <c r="M923">
        <v>0.95518400000000003</v>
      </c>
      <c r="N923">
        <v>0</v>
      </c>
      <c r="O923" t="s">
        <v>42</v>
      </c>
    </row>
    <row r="924" spans="1:15" x14ac:dyDescent="0.25">
      <c r="A924" t="s">
        <v>41</v>
      </c>
      <c r="B924">
        <v>48105.1</v>
      </c>
      <c r="C924">
        <v>47989.5</v>
      </c>
      <c r="D924">
        <v>47988.6</v>
      </c>
      <c r="E924">
        <v>47975.5</v>
      </c>
      <c r="F924">
        <v>2808.63</v>
      </c>
      <c r="G924">
        <v>5694.03</v>
      </c>
      <c r="H924">
        <v>1232.42</v>
      </c>
      <c r="I924">
        <v>1236.78</v>
      </c>
      <c r="J924">
        <v>1561.54</v>
      </c>
      <c r="K924">
        <v>38442</v>
      </c>
      <c r="L924">
        <v>5.4274900000000001E-2</v>
      </c>
      <c r="M924">
        <v>0.931836</v>
      </c>
      <c r="N924">
        <v>0</v>
      </c>
      <c r="O924" t="s">
        <v>42</v>
      </c>
    </row>
    <row r="925" spans="1:15" x14ac:dyDescent="0.25">
      <c r="A925" t="s">
        <v>41</v>
      </c>
      <c r="B925">
        <v>47755.1</v>
      </c>
      <c r="C925">
        <v>47639.9</v>
      </c>
      <c r="D925">
        <v>47639.1</v>
      </c>
      <c r="E925">
        <v>47626</v>
      </c>
      <c r="F925">
        <v>2779.49</v>
      </c>
      <c r="G925">
        <v>5645.27</v>
      </c>
      <c r="H925">
        <v>1228.9100000000001</v>
      </c>
      <c r="I925">
        <v>1222.23</v>
      </c>
      <c r="J925">
        <v>1529.11</v>
      </c>
      <c r="K925">
        <v>38210.800000000003</v>
      </c>
      <c r="L925">
        <v>5.5260200000000002E-2</v>
      </c>
      <c r="M925">
        <v>0.93213400000000002</v>
      </c>
      <c r="N925">
        <v>0</v>
      </c>
      <c r="O925" t="s">
        <v>42</v>
      </c>
    </row>
    <row r="926" spans="1:15" x14ac:dyDescent="0.25">
      <c r="A926" t="s">
        <v>41</v>
      </c>
      <c r="B926">
        <v>48072.3</v>
      </c>
      <c r="C926">
        <v>47956.2</v>
      </c>
      <c r="D926">
        <v>47955.4</v>
      </c>
      <c r="E926">
        <v>47942.2</v>
      </c>
      <c r="F926">
        <v>2800.16</v>
      </c>
      <c r="G926">
        <v>5670.65</v>
      </c>
      <c r="H926">
        <v>1237.6300000000001</v>
      </c>
      <c r="I926">
        <v>1227.26</v>
      </c>
      <c r="J926">
        <v>1547.75</v>
      </c>
      <c r="K926">
        <v>38369.9</v>
      </c>
      <c r="L926">
        <v>5.4329200000000001E-2</v>
      </c>
      <c r="M926">
        <v>0.95351900000000001</v>
      </c>
      <c r="N926">
        <v>0</v>
      </c>
      <c r="O926" t="s">
        <v>42</v>
      </c>
    </row>
    <row r="927" spans="1:15" x14ac:dyDescent="0.25">
      <c r="A927" t="s">
        <v>41</v>
      </c>
      <c r="B927">
        <v>48230.7</v>
      </c>
      <c r="C927">
        <v>48114.8</v>
      </c>
      <c r="D927">
        <v>48113.9</v>
      </c>
      <c r="E927">
        <v>48100.9</v>
      </c>
      <c r="F927">
        <v>2801.96</v>
      </c>
      <c r="G927">
        <v>5749.32</v>
      </c>
      <c r="H927">
        <v>1239.55</v>
      </c>
      <c r="I927">
        <v>1227.72</v>
      </c>
      <c r="J927">
        <v>1580.61</v>
      </c>
      <c r="K927">
        <v>38486.300000000003</v>
      </c>
      <c r="L927">
        <v>5.4101999999999997E-2</v>
      </c>
      <c r="M927">
        <v>0.93183700000000003</v>
      </c>
      <c r="N927">
        <v>934</v>
      </c>
      <c r="O927" t="s">
        <v>42</v>
      </c>
    </row>
    <row r="928" spans="1:15" x14ac:dyDescent="0.25">
      <c r="A928" t="s">
        <v>41</v>
      </c>
      <c r="B928">
        <v>47951.3</v>
      </c>
      <c r="C928">
        <v>47835.3</v>
      </c>
      <c r="D928">
        <v>47834.400000000001</v>
      </c>
      <c r="E928">
        <v>47821.3</v>
      </c>
      <c r="F928">
        <v>2785.93</v>
      </c>
      <c r="G928">
        <v>5660.86</v>
      </c>
      <c r="H928">
        <v>1228.9000000000001</v>
      </c>
      <c r="I928">
        <v>1222.19</v>
      </c>
      <c r="J928">
        <v>1546.39</v>
      </c>
      <c r="K928">
        <v>38364.199999999997</v>
      </c>
      <c r="L928">
        <v>5.5640799999999997E-2</v>
      </c>
      <c r="M928">
        <v>0.93181899999999995</v>
      </c>
      <c r="N928">
        <v>0</v>
      </c>
      <c r="O928" t="s">
        <v>42</v>
      </c>
    </row>
    <row r="929" spans="1:15" x14ac:dyDescent="0.25">
      <c r="A929" t="s">
        <v>41</v>
      </c>
      <c r="B929">
        <v>48081.9</v>
      </c>
      <c r="C929">
        <v>47965.1</v>
      </c>
      <c r="D929">
        <v>47964.2</v>
      </c>
      <c r="E929">
        <v>47951.1</v>
      </c>
      <c r="F929">
        <v>2798.56</v>
      </c>
      <c r="G929">
        <v>5670</v>
      </c>
      <c r="H929">
        <v>1232.8699999999999</v>
      </c>
      <c r="I929">
        <v>1226.6600000000001</v>
      </c>
      <c r="J929">
        <v>1543.48</v>
      </c>
      <c r="K929">
        <v>38394.199999999997</v>
      </c>
      <c r="L929">
        <v>5.39129E-2</v>
      </c>
      <c r="M929">
        <v>0.94927499999999998</v>
      </c>
      <c r="N929">
        <v>0</v>
      </c>
      <c r="O929" t="s">
        <v>42</v>
      </c>
    </row>
    <row r="930" spans="1:15" x14ac:dyDescent="0.25">
      <c r="A930" t="s">
        <v>41</v>
      </c>
      <c r="B930">
        <v>48271.199999999997</v>
      </c>
      <c r="C930">
        <v>48154.8</v>
      </c>
      <c r="D930">
        <v>48154</v>
      </c>
      <c r="E930">
        <v>48140.800000000003</v>
      </c>
      <c r="F930">
        <v>2815.99</v>
      </c>
      <c r="G930">
        <v>5692.87</v>
      </c>
      <c r="H930">
        <v>1234.29</v>
      </c>
      <c r="I930">
        <v>1227.01</v>
      </c>
      <c r="J930">
        <v>1575.73</v>
      </c>
      <c r="K930">
        <v>38608.800000000003</v>
      </c>
      <c r="L930">
        <v>5.3979399999999997E-2</v>
      </c>
      <c r="M930">
        <v>0.94923199999999996</v>
      </c>
      <c r="N930">
        <v>0</v>
      </c>
      <c r="O930" t="s">
        <v>42</v>
      </c>
    </row>
    <row r="931" spans="1:15" x14ac:dyDescent="0.25">
      <c r="A931" t="s">
        <v>41</v>
      </c>
      <c r="B931">
        <v>47999.7</v>
      </c>
      <c r="C931">
        <v>47884.800000000003</v>
      </c>
      <c r="D931">
        <v>47884</v>
      </c>
      <c r="E931">
        <v>47870.9</v>
      </c>
      <c r="F931">
        <v>2797.55</v>
      </c>
      <c r="G931">
        <v>5626.45</v>
      </c>
      <c r="H931">
        <v>1225.3499999999999</v>
      </c>
      <c r="I931">
        <v>1224.8</v>
      </c>
      <c r="J931">
        <v>1530.48</v>
      </c>
      <c r="K931">
        <v>38398</v>
      </c>
      <c r="L931">
        <v>5.5735399999999997E-2</v>
      </c>
      <c r="M931">
        <v>0.95846799999999999</v>
      </c>
      <c r="N931">
        <v>0</v>
      </c>
      <c r="O931" t="s">
        <v>42</v>
      </c>
    </row>
    <row r="932" spans="1:15" x14ac:dyDescent="0.25">
      <c r="A932" t="s">
        <v>41</v>
      </c>
      <c r="B932">
        <v>48041.5</v>
      </c>
      <c r="C932">
        <v>47925.599999999999</v>
      </c>
      <c r="D932">
        <v>47924.800000000003</v>
      </c>
      <c r="E932">
        <v>47911.7</v>
      </c>
      <c r="F932">
        <v>2787.38</v>
      </c>
      <c r="G932">
        <v>5639.24</v>
      </c>
      <c r="H932">
        <v>1226.3800000000001</v>
      </c>
      <c r="I932">
        <v>1220.19</v>
      </c>
      <c r="J932">
        <v>1550.52</v>
      </c>
      <c r="K932">
        <v>38457</v>
      </c>
      <c r="L932">
        <v>6.1430400000000003E-2</v>
      </c>
      <c r="M932">
        <v>0.94062199999999996</v>
      </c>
      <c r="N932">
        <v>114</v>
      </c>
      <c r="O932" t="s">
        <v>42</v>
      </c>
    </row>
    <row r="933" spans="1:15" x14ac:dyDescent="0.25">
      <c r="A933" t="s">
        <v>41</v>
      </c>
      <c r="B933">
        <v>47876.800000000003</v>
      </c>
      <c r="C933">
        <v>47761.5</v>
      </c>
      <c r="D933">
        <v>47760.7</v>
      </c>
      <c r="E933">
        <v>47747.7</v>
      </c>
      <c r="F933">
        <v>2784.07</v>
      </c>
      <c r="G933">
        <v>5597.32</v>
      </c>
      <c r="H933">
        <v>1222.52</v>
      </c>
      <c r="I933">
        <v>1216.7</v>
      </c>
      <c r="J933">
        <v>1522.68</v>
      </c>
      <c r="K933">
        <v>38355.1</v>
      </c>
      <c r="L933">
        <v>6.7969799999999997E-2</v>
      </c>
      <c r="M933">
        <v>0.95501199999999997</v>
      </c>
      <c r="N933">
        <v>0</v>
      </c>
      <c r="O933" t="s">
        <v>42</v>
      </c>
    </row>
    <row r="934" spans="1:15" x14ac:dyDescent="0.25">
      <c r="A934" t="s">
        <v>41</v>
      </c>
      <c r="B934">
        <v>48209.2</v>
      </c>
      <c r="C934">
        <v>48092.9</v>
      </c>
      <c r="D934">
        <v>48092.1</v>
      </c>
      <c r="E934">
        <v>48079</v>
      </c>
      <c r="F934">
        <v>2790.08</v>
      </c>
      <c r="G934">
        <v>5655.35</v>
      </c>
      <c r="H934">
        <v>1239.1099999999999</v>
      </c>
      <c r="I934">
        <v>1227.96</v>
      </c>
      <c r="J934">
        <v>1545.97</v>
      </c>
      <c r="K934">
        <v>38551.4</v>
      </c>
      <c r="L934">
        <v>5.3909600000000002E-2</v>
      </c>
      <c r="M934">
        <v>0.931813</v>
      </c>
      <c r="N934">
        <v>0</v>
      </c>
      <c r="O934" t="s">
        <v>42</v>
      </c>
    </row>
    <row r="935" spans="1:15" x14ac:dyDescent="0.25">
      <c r="A935" t="s">
        <v>41</v>
      </c>
      <c r="B935">
        <v>48742.8</v>
      </c>
      <c r="C935">
        <v>48626</v>
      </c>
      <c r="D935">
        <v>48625.1</v>
      </c>
      <c r="E935">
        <v>48611.9</v>
      </c>
      <c r="F935">
        <v>2825.9</v>
      </c>
      <c r="G935">
        <v>5768.42</v>
      </c>
      <c r="H935">
        <v>1252.72</v>
      </c>
      <c r="I935">
        <v>1241.55</v>
      </c>
      <c r="J935">
        <v>1588.59</v>
      </c>
      <c r="K935">
        <v>38896</v>
      </c>
      <c r="L935">
        <v>5.4244000000000001E-2</v>
      </c>
      <c r="M935">
        <v>0.93183499999999997</v>
      </c>
      <c r="N935">
        <v>0</v>
      </c>
      <c r="O935" t="s">
        <v>42</v>
      </c>
    </row>
    <row r="936" spans="1:15" x14ac:dyDescent="0.25">
      <c r="A936" t="s">
        <v>41</v>
      </c>
      <c r="B936">
        <v>48102.6</v>
      </c>
      <c r="C936">
        <v>47986.400000000001</v>
      </c>
      <c r="D936">
        <v>47985.599999999999</v>
      </c>
      <c r="E936">
        <v>47972.5</v>
      </c>
      <c r="F936">
        <v>2798.07</v>
      </c>
      <c r="G936">
        <v>5670.51</v>
      </c>
      <c r="H936">
        <v>1232</v>
      </c>
      <c r="I936">
        <v>1231.21</v>
      </c>
      <c r="J936">
        <v>1539.12</v>
      </c>
      <c r="K936">
        <v>38382.5</v>
      </c>
      <c r="L936">
        <v>5.41945E-2</v>
      </c>
      <c r="M936">
        <v>0.93179199999999995</v>
      </c>
      <c r="N936">
        <v>165</v>
      </c>
      <c r="O936" t="s">
        <v>42</v>
      </c>
    </row>
    <row r="937" spans="1:15" x14ac:dyDescent="0.25">
      <c r="A937" t="s">
        <v>41</v>
      </c>
      <c r="B937">
        <v>48507.7</v>
      </c>
      <c r="C937">
        <v>48390.7</v>
      </c>
      <c r="D937">
        <v>48389.9</v>
      </c>
      <c r="E937">
        <v>48376.7</v>
      </c>
      <c r="F937">
        <v>2814.2</v>
      </c>
      <c r="G937">
        <v>5719.5</v>
      </c>
      <c r="H937">
        <v>1242.4100000000001</v>
      </c>
      <c r="I937">
        <v>1241.54</v>
      </c>
      <c r="J937">
        <v>1571.71</v>
      </c>
      <c r="K937">
        <v>38704.800000000003</v>
      </c>
      <c r="L937">
        <v>5.4751599999999997E-2</v>
      </c>
      <c r="M937">
        <v>0.95515499999999998</v>
      </c>
      <c r="N937">
        <v>0</v>
      </c>
      <c r="O937" t="s">
        <v>42</v>
      </c>
    </row>
    <row r="938" spans="1:15" x14ac:dyDescent="0.25">
      <c r="A938" t="s">
        <v>41</v>
      </c>
      <c r="B938">
        <v>48030.7</v>
      </c>
      <c r="C938">
        <v>47914.3</v>
      </c>
      <c r="D938">
        <v>47913.4</v>
      </c>
      <c r="E938">
        <v>47900.4</v>
      </c>
      <c r="F938">
        <v>2792.16</v>
      </c>
      <c r="G938">
        <v>5652.75</v>
      </c>
      <c r="H938">
        <v>1229.19</v>
      </c>
      <c r="I938">
        <v>1223.31</v>
      </c>
      <c r="J938">
        <v>1532.35</v>
      </c>
      <c r="K938">
        <v>38453.5</v>
      </c>
      <c r="L938">
        <v>5.4752000000000002E-2</v>
      </c>
      <c r="M938">
        <v>0.93789900000000004</v>
      </c>
      <c r="N938">
        <v>0</v>
      </c>
      <c r="O938" t="s">
        <v>42</v>
      </c>
    </row>
    <row r="939" spans="1:15" x14ac:dyDescent="0.25">
      <c r="A939" t="s">
        <v>41</v>
      </c>
      <c r="B939">
        <v>48254.400000000001</v>
      </c>
      <c r="C939">
        <v>48137.9</v>
      </c>
      <c r="D939">
        <v>48137</v>
      </c>
      <c r="E939">
        <v>48124.1</v>
      </c>
      <c r="F939">
        <v>2814</v>
      </c>
      <c r="G939">
        <v>5689.26</v>
      </c>
      <c r="H939">
        <v>1241.96</v>
      </c>
      <c r="I939">
        <v>1235.1099999999999</v>
      </c>
      <c r="J939">
        <v>1553.06</v>
      </c>
      <c r="K939">
        <v>38552.699999999997</v>
      </c>
      <c r="L939">
        <v>5.4150900000000002E-2</v>
      </c>
      <c r="M939">
        <v>0.93183199999999999</v>
      </c>
      <c r="N939">
        <v>0</v>
      </c>
      <c r="O939" t="s">
        <v>42</v>
      </c>
    </row>
    <row r="940" spans="1:15" x14ac:dyDescent="0.25">
      <c r="A940" t="s">
        <v>41</v>
      </c>
      <c r="B940">
        <v>48176</v>
      </c>
      <c r="C940">
        <v>48057.7</v>
      </c>
      <c r="D940">
        <v>48056.800000000003</v>
      </c>
      <c r="E940">
        <v>48043.7</v>
      </c>
      <c r="F940">
        <v>2803.76</v>
      </c>
      <c r="G940">
        <v>5692.63</v>
      </c>
      <c r="H940">
        <v>1238.31</v>
      </c>
      <c r="I940">
        <v>1227.33</v>
      </c>
      <c r="J940">
        <v>1568.78</v>
      </c>
      <c r="K940">
        <v>38499.1</v>
      </c>
      <c r="L940">
        <v>5.4099700000000001E-2</v>
      </c>
      <c r="M940">
        <v>0.93174699999999999</v>
      </c>
      <c r="N940">
        <v>0</v>
      </c>
      <c r="O940" t="s">
        <v>42</v>
      </c>
    </row>
    <row r="941" spans="1:15" x14ac:dyDescent="0.25">
      <c r="A941" t="s">
        <v>41</v>
      </c>
      <c r="B941">
        <v>48222.400000000001</v>
      </c>
      <c r="C941">
        <v>48104.1</v>
      </c>
      <c r="D941">
        <v>48103.199999999997</v>
      </c>
      <c r="E941">
        <v>48090.2</v>
      </c>
      <c r="F941">
        <v>2805.39</v>
      </c>
      <c r="G941">
        <v>5677.8</v>
      </c>
      <c r="H941">
        <v>1234.57</v>
      </c>
      <c r="I941">
        <v>1239.8800000000001</v>
      </c>
      <c r="J941">
        <v>1542.36</v>
      </c>
      <c r="K941">
        <v>38529.800000000003</v>
      </c>
      <c r="L941">
        <v>5.416E-2</v>
      </c>
      <c r="M941">
        <v>0.93182699999999996</v>
      </c>
      <c r="N941">
        <v>0</v>
      </c>
      <c r="O941" t="s">
        <v>42</v>
      </c>
    </row>
    <row r="942" spans="1:15" x14ac:dyDescent="0.25">
      <c r="A942" t="s">
        <v>41</v>
      </c>
      <c r="B942">
        <v>48114.3</v>
      </c>
      <c r="C942">
        <v>47996.5</v>
      </c>
      <c r="D942">
        <v>47995.6</v>
      </c>
      <c r="E942">
        <v>47982.6</v>
      </c>
      <c r="F942">
        <v>2793.84</v>
      </c>
      <c r="G942">
        <v>5664.43</v>
      </c>
      <c r="H942">
        <v>1237.6300000000001</v>
      </c>
      <c r="I942">
        <v>1226.26</v>
      </c>
      <c r="J942">
        <v>1541.61</v>
      </c>
      <c r="K942">
        <v>38483.300000000003</v>
      </c>
      <c r="L942">
        <v>5.3913999999999997E-2</v>
      </c>
      <c r="M942">
        <v>0.93177100000000002</v>
      </c>
      <c r="N942">
        <v>0</v>
      </c>
      <c r="O942" t="s">
        <v>42</v>
      </c>
    </row>
    <row r="943" spans="1:15" x14ac:dyDescent="0.25">
      <c r="A943" t="s">
        <v>41</v>
      </c>
      <c r="B943">
        <v>48528.6</v>
      </c>
      <c r="C943">
        <v>48411.9</v>
      </c>
      <c r="D943">
        <v>48411.1</v>
      </c>
      <c r="E943">
        <v>48397.9</v>
      </c>
      <c r="F943">
        <v>2817.69</v>
      </c>
      <c r="G943">
        <v>5717.35</v>
      </c>
      <c r="H943">
        <v>1240.3900000000001</v>
      </c>
      <c r="I943">
        <v>1233.94</v>
      </c>
      <c r="J943">
        <v>1583.9</v>
      </c>
      <c r="K943">
        <v>38719.300000000003</v>
      </c>
      <c r="L943">
        <v>5.3918199999999999E-2</v>
      </c>
      <c r="M943">
        <v>0.95429799999999998</v>
      </c>
      <c r="N943">
        <v>0</v>
      </c>
      <c r="O943" t="s">
        <v>42</v>
      </c>
    </row>
    <row r="944" spans="1:15" x14ac:dyDescent="0.25">
      <c r="A944" t="s">
        <v>41</v>
      </c>
      <c r="B944">
        <v>48187.1</v>
      </c>
      <c r="C944">
        <v>48069.599999999999</v>
      </c>
      <c r="D944">
        <v>48068.800000000003</v>
      </c>
      <c r="E944">
        <v>48055.7</v>
      </c>
      <c r="F944">
        <v>2815.19</v>
      </c>
      <c r="G944">
        <v>5637.42</v>
      </c>
      <c r="H944">
        <v>1229.5</v>
      </c>
      <c r="I944">
        <v>1224.95</v>
      </c>
      <c r="J944">
        <v>1538.1</v>
      </c>
      <c r="K944">
        <v>38519.800000000003</v>
      </c>
      <c r="L944">
        <v>5.8226399999999998E-2</v>
      </c>
      <c r="M944">
        <v>0.95160699999999998</v>
      </c>
      <c r="N944">
        <v>0</v>
      </c>
      <c r="O944" t="s">
        <v>42</v>
      </c>
    </row>
    <row r="945" spans="1:25" x14ac:dyDescent="0.25">
      <c r="A945" t="s">
        <v>41</v>
      </c>
      <c r="B945">
        <v>48033.3</v>
      </c>
      <c r="C945">
        <v>47908.4</v>
      </c>
      <c r="D945">
        <v>47907.6</v>
      </c>
      <c r="E945">
        <v>47894.6</v>
      </c>
      <c r="F945">
        <v>2797.47</v>
      </c>
      <c r="G945">
        <v>5642.72</v>
      </c>
      <c r="H945">
        <v>1225.49</v>
      </c>
      <c r="I945">
        <v>1219.6600000000001</v>
      </c>
      <c r="J945">
        <v>1553.5</v>
      </c>
      <c r="K945">
        <v>38418.1</v>
      </c>
      <c r="L945">
        <v>5.3947700000000001E-2</v>
      </c>
      <c r="M945">
        <v>0.94650699999999999</v>
      </c>
      <c r="N945">
        <v>0</v>
      </c>
      <c r="O945" t="s">
        <v>42</v>
      </c>
    </row>
    <row r="946" spans="1:25" x14ac:dyDescent="0.25">
      <c r="A946" t="s">
        <v>41</v>
      </c>
      <c r="B946">
        <v>48037.1</v>
      </c>
      <c r="C946">
        <v>47918.6</v>
      </c>
      <c r="D946">
        <v>47917.8</v>
      </c>
      <c r="E946">
        <v>47904.6</v>
      </c>
      <c r="F946">
        <v>2802.06</v>
      </c>
      <c r="G946">
        <v>5625.85</v>
      </c>
      <c r="H946">
        <v>1226.44</v>
      </c>
      <c r="I946">
        <v>1225.5999999999999</v>
      </c>
      <c r="J946">
        <v>1536.29</v>
      </c>
      <c r="K946">
        <v>38402.1</v>
      </c>
      <c r="L946">
        <v>5.40606E-2</v>
      </c>
      <c r="M946">
        <v>0.93182500000000001</v>
      </c>
      <c r="N946">
        <v>0</v>
      </c>
      <c r="O946" t="s">
        <v>42</v>
      </c>
    </row>
    <row r="947" spans="1:25" x14ac:dyDescent="0.25">
      <c r="A947" t="s">
        <v>41</v>
      </c>
      <c r="B947">
        <v>48044.3</v>
      </c>
      <c r="C947">
        <v>47927.199999999997</v>
      </c>
      <c r="D947">
        <v>47926.3</v>
      </c>
      <c r="E947">
        <v>47913.4</v>
      </c>
      <c r="F947">
        <v>2801.95</v>
      </c>
      <c r="G947">
        <v>5630.86</v>
      </c>
      <c r="H947">
        <v>1225.96</v>
      </c>
      <c r="I947">
        <v>1225.8499999999999</v>
      </c>
      <c r="J947">
        <v>1534.8</v>
      </c>
      <c r="K947">
        <v>38427.300000000003</v>
      </c>
      <c r="L947">
        <v>6.5977900000000006E-2</v>
      </c>
      <c r="M947">
        <v>0.93532999999999999</v>
      </c>
      <c r="N947">
        <v>0</v>
      </c>
      <c r="O947" t="s">
        <v>42</v>
      </c>
    </row>
    <row r="948" spans="1:25" x14ac:dyDescent="0.25">
      <c r="A948" t="s">
        <v>41</v>
      </c>
      <c r="B948">
        <v>48180.800000000003</v>
      </c>
      <c r="C948">
        <v>48064.2</v>
      </c>
      <c r="D948">
        <v>48063.3</v>
      </c>
      <c r="E948">
        <v>48050.2</v>
      </c>
      <c r="F948">
        <v>2810</v>
      </c>
      <c r="G948">
        <v>5669.13</v>
      </c>
      <c r="H948">
        <v>1228.8599999999999</v>
      </c>
      <c r="I948">
        <v>1228.72</v>
      </c>
      <c r="J948">
        <v>1567.54</v>
      </c>
      <c r="K948">
        <v>38519.300000000003</v>
      </c>
      <c r="L948">
        <v>6.7947400000000005E-2</v>
      </c>
      <c r="M948">
        <v>0.931836</v>
      </c>
      <c r="N948">
        <v>0</v>
      </c>
      <c r="O948" t="s">
        <v>42</v>
      </c>
    </row>
    <row r="949" spans="1:25" x14ac:dyDescent="0.25">
      <c r="A949" t="s">
        <v>41</v>
      </c>
      <c r="B949">
        <v>48009.1</v>
      </c>
      <c r="C949">
        <v>47892.2</v>
      </c>
      <c r="D949">
        <v>47891.3</v>
      </c>
      <c r="E949">
        <v>47878.400000000001</v>
      </c>
      <c r="F949">
        <v>2792.76</v>
      </c>
      <c r="G949">
        <v>5619.23</v>
      </c>
      <c r="H949">
        <v>1224.97</v>
      </c>
      <c r="I949">
        <v>1224.42</v>
      </c>
      <c r="J949">
        <v>1530.63</v>
      </c>
      <c r="K949">
        <v>38415.199999999997</v>
      </c>
      <c r="L949">
        <v>5.4105899999999998E-2</v>
      </c>
      <c r="M949">
        <v>0.94963200000000003</v>
      </c>
      <c r="N949">
        <v>0</v>
      </c>
      <c r="O949" t="s">
        <v>42</v>
      </c>
    </row>
    <row r="950" spans="1:25" x14ac:dyDescent="0.25">
      <c r="A950" t="s">
        <v>41</v>
      </c>
      <c r="B950">
        <v>48538</v>
      </c>
      <c r="C950">
        <v>48420.800000000003</v>
      </c>
      <c r="D950">
        <v>48419.9</v>
      </c>
      <c r="E950">
        <v>48406.7</v>
      </c>
      <c r="F950">
        <v>2818.57</v>
      </c>
      <c r="G950">
        <v>5685.4</v>
      </c>
      <c r="H950">
        <v>1239.04</v>
      </c>
      <c r="I950">
        <v>1233.28</v>
      </c>
      <c r="J950">
        <v>1562.46</v>
      </c>
      <c r="K950">
        <v>38759</v>
      </c>
      <c r="L950">
        <v>5.3928200000000003E-2</v>
      </c>
      <c r="M950">
        <v>0.931836</v>
      </c>
      <c r="N950">
        <v>0</v>
      </c>
      <c r="O950" t="s">
        <v>42</v>
      </c>
    </row>
    <row r="951" spans="1:25" x14ac:dyDescent="0.25">
      <c r="A951" t="s">
        <v>41</v>
      </c>
      <c r="B951">
        <v>48725.3</v>
      </c>
      <c r="C951">
        <v>48607.7</v>
      </c>
      <c r="D951">
        <v>48606.8</v>
      </c>
      <c r="E951">
        <v>48593.599999999999</v>
      </c>
      <c r="F951">
        <v>2831.18</v>
      </c>
      <c r="G951">
        <v>5692.36</v>
      </c>
      <c r="H951">
        <v>1249.25</v>
      </c>
      <c r="I951">
        <v>1238.3599999999999</v>
      </c>
      <c r="J951">
        <v>1549.59</v>
      </c>
      <c r="K951">
        <v>38888.400000000001</v>
      </c>
      <c r="L951">
        <v>5.6519899999999998E-2</v>
      </c>
      <c r="M951">
        <v>0.95623000000000002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48210.9</v>
      </c>
      <c r="C952">
        <v>48093.4</v>
      </c>
      <c r="D952">
        <v>48092.5</v>
      </c>
      <c r="E952">
        <v>48079.4</v>
      </c>
      <c r="F952">
        <v>2808.32</v>
      </c>
      <c r="G952">
        <v>5652.6</v>
      </c>
      <c r="H952">
        <v>1235.54</v>
      </c>
      <c r="I952">
        <v>1225.3900000000001</v>
      </c>
      <c r="J952">
        <v>1544.52</v>
      </c>
      <c r="K952">
        <v>38553.9</v>
      </c>
      <c r="L952">
        <v>5.54732E-2</v>
      </c>
      <c r="M952">
        <v>0.93183300000000002</v>
      </c>
      <c r="N952">
        <v>0</v>
      </c>
      <c r="O952" t="s">
        <v>42</v>
      </c>
      <c r="R952">
        <f>AVERAGE(B903:B952)</f>
        <v>48371.858</v>
      </c>
      <c r="S952">
        <f>AVERAGE(C903:C952)</f>
        <v>48255.396000000008</v>
      </c>
      <c r="U952">
        <f>_xlfn.VAR.P(B903:B952)</f>
        <v>128999.64563599986</v>
      </c>
      <c r="V952">
        <f>_xlfn.VAR.P(C903:C952)</f>
        <v>129224.71558400002</v>
      </c>
      <c r="X952">
        <f>1.96*SQRT(U952)/50</f>
        <v>14.079276098937148</v>
      </c>
      <c r="Y952">
        <f>1.96*SQRT(V952)/50</f>
        <v>14.091553035595393</v>
      </c>
    </row>
    <row r="953" spans="1:25" x14ac:dyDescent="0.25">
      <c r="A953" t="s">
        <v>43</v>
      </c>
      <c r="B953">
        <v>2418597.2128010001</v>
      </c>
      <c r="C953" t="s">
        <v>36</v>
      </c>
    </row>
    <row r="954" spans="1:25" x14ac:dyDescent="0.25">
      <c r="A954" t="s">
        <v>44</v>
      </c>
      <c r="B954">
        <v>42100.800000000003</v>
      </c>
      <c r="C954">
        <v>42100.4</v>
      </c>
      <c r="D954">
        <v>42099.8</v>
      </c>
      <c r="E954">
        <v>42087.1</v>
      </c>
      <c r="F954">
        <v>2118.0300000000002</v>
      </c>
      <c r="G954">
        <v>0</v>
      </c>
      <c r="H954">
        <v>1247.4100000000001</v>
      </c>
      <c r="I954">
        <v>0</v>
      </c>
      <c r="J954">
        <v>5.76056E-2</v>
      </c>
      <c r="K954">
        <v>0.93183700000000003</v>
      </c>
      <c r="L954">
        <v>0</v>
      </c>
      <c r="M954" t="s">
        <v>42</v>
      </c>
    </row>
    <row r="955" spans="1:25" x14ac:dyDescent="0.25">
      <c r="A955" t="s">
        <v>44</v>
      </c>
      <c r="B955">
        <v>41775.699999999997</v>
      </c>
      <c r="C955">
        <v>41775.300000000003</v>
      </c>
      <c r="D955">
        <v>41774.699999999997</v>
      </c>
      <c r="E955">
        <v>41762.1</v>
      </c>
      <c r="F955">
        <v>2108.1799999999998</v>
      </c>
      <c r="G955">
        <v>0</v>
      </c>
      <c r="H955">
        <v>1248.55</v>
      </c>
      <c r="I955">
        <v>0</v>
      </c>
      <c r="J955">
        <v>5.5937500000000001E-2</v>
      </c>
      <c r="K955">
        <v>0.95510899999999999</v>
      </c>
      <c r="L955">
        <v>0</v>
      </c>
      <c r="M955" t="s">
        <v>42</v>
      </c>
    </row>
    <row r="956" spans="1:25" x14ac:dyDescent="0.25">
      <c r="A956" t="s">
        <v>44</v>
      </c>
      <c r="B956">
        <v>41880.400000000001</v>
      </c>
      <c r="C956">
        <v>41880</v>
      </c>
      <c r="D956">
        <v>41879.4</v>
      </c>
      <c r="E956">
        <v>41866.800000000003</v>
      </c>
      <c r="F956">
        <v>2117.71</v>
      </c>
      <c r="G956">
        <v>0</v>
      </c>
      <c r="H956">
        <v>1240.44</v>
      </c>
      <c r="I956">
        <v>0</v>
      </c>
      <c r="J956">
        <v>5.9595700000000001E-2</v>
      </c>
      <c r="K956">
        <v>0.93162599999999995</v>
      </c>
      <c r="L956">
        <v>0</v>
      </c>
      <c r="M956" t="s">
        <v>42</v>
      </c>
    </row>
    <row r="957" spans="1:25" x14ac:dyDescent="0.25">
      <c r="A957" t="s">
        <v>44</v>
      </c>
      <c r="B957">
        <v>41878.800000000003</v>
      </c>
      <c r="C957">
        <v>41878.300000000003</v>
      </c>
      <c r="D957">
        <v>41877.699999999997</v>
      </c>
      <c r="E957">
        <v>41865</v>
      </c>
      <c r="F957">
        <v>2120.69</v>
      </c>
      <c r="G957">
        <v>0</v>
      </c>
      <c r="H957">
        <v>1246</v>
      </c>
      <c r="I957">
        <v>0</v>
      </c>
      <c r="J957">
        <v>5.4531099999999999E-2</v>
      </c>
      <c r="K957">
        <v>0.93165600000000004</v>
      </c>
      <c r="L957">
        <v>0</v>
      </c>
      <c r="M957" t="s">
        <v>42</v>
      </c>
    </row>
    <row r="958" spans="1:25" x14ac:dyDescent="0.25">
      <c r="A958" t="s">
        <v>44</v>
      </c>
      <c r="B958">
        <v>41884.6</v>
      </c>
      <c r="C958">
        <v>41884.1</v>
      </c>
      <c r="D958">
        <v>41883.5</v>
      </c>
      <c r="E958">
        <v>41870.9</v>
      </c>
      <c r="F958">
        <v>2108.9299999999998</v>
      </c>
      <c r="G958">
        <v>0</v>
      </c>
      <c r="H958">
        <v>1248.1500000000001</v>
      </c>
      <c r="I958">
        <v>0</v>
      </c>
      <c r="J958">
        <v>5.3909600000000002E-2</v>
      </c>
      <c r="K958">
        <v>0.93179900000000004</v>
      </c>
      <c r="L958">
        <v>0</v>
      </c>
      <c r="M958" t="s">
        <v>42</v>
      </c>
    </row>
    <row r="959" spans="1:25" x14ac:dyDescent="0.25">
      <c r="A959" t="s">
        <v>44</v>
      </c>
      <c r="B959">
        <v>42068.3</v>
      </c>
      <c r="C959">
        <v>42067.8</v>
      </c>
      <c r="D959">
        <v>42067.199999999997</v>
      </c>
      <c r="E959">
        <v>42054.5</v>
      </c>
      <c r="F959">
        <v>2123.5700000000002</v>
      </c>
      <c r="G959">
        <v>0</v>
      </c>
      <c r="H959">
        <v>1246.67</v>
      </c>
      <c r="I959">
        <v>0</v>
      </c>
      <c r="J959">
        <v>5.3923800000000001E-2</v>
      </c>
      <c r="K959">
        <v>0.95634300000000005</v>
      </c>
      <c r="L959">
        <v>0</v>
      </c>
      <c r="M959" t="s">
        <v>42</v>
      </c>
    </row>
    <row r="960" spans="1:25" x14ac:dyDescent="0.25">
      <c r="A960" t="s">
        <v>44</v>
      </c>
      <c r="B960">
        <v>41987.3</v>
      </c>
      <c r="C960">
        <v>41986.8</v>
      </c>
      <c r="D960">
        <v>41986.2</v>
      </c>
      <c r="E960">
        <v>41973.599999999999</v>
      </c>
      <c r="F960">
        <v>2121.6799999999998</v>
      </c>
      <c r="G960">
        <v>0</v>
      </c>
      <c r="H960">
        <v>1249.31</v>
      </c>
      <c r="I960">
        <v>0</v>
      </c>
      <c r="J960">
        <v>5.39795E-2</v>
      </c>
      <c r="K960">
        <v>0.95908099999999996</v>
      </c>
      <c r="L960">
        <v>0</v>
      </c>
      <c r="M960" t="s">
        <v>42</v>
      </c>
    </row>
    <row r="961" spans="1:13" x14ac:dyDescent="0.25">
      <c r="A961" t="s">
        <v>44</v>
      </c>
      <c r="B961">
        <v>41876.400000000001</v>
      </c>
      <c r="C961">
        <v>41876</v>
      </c>
      <c r="D961">
        <v>41875.4</v>
      </c>
      <c r="E961">
        <v>41862.800000000003</v>
      </c>
      <c r="F961">
        <v>2100.7800000000002</v>
      </c>
      <c r="G961">
        <v>0</v>
      </c>
      <c r="H961">
        <v>1241.0899999999999</v>
      </c>
      <c r="I961">
        <v>0</v>
      </c>
      <c r="J961">
        <v>8.3257100000000001E-2</v>
      </c>
      <c r="K961">
        <v>0.95849899999999999</v>
      </c>
      <c r="L961">
        <v>0</v>
      </c>
      <c r="M961" t="s">
        <v>42</v>
      </c>
    </row>
    <row r="962" spans="1:13" x14ac:dyDescent="0.25">
      <c r="A962" t="s">
        <v>44</v>
      </c>
      <c r="B962">
        <v>42229.9</v>
      </c>
      <c r="C962">
        <v>42229.5</v>
      </c>
      <c r="D962">
        <v>42228.9</v>
      </c>
      <c r="E962">
        <v>42216.2</v>
      </c>
      <c r="F962">
        <v>2129.6999999999998</v>
      </c>
      <c r="G962">
        <v>0</v>
      </c>
      <c r="H962">
        <v>1255.3</v>
      </c>
      <c r="I962">
        <v>0</v>
      </c>
      <c r="J962">
        <v>5.3925000000000001E-2</v>
      </c>
      <c r="K962">
        <v>0.93162</v>
      </c>
      <c r="L962">
        <v>0</v>
      </c>
      <c r="M962" t="s">
        <v>42</v>
      </c>
    </row>
    <row r="963" spans="1:13" x14ac:dyDescent="0.25">
      <c r="A963" t="s">
        <v>44</v>
      </c>
      <c r="B963">
        <v>42503.3</v>
      </c>
      <c r="C963">
        <v>42502.9</v>
      </c>
      <c r="D963">
        <v>42502.3</v>
      </c>
      <c r="E963">
        <v>42489.5</v>
      </c>
      <c r="F963">
        <v>2153.06</v>
      </c>
      <c r="G963">
        <v>0</v>
      </c>
      <c r="H963">
        <v>1270.1099999999999</v>
      </c>
      <c r="I963">
        <v>0</v>
      </c>
      <c r="J963">
        <v>5.5864900000000002E-2</v>
      </c>
      <c r="K963">
        <v>0.93180799999999997</v>
      </c>
      <c r="L963">
        <v>0</v>
      </c>
      <c r="M963" t="s">
        <v>42</v>
      </c>
    </row>
    <row r="964" spans="1:13" x14ac:dyDescent="0.25">
      <c r="A964" t="s">
        <v>44</v>
      </c>
      <c r="B964">
        <v>42110.7</v>
      </c>
      <c r="C964">
        <v>42110.3</v>
      </c>
      <c r="D964">
        <v>42109.7</v>
      </c>
      <c r="E964">
        <v>42097</v>
      </c>
      <c r="F964">
        <v>2109.94</v>
      </c>
      <c r="G964">
        <v>0</v>
      </c>
      <c r="H964">
        <v>1248.3599999999999</v>
      </c>
      <c r="I964">
        <v>0</v>
      </c>
      <c r="J964">
        <v>5.3979300000000001E-2</v>
      </c>
      <c r="K964">
        <v>0.93181400000000003</v>
      </c>
      <c r="L964">
        <v>0</v>
      </c>
      <c r="M964" t="s">
        <v>42</v>
      </c>
    </row>
    <row r="965" spans="1:13" x14ac:dyDescent="0.25">
      <c r="A965" t="s">
        <v>44</v>
      </c>
      <c r="B965">
        <v>42104.5</v>
      </c>
      <c r="C965">
        <v>42104.1</v>
      </c>
      <c r="D965">
        <v>42103.5</v>
      </c>
      <c r="E965">
        <v>42090.8</v>
      </c>
      <c r="F965">
        <v>2119.9</v>
      </c>
      <c r="G965">
        <v>0</v>
      </c>
      <c r="H965">
        <v>1248.3699999999999</v>
      </c>
      <c r="I965">
        <v>0</v>
      </c>
      <c r="J965">
        <v>5.39134E-2</v>
      </c>
      <c r="K965">
        <v>0.93183199999999999</v>
      </c>
      <c r="L965">
        <v>0</v>
      </c>
      <c r="M965" t="s">
        <v>42</v>
      </c>
    </row>
    <row r="966" spans="1:13" x14ac:dyDescent="0.25">
      <c r="A966" t="s">
        <v>44</v>
      </c>
      <c r="B966">
        <v>42572.7</v>
      </c>
      <c r="C966">
        <v>42572.2</v>
      </c>
      <c r="D966">
        <v>42571.6</v>
      </c>
      <c r="E966">
        <v>42558.8</v>
      </c>
      <c r="F966">
        <v>2145.23</v>
      </c>
      <c r="G966">
        <v>0</v>
      </c>
      <c r="H966">
        <v>1260.8699999999999</v>
      </c>
      <c r="I966">
        <v>0</v>
      </c>
      <c r="J966">
        <v>5.4422199999999997E-2</v>
      </c>
      <c r="K966">
        <v>0.93176899999999996</v>
      </c>
      <c r="L966">
        <v>0</v>
      </c>
      <c r="M966" t="s">
        <v>42</v>
      </c>
    </row>
    <row r="967" spans="1:13" x14ac:dyDescent="0.25">
      <c r="A967" t="s">
        <v>44</v>
      </c>
      <c r="B967">
        <v>42126</v>
      </c>
      <c r="C967">
        <v>42125.599999999999</v>
      </c>
      <c r="D967">
        <v>42125</v>
      </c>
      <c r="E967">
        <v>42112.3</v>
      </c>
      <c r="F967">
        <v>2118.2800000000002</v>
      </c>
      <c r="G967">
        <v>0</v>
      </c>
      <c r="H967">
        <v>1249.31</v>
      </c>
      <c r="I967">
        <v>0</v>
      </c>
      <c r="J967">
        <v>7.2132000000000002E-2</v>
      </c>
      <c r="K967">
        <v>0.93172200000000005</v>
      </c>
      <c r="L967">
        <v>0</v>
      </c>
      <c r="M967" t="s">
        <v>42</v>
      </c>
    </row>
    <row r="968" spans="1:13" x14ac:dyDescent="0.25">
      <c r="A968" t="s">
        <v>44</v>
      </c>
      <c r="B968">
        <v>42318.6</v>
      </c>
      <c r="C968">
        <v>42318.1</v>
      </c>
      <c r="D968">
        <v>42317.5</v>
      </c>
      <c r="E968">
        <v>42304.800000000003</v>
      </c>
      <c r="F968">
        <v>2135.84</v>
      </c>
      <c r="G968">
        <v>0</v>
      </c>
      <c r="H968">
        <v>1259.1500000000001</v>
      </c>
      <c r="I968">
        <v>0</v>
      </c>
      <c r="J968">
        <v>5.7663100000000002E-2</v>
      </c>
      <c r="K968">
        <v>0.95841100000000001</v>
      </c>
      <c r="L968">
        <v>0</v>
      </c>
      <c r="M968" t="s">
        <v>42</v>
      </c>
    </row>
    <row r="969" spans="1:13" x14ac:dyDescent="0.25">
      <c r="A969" t="s">
        <v>44</v>
      </c>
      <c r="B969">
        <v>42093.4</v>
      </c>
      <c r="C969">
        <v>42093</v>
      </c>
      <c r="D969">
        <v>42092.4</v>
      </c>
      <c r="E969">
        <v>42079.7</v>
      </c>
      <c r="F969">
        <v>2128.29</v>
      </c>
      <c r="G969">
        <v>0</v>
      </c>
      <c r="H969">
        <v>1249.32</v>
      </c>
      <c r="I969">
        <v>0</v>
      </c>
      <c r="J969">
        <v>5.8690899999999997E-2</v>
      </c>
      <c r="K969">
        <v>0.93161899999999997</v>
      </c>
      <c r="L969">
        <v>0</v>
      </c>
      <c r="M969" t="s">
        <v>42</v>
      </c>
    </row>
    <row r="970" spans="1:13" x14ac:dyDescent="0.25">
      <c r="A970" t="s">
        <v>44</v>
      </c>
      <c r="B970">
        <v>41809.4</v>
      </c>
      <c r="C970">
        <v>41809</v>
      </c>
      <c r="D970">
        <v>41808.400000000001</v>
      </c>
      <c r="E970">
        <v>41795.699999999997</v>
      </c>
      <c r="F970">
        <v>2105.63</v>
      </c>
      <c r="G970">
        <v>0</v>
      </c>
      <c r="H970">
        <v>1238.3599999999999</v>
      </c>
      <c r="I970">
        <v>0</v>
      </c>
      <c r="J970">
        <v>6.1926500000000002E-2</v>
      </c>
      <c r="K970">
        <v>0.931813</v>
      </c>
      <c r="L970">
        <v>0</v>
      </c>
      <c r="M970" t="s">
        <v>42</v>
      </c>
    </row>
    <row r="971" spans="1:13" x14ac:dyDescent="0.25">
      <c r="A971" t="s">
        <v>44</v>
      </c>
      <c r="B971">
        <v>42135.1</v>
      </c>
      <c r="C971">
        <v>42134.6</v>
      </c>
      <c r="D971">
        <v>42134</v>
      </c>
      <c r="E971">
        <v>42121.4</v>
      </c>
      <c r="F971">
        <v>2122.38</v>
      </c>
      <c r="G971">
        <v>0</v>
      </c>
      <c r="H971">
        <v>1249.5899999999999</v>
      </c>
      <c r="I971">
        <v>0</v>
      </c>
      <c r="J971">
        <v>7.91351E-2</v>
      </c>
      <c r="K971">
        <v>0.931531</v>
      </c>
      <c r="L971">
        <v>0</v>
      </c>
      <c r="M971" t="s">
        <v>42</v>
      </c>
    </row>
    <row r="972" spans="1:13" x14ac:dyDescent="0.25">
      <c r="A972" t="s">
        <v>44</v>
      </c>
      <c r="B972">
        <v>41958.400000000001</v>
      </c>
      <c r="C972">
        <v>41958</v>
      </c>
      <c r="D972">
        <v>41957.4</v>
      </c>
      <c r="E972">
        <v>41944.7</v>
      </c>
      <c r="F972">
        <v>2131.46</v>
      </c>
      <c r="G972">
        <v>0</v>
      </c>
      <c r="H972">
        <v>1241.5</v>
      </c>
      <c r="I972">
        <v>0</v>
      </c>
      <c r="J972">
        <v>7.1224899999999994E-2</v>
      </c>
      <c r="K972">
        <v>0.93105000000000004</v>
      </c>
      <c r="L972">
        <v>0</v>
      </c>
      <c r="M972" t="s">
        <v>42</v>
      </c>
    </row>
    <row r="973" spans="1:13" x14ac:dyDescent="0.25">
      <c r="A973" t="s">
        <v>44</v>
      </c>
      <c r="B973">
        <v>42153.4</v>
      </c>
      <c r="C973">
        <v>42153</v>
      </c>
      <c r="D973">
        <v>42152.4</v>
      </c>
      <c r="E973">
        <v>42139.7</v>
      </c>
      <c r="F973">
        <v>2113.75</v>
      </c>
      <c r="G973">
        <v>0</v>
      </c>
      <c r="H973">
        <v>1249.18</v>
      </c>
      <c r="I973">
        <v>0</v>
      </c>
      <c r="J973">
        <v>5.94984E-2</v>
      </c>
      <c r="K973">
        <v>0.93181199999999997</v>
      </c>
      <c r="L973">
        <v>0</v>
      </c>
      <c r="M973" t="s">
        <v>42</v>
      </c>
    </row>
    <row r="974" spans="1:13" x14ac:dyDescent="0.25">
      <c r="A974" t="s">
        <v>44</v>
      </c>
      <c r="B974">
        <v>41661.800000000003</v>
      </c>
      <c r="C974">
        <v>41661.300000000003</v>
      </c>
      <c r="D974">
        <v>41660.699999999997</v>
      </c>
      <c r="E974">
        <v>41648.199999999997</v>
      </c>
      <c r="F974">
        <v>2106.1</v>
      </c>
      <c r="G974">
        <v>0</v>
      </c>
      <c r="H974">
        <v>1235.5</v>
      </c>
      <c r="I974">
        <v>0</v>
      </c>
      <c r="J974">
        <v>6.2278899999999998E-2</v>
      </c>
      <c r="K974">
        <v>0.93900499999999998</v>
      </c>
      <c r="L974">
        <v>0</v>
      </c>
      <c r="M974" t="s">
        <v>42</v>
      </c>
    </row>
    <row r="975" spans="1:13" x14ac:dyDescent="0.25">
      <c r="A975" t="s">
        <v>44</v>
      </c>
      <c r="B975">
        <v>41858.800000000003</v>
      </c>
      <c r="C975">
        <v>41858.400000000001</v>
      </c>
      <c r="D975">
        <v>41857.800000000003</v>
      </c>
      <c r="E975">
        <v>41845.1</v>
      </c>
      <c r="F975">
        <v>2107.96</v>
      </c>
      <c r="G975">
        <v>0</v>
      </c>
      <c r="H975">
        <v>1251.77</v>
      </c>
      <c r="I975">
        <v>0</v>
      </c>
      <c r="J975">
        <v>7.4569300000000005E-2</v>
      </c>
      <c r="K975">
        <v>0.93183099999999996</v>
      </c>
      <c r="L975">
        <v>0</v>
      </c>
      <c r="M975" t="s">
        <v>42</v>
      </c>
    </row>
    <row r="976" spans="1:13" x14ac:dyDescent="0.25">
      <c r="A976" t="s">
        <v>44</v>
      </c>
      <c r="B976">
        <v>42091.4</v>
      </c>
      <c r="C976">
        <v>42091</v>
      </c>
      <c r="D976">
        <v>42090.400000000001</v>
      </c>
      <c r="E976">
        <v>42077.7</v>
      </c>
      <c r="F976">
        <v>2126.02</v>
      </c>
      <c r="G976">
        <v>0</v>
      </c>
      <c r="H976">
        <v>1245.6400000000001</v>
      </c>
      <c r="I976">
        <v>0</v>
      </c>
      <c r="J976">
        <v>5.4011400000000001E-2</v>
      </c>
      <c r="K976">
        <v>0.93183400000000005</v>
      </c>
      <c r="L976">
        <v>0</v>
      </c>
      <c r="M976" t="s">
        <v>42</v>
      </c>
    </row>
    <row r="977" spans="1:13" x14ac:dyDescent="0.25">
      <c r="A977" t="s">
        <v>44</v>
      </c>
      <c r="B977">
        <v>41824.300000000003</v>
      </c>
      <c r="C977">
        <v>41823.800000000003</v>
      </c>
      <c r="D977">
        <v>41823.300000000003</v>
      </c>
      <c r="E977">
        <v>41810.6</v>
      </c>
      <c r="F977">
        <v>2106.84</v>
      </c>
      <c r="G977">
        <v>0</v>
      </c>
      <c r="H977">
        <v>1239.3800000000001</v>
      </c>
      <c r="I977">
        <v>0</v>
      </c>
      <c r="J977">
        <v>5.6513300000000002E-2</v>
      </c>
      <c r="K977">
        <v>0.94191599999999998</v>
      </c>
      <c r="L977">
        <v>0</v>
      </c>
      <c r="M977" t="s">
        <v>42</v>
      </c>
    </row>
    <row r="978" spans="1:13" x14ac:dyDescent="0.25">
      <c r="A978" t="s">
        <v>44</v>
      </c>
      <c r="B978">
        <v>42069.9</v>
      </c>
      <c r="C978">
        <v>42069.5</v>
      </c>
      <c r="D978">
        <v>42068.9</v>
      </c>
      <c r="E978">
        <v>42056.2</v>
      </c>
      <c r="F978">
        <v>2127.0500000000002</v>
      </c>
      <c r="G978">
        <v>0</v>
      </c>
      <c r="H978">
        <v>1263.1500000000001</v>
      </c>
      <c r="I978">
        <v>0</v>
      </c>
      <c r="J978">
        <v>5.45128E-2</v>
      </c>
      <c r="K978">
        <v>0.931836</v>
      </c>
      <c r="L978">
        <v>0</v>
      </c>
      <c r="M978" t="s">
        <v>42</v>
      </c>
    </row>
    <row r="979" spans="1:13" x14ac:dyDescent="0.25">
      <c r="A979" t="s">
        <v>44</v>
      </c>
      <c r="B979">
        <v>42419.8</v>
      </c>
      <c r="C979">
        <v>42419.4</v>
      </c>
      <c r="D979">
        <v>42418.8</v>
      </c>
      <c r="E979">
        <v>42405.9</v>
      </c>
      <c r="F979">
        <v>2144.92</v>
      </c>
      <c r="G979">
        <v>0</v>
      </c>
      <c r="H979">
        <v>1259.07</v>
      </c>
      <c r="I979">
        <v>0</v>
      </c>
      <c r="J979">
        <v>5.7000799999999997E-2</v>
      </c>
      <c r="K979">
        <v>0.931836</v>
      </c>
      <c r="L979">
        <v>0</v>
      </c>
      <c r="M979" t="s">
        <v>42</v>
      </c>
    </row>
    <row r="980" spans="1:13" x14ac:dyDescent="0.25">
      <c r="A980" t="s">
        <v>44</v>
      </c>
      <c r="B980">
        <v>42065.7</v>
      </c>
      <c r="C980">
        <v>42065.3</v>
      </c>
      <c r="D980">
        <v>42064.7</v>
      </c>
      <c r="E980">
        <v>42052</v>
      </c>
      <c r="F980">
        <v>2127.14</v>
      </c>
      <c r="G980">
        <v>0</v>
      </c>
      <c r="H980">
        <v>1252.68</v>
      </c>
      <c r="I980">
        <v>0</v>
      </c>
      <c r="J980">
        <v>5.9979600000000001E-2</v>
      </c>
      <c r="K980">
        <v>0.93181099999999994</v>
      </c>
      <c r="L980">
        <v>0</v>
      </c>
      <c r="M980" t="s">
        <v>42</v>
      </c>
    </row>
    <row r="981" spans="1:13" x14ac:dyDescent="0.25">
      <c r="A981" t="s">
        <v>44</v>
      </c>
      <c r="B981">
        <v>42410.400000000001</v>
      </c>
      <c r="C981">
        <v>42410</v>
      </c>
      <c r="D981">
        <v>42409.4</v>
      </c>
      <c r="E981">
        <v>42396.5</v>
      </c>
      <c r="F981">
        <v>2132.87</v>
      </c>
      <c r="G981">
        <v>0</v>
      </c>
      <c r="H981">
        <v>1255.58</v>
      </c>
      <c r="I981">
        <v>0</v>
      </c>
      <c r="J981">
        <v>5.80841E-2</v>
      </c>
      <c r="K981">
        <v>0.93182299999999996</v>
      </c>
      <c r="L981">
        <v>0</v>
      </c>
      <c r="M981" t="s">
        <v>42</v>
      </c>
    </row>
    <row r="982" spans="1:13" x14ac:dyDescent="0.25">
      <c r="A982" t="s">
        <v>44</v>
      </c>
      <c r="B982">
        <v>42675.7</v>
      </c>
      <c r="C982">
        <v>42675.199999999997</v>
      </c>
      <c r="D982">
        <v>42674.7</v>
      </c>
      <c r="E982">
        <v>42661.7</v>
      </c>
      <c r="F982">
        <v>2148.4299999999998</v>
      </c>
      <c r="G982">
        <v>0</v>
      </c>
      <c r="H982">
        <v>1265.08</v>
      </c>
      <c r="I982">
        <v>0</v>
      </c>
      <c r="J982">
        <v>5.3926799999999997E-2</v>
      </c>
      <c r="K982">
        <v>0.93179500000000004</v>
      </c>
      <c r="L982">
        <v>0</v>
      </c>
      <c r="M982" t="s">
        <v>42</v>
      </c>
    </row>
    <row r="983" spans="1:13" x14ac:dyDescent="0.25">
      <c r="A983" t="s">
        <v>44</v>
      </c>
      <c r="B983">
        <v>43398.6</v>
      </c>
      <c r="C983">
        <v>43398.1</v>
      </c>
      <c r="D983">
        <v>43397.5</v>
      </c>
      <c r="E983">
        <v>43384.5</v>
      </c>
      <c r="F983">
        <v>2180.5500000000002</v>
      </c>
      <c r="G983">
        <v>0</v>
      </c>
      <c r="H983">
        <v>1291.98</v>
      </c>
      <c r="I983">
        <v>0</v>
      </c>
      <c r="J983">
        <v>6.55414E-2</v>
      </c>
      <c r="K983">
        <v>0.93174599999999996</v>
      </c>
      <c r="L983">
        <v>0</v>
      </c>
      <c r="M983" t="s">
        <v>42</v>
      </c>
    </row>
    <row r="984" spans="1:13" x14ac:dyDescent="0.25">
      <c r="A984" t="s">
        <v>44</v>
      </c>
      <c r="B984">
        <v>41240.5</v>
      </c>
      <c r="C984">
        <v>41240</v>
      </c>
      <c r="D984">
        <v>41239.4</v>
      </c>
      <c r="E984">
        <v>41227</v>
      </c>
      <c r="F984">
        <v>2080.2199999999998</v>
      </c>
      <c r="G984">
        <v>0</v>
      </c>
      <c r="H984">
        <v>1221.8699999999999</v>
      </c>
      <c r="I984">
        <v>0</v>
      </c>
      <c r="J984">
        <v>5.3932899999999999E-2</v>
      </c>
      <c r="K984">
        <v>0.93181599999999998</v>
      </c>
      <c r="L984">
        <v>0</v>
      </c>
      <c r="M984" t="s">
        <v>42</v>
      </c>
    </row>
    <row r="985" spans="1:13" x14ac:dyDescent="0.25">
      <c r="A985" t="s">
        <v>44</v>
      </c>
      <c r="B985">
        <v>40845.699999999997</v>
      </c>
      <c r="C985">
        <v>40845.199999999997</v>
      </c>
      <c r="D985">
        <v>40844.6</v>
      </c>
      <c r="E985">
        <v>40832.300000000003</v>
      </c>
      <c r="F985">
        <v>2064.7199999999998</v>
      </c>
      <c r="G985">
        <v>0</v>
      </c>
      <c r="H985">
        <v>1211.8599999999999</v>
      </c>
      <c r="I985">
        <v>0</v>
      </c>
      <c r="J985">
        <v>5.4100700000000002E-2</v>
      </c>
      <c r="K985">
        <v>0.945322</v>
      </c>
      <c r="L985">
        <v>0</v>
      </c>
      <c r="M985" t="s">
        <v>42</v>
      </c>
    </row>
    <row r="986" spans="1:13" x14ac:dyDescent="0.25">
      <c r="A986" t="s">
        <v>44</v>
      </c>
      <c r="B986">
        <v>40313.199999999997</v>
      </c>
      <c r="C986">
        <v>40312.800000000003</v>
      </c>
      <c r="D986">
        <v>40312.300000000003</v>
      </c>
      <c r="E986">
        <v>40300.1</v>
      </c>
      <c r="F986">
        <v>2019.74</v>
      </c>
      <c r="G986">
        <v>0</v>
      </c>
      <c r="H986">
        <v>1201.54</v>
      </c>
      <c r="I986">
        <v>0</v>
      </c>
      <c r="J986">
        <v>5.6216299999999997E-2</v>
      </c>
      <c r="K986">
        <v>0.93182399999999999</v>
      </c>
      <c r="L986">
        <v>0</v>
      </c>
      <c r="M986" t="s">
        <v>42</v>
      </c>
    </row>
    <row r="987" spans="1:13" x14ac:dyDescent="0.25">
      <c r="A987" t="s">
        <v>44</v>
      </c>
      <c r="B987">
        <v>41065.5</v>
      </c>
      <c r="C987">
        <v>41065.1</v>
      </c>
      <c r="D987">
        <v>41064.5</v>
      </c>
      <c r="E987">
        <v>41052.1</v>
      </c>
      <c r="F987">
        <v>2076.9299999999998</v>
      </c>
      <c r="G987">
        <v>0</v>
      </c>
      <c r="H987">
        <v>1215.6099999999999</v>
      </c>
      <c r="I987">
        <v>0</v>
      </c>
      <c r="J987">
        <v>6.1974300000000003E-2</v>
      </c>
      <c r="K987">
        <v>0.93182500000000001</v>
      </c>
      <c r="L987">
        <v>0</v>
      </c>
      <c r="M987" t="s">
        <v>42</v>
      </c>
    </row>
    <row r="988" spans="1:13" x14ac:dyDescent="0.25">
      <c r="A988" t="s">
        <v>44</v>
      </c>
      <c r="B988">
        <v>41395.699999999997</v>
      </c>
      <c r="C988">
        <v>41395.300000000003</v>
      </c>
      <c r="D988">
        <v>41394.699999999997</v>
      </c>
      <c r="E988">
        <v>41382.199999999997</v>
      </c>
      <c r="F988">
        <v>2087.25</v>
      </c>
      <c r="G988">
        <v>0</v>
      </c>
      <c r="H988">
        <v>1227.72</v>
      </c>
      <c r="I988">
        <v>0</v>
      </c>
      <c r="J988">
        <v>5.4790899999999997E-2</v>
      </c>
      <c r="K988">
        <v>0.93183499999999997</v>
      </c>
      <c r="L988">
        <v>0</v>
      </c>
      <c r="M988" t="s">
        <v>42</v>
      </c>
    </row>
    <row r="989" spans="1:13" x14ac:dyDescent="0.25">
      <c r="A989" t="s">
        <v>44</v>
      </c>
      <c r="B989">
        <v>40777.1</v>
      </c>
      <c r="C989">
        <v>40776.699999999997</v>
      </c>
      <c r="D989">
        <v>40776.1</v>
      </c>
      <c r="E989">
        <v>40763.800000000003</v>
      </c>
      <c r="F989">
        <v>2049.41</v>
      </c>
      <c r="G989">
        <v>0</v>
      </c>
      <c r="H989">
        <v>1208.44</v>
      </c>
      <c r="I989">
        <v>0</v>
      </c>
      <c r="J989">
        <v>7.3896299999999998E-2</v>
      </c>
      <c r="K989">
        <v>0.931701</v>
      </c>
      <c r="L989">
        <v>0</v>
      </c>
      <c r="M989" t="s">
        <v>42</v>
      </c>
    </row>
    <row r="990" spans="1:13" x14ac:dyDescent="0.25">
      <c r="A990" t="s">
        <v>44</v>
      </c>
      <c r="B990">
        <v>41182.5</v>
      </c>
      <c r="C990">
        <v>41182.1</v>
      </c>
      <c r="D990">
        <v>41181.5</v>
      </c>
      <c r="E990">
        <v>41169.1</v>
      </c>
      <c r="F990">
        <v>2071.2199999999998</v>
      </c>
      <c r="G990">
        <v>0</v>
      </c>
      <c r="H990">
        <v>1219.3800000000001</v>
      </c>
      <c r="I990">
        <v>0</v>
      </c>
      <c r="J990">
        <v>5.4373699999999997E-2</v>
      </c>
      <c r="K990">
        <v>0.93181599999999998</v>
      </c>
      <c r="L990">
        <v>0</v>
      </c>
      <c r="M990" t="s">
        <v>42</v>
      </c>
    </row>
    <row r="991" spans="1:13" x14ac:dyDescent="0.25">
      <c r="A991" t="s">
        <v>44</v>
      </c>
      <c r="B991">
        <v>41058.1</v>
      </c>
      <c r="C991">
        <v>41057.699999999997</v>
      </c>
      <c r="D991">
        <v>41057.1</v>
      </c>
      <c r="E991">
        <v>41044.699999999997</v>
      </c>
      <c r="F991">
        <v>2048.69</v>
      </c>
      <c r="G991">
        <v>0</v>
      </c>
      <c r="H991">
        <v>1215.82</v>
      </c>
      <c r="I991">
        <v>0</v>
      </c>
      <c r="J991">
        <v>5.4334E-2</v>
      </c>
      <c r="K991">
        <v>0.93183400000000005</v>
      </c>
      <c r="L991">
        <v>0</v>
      </c>
      <c r="M991" t="s">
        <v>42</v>
      </c>
    </row>
    <row r="992" spans="1:13" x14ac:dyDescent="0.25">
      <c r="A992" t="s">
        <v>44</v>
      </c>
      <c r="B992">
        <v>42007.5</v>
      </c>
      <c r="C992">
        <v>42007.1</v>
      </c>
      <c r="D992">
        <v>42006.5</v>
      </c>
      <c r="E992">
        <v>41993.8</v>
      </c>
      <c r="F992">
        <v>2091.9299999999998</v>
      </c>
      <c r="G992">
        <v>0</v>
      </c>
      <c r="H992">
        <v>1244.48</v>
      </c>
      <c r="I992">
        <v>0</v>
      </c>
      <c r="J992">
        <v>5.4200199999999997E-2</v>
      </c>
      <c r="K992">
        <v>0.93181899999999995</v>
      </c>
      <c r="L992">
        <v>0</v>
      </c>
      <c r="M992" t="s">
        <v>42</v>
      </c>
    </row>
    <row r="993" spans="1:25" x14ac:dyDescent="0.25">
      <c r="A993" t="s">
        <v>44</v>
      </c>
      <c r="B993">
        <v>42170.3</v>
      </c>
      <c r="C993">
        <v>42169.8</v>
      </c>
      <c r="D993">
        <v>42169.3</v>
      </c>
      <c r="E993">
        <v>42156.5</v>
      </c>
      <c r="F993">
        <v>2094.6799999999998</v>
      </c>
      <c r="G993">
        <v>0</v>
      </c>
      <c r="H993">
        <v>1250.55</v>
      </c>
      <c r="I993">
        <v>0</v>
      </c>
      <c r="J993">
        <v>7.3516300000000007E-2</v>
      </c>
      <c r="K993">
        <v>0.95108099999999995</v>
      </c>
      <c r="L993">
        <v>0</v>
      </c>
      <c r="M993" t="s">
        <v>42</v>
      </c>
    </row>
    <row r="994" spans="1:25" x14ac:dyDescent="0.25">
      <c r="A994" t="s">
        <v>44</v>
      </c>
      <c r="B994">
        <v>42006.9</v>
      </c>
      <c r="C994">
        <v>42006.5</v>
      </c>
      <c r="D994">
        <v>42006</v>
      </c>
      <c r="E994">
        <v>41993.3</v>
      </c>
      <c r="F994">
        <v>2087.77</v>
      </c>
      <c r="G994">
        <v>0</v>
      </c>
      <c r="H994">
        <v>1244.29</v>
      </c>
      <c r="I994">
        <v>0</v>
      </c>
      <c r="J994">
        <v>6.0340100000000001E-2</v>
      </c>
      <c r="K994">
        <v>0.93182500000000001</v>
      </c>
      <c r="L994">
        <v>0</v>
      </c>
      <c r="M994" t="s">
        <v>42</v>
      </c>
    </row>
    <row r="995" spans="1:25" x14ac:dyDescent="0.25">
      <c r="A995" t="s">
        <v>44</v>
      </c>
      <c r="B995">
        <v>42390.9</v>
      </c>
      <c r="C995">
        <v>42390.5</v>
      </c>
      <c r="D995">
        <v>42389.9</v>
      </c>
      <c r="E995">
        <v>42377</v>
      </c>
      <c r="F995">
        <v>2108.89</v>
      </c>
      <c r="G995">
        <v>0</v>
      </c>
      <c r="H995">
        <v>1262.76</v>
      </c>
      <c r="I995">
        <v>0</v>
      </c>
      <c r="J995">
        <v>5.6374500000000001E-2</v>
      </c>
      <c r="K995">
        <v>0.93158300000000005</v>
      </c>
      <c r="L995">
        <v>0</v>
      </c>
      <c r="M995" t="s">
        <v>42</v>
      </c>
    </row>
    <row r="996" spans="1:25" x14ac:dyDescent="0.25">
      <c r="A996" t="s">
        <v>44</v>
      </c>
      <c r="B996">
        <v>42068.9</v>
      </c>
      <c r="C996">
        <v>42068.4</v>
      </c>
      <c r="D996">
        <v>42067.9</v>
      </c>
      <c r="E996">
        <v>42055.199999999997</v>
      </c>
      <c r="F996">
        <v>2090.5100000000002</v>
      </c>
      <c r="G996">
        <v>0</v>
      </c>
      <c r="H996">
        <v>1246.57</v>
      </c>
      <c r="I996">
        <v>0</v>
      </c>
      <c r="J996">
        <v>5.5443199999999998E-2</v>
      </c>
      <c r="K996">
        <v>0.93183199999999999</v>
      </c>
      <c r="L996">
        <v>0</v>
      </c>
      <c r="M996" t="s">
        <v>42</v>
      </c>
    </row>
    <row r="997" spans="1:25" x14ac:dyDescent="0.25">
      <c r="A997" t="s">
        <v>44</v>
      </c>
      <c r="B997">
        <v>42153.9</v>
      </c>
      <c r="C997">
        <v>42153.5</v>
      </c>
      <c r="D997">
        <v>42152.9</v>
      </c>
      <c r="E997">
        <v>42140.2</v>
      </c>
      <c r="F997">
        <v>2095.42</v>
      </c>
      <c r="G997">
        <v>0</v>
      </c>
      <c r="H997">
        <v>1260.8</v>
      </c>
      <c r="I997">
        <v>0</v>
      </c>
      <c r="J997">
        <v>5.5583399999999998E-2</v>
      </c>
      <c r="K997">
        <v>0.931782</v>
      </c>
      <c r="L997">
        <v>0</v>
      </c>
      <c r="M997" t="s">
        <v>42</v>
      </c>
    </row>
    <row r="998" spans="1:25" x14ac:dyDescent="0.25">
      <c r="A998" t="s">
        <v>44</v>
      </c>
      <c r="B998">
        <v>42128.3</v>
      </c>
      <c r="C998">
        <v>42127.9</v>
      </c>
      <c r="D998">
        <v>42127.3</v>
      </c>
      <c r="E998">
        <v>42114.6</v>
      </c>
      <c r="F998">
        <v>2098.27</v>
      </c>
      <c r="G998">
        <v>0</v>
      </c>
      <c r="H998">
        <v>1254.1500000000001</v>
      </c>
      <c r="I998">
        <v>0</v>
      </c>
      <c r="J998">
        <v>5.4907699999999997E-2</v>
      </c>
      <c r="K998">
        <v>0.93178300000000003</v>
      </c>
      <c r="L998">
        <v>0</v>
      </c>
      <c r="M998" t="s">
        <v>42</v>
      </c>
    </row>
    <row r="999" spans="1:25" x14ac:dyDescent="0.25">
      <c r="A999" t="s">
        <v>44</v>
      </c>
      <c r="B999">
        <v>41792.199999999997</v>
      </c>
      <c r="C999">
        <v>41791.699999999997</v>
      </c>
      <c r="D999">
        <v>41791.199999999997</v>
      </c>
      <c r="E999">
        <v>41778.6</v>
      </c>
      <c r="F999">
        <v>2084.6</v>
      </c>
      <c r="G999">
        <v>0</v>
      </c>
      <c r="H999">
        <v>1238.06</v>
      </c>
      <c r="I999">
        <v>0</v>
      </c>
      <c r="J999">
        <v>5.7463899999999998E-2</v>
      </c>
      <c r="K999">
        <v>0.95743599999999995</v>
      </c>
      <c r="L999">
        <v>0</v>
      </c>
      <c r="M999" t="s">
        <v>42</v>
      </c>
    </row>
    <row r="1000" spans="1:25" x14ac:dyDescent="0.25">
      <c r="A1000" t="s">
        <v>44</v>
      </c>
      <c r="B1000">
        <v>41782.699999999997</v>
      </c>
      <c r="C1000">
        <v>41782.199999999997</v>
      </c>
      <c r="D1000">
        <v>41781.699999999997</v>
      </c>
      <c r="E1000">
        <v>41769</v>
      </c>
      <c r="F1000">
        <v>2084.65</v>
      </c>
      <c r="G1000">
        <v>0</v>
      </c>
      <c r="H1000">
        <v>1238.06</v>
      </c>
      <c r="I1000">
        <v>0</v>
      </c>
      <c r="J1000">
        <v>5.3925599999999997E-2</v>
      </c>
      <c r="K1000">
        <v>0.95922300000000005</v>
      </c>
      <c r="L1000">
        <v>0</v>
      </c>
      <c r="M1000" t="s">
        <v>42</v>
      </c>
    </row>
    <row r="1001" spans="1:25" x14ac:dyDescent="0.25">
      <c r="A1001" t="s">
        <v>44</v>
      </c>
      <c r="B1001">
        <v>42024.2</v>
      </c>
      <c r="C1001">
        <v>42023.8</v>
      </c>
      <c r="D1001">
        <v>42023.199999999997</v>
      </c>
      <c r="E1001">
        <v>42010.5</v>
      </c>
      <c r="F1001">
        <v>2088.64</v>
      </c>
      <c r="G1001">
        <v>0</v>
      </c>
      <c r="H1001">
        <v>1252.1300000000001</v>
      </c>
      <c r="I1001">
        <v>0</v>
      </c>
      <c r="J1001">
        <v>6.4405699999999996E-2</v>
      </c>
      <c r="K1001">
        <v>0.95877000000000001</v>
      </c>
      <c r="L1001">
        <v>0</v>
      </c>
      <c r="M1001" t="s">
        <v>42</v>
      </c>
    </row>
    <row r="1002" spans="1:25" x14ac:dyDescent="0.25">
      <c r="A1002" t="s">
        <v>44</v>
      </c>
      <c r="B1002">
        <v>41865.699999999997</v>
      </c>
      <c r="C1002">
        <v>41865.199999999997</v>
      </c>
      <c r="D1002">
        <v>41864.6</v>
      </c>
      <c r="E1002">
        <v>41852</v>
      </c>
      <c r="F1002">
        <v>2074.0300000000002</v>
      </c>
      <c r="G1002">
        <v>0</v>
      </c>
      <c r="H1002">
        <v>1250.2</v>
      </c>
      <c r="I1002">
        <v>0</v>
      </c>
      <c r="J1002">
        <v>8.3255700000000002E-2</v>
      </c>
      <c r="K1002">
        <v>0.93182799999999999</v>
      </c>
      <c r="L1002">
        <v>0</v>
      </c>
      <c r="M1002" t="s">
        <v>42</v>
      </c>
    </row>
    <row r="1003" spans="1:25" x14ac:dyDescent="0.25">
      <c r="A1003" t="s">
        <v>44</v>
      </c>
      <c r="B1003">
        <v>41770.400000000001</v>
      </c>
      <c r="C1003">
        <v>41770</v>
      </c>
      <c r="D1003">
        <v>41769.4</v>
      </c>
      <c r="E1003">
        <v>41756.800000000003</v>
      </c>
      <c r="F1003">
        <v>2077.14</v>
      </c>
      <c r="G1003">
        <v>0</v>
      </c>
      <c r="H1003">
        <v>1244.48</v>
      </c>
      <c r="I1003">
        <v>0</v>
      </c>
      <c r="J1003">
        <v>5.4197700000000001E-2</v>
      </c>
      <c r="K1003">
        <v>0.94976099999999997</v>
      </c>
      <c r="L1003">
        <v>0</v>
      </c>
      <c r="M1003" t="s">
        <v>42</v>
      </c>
    </row>
    <row r="1004" spans="1:25" x14ac:dyDescent="0.25">
      <c r="A1004" t="s">
        <v>44</v>
      </c>
      <c r="B1004">
        <v>41795.5</v>
      </c>
      <c r="C1004">
        <v>41795.1</v>
      </c>
      <c r="D1004">
        <v>41794.5</v>
      </c>
      <c r="E1004">
        <v>41781.800000000003</v>
      </c>
      <c r="F1004">
        <v>2072.88</v>
      </c>
      <c r="G1004">
        <v>0</v>
      </c>
      <c r="H1004">
        <v>1242.1500000000001</v>
      </c>
      <c r="I1004">
        <v>0</v>
      </c>
      <c r="J1004">
        <v>5.3909600000000002E-2</v>
      </c>
      <c r="K1004">
        <v>0.93183700000000003</v>
      </c>
      <c r="L1004">
        <v>0</v>
      </c>
      <c r="M1004" t="s">
        <v>42</v>
      </c>
    </row>
    <row r="1005" spans="1:25" x14ac:dyDescent="0.25">
      <c r="A1005" t="s">
        <v>44</v>
      </c>
      <c r="B1005">
        <v>41873</v>
      </c>
      <c r="C1005">
        <v>41872.5</v>
      </c>
      <c r="D1005">
        <v>41871.9</v>
      </c>
      <c r="E1005">
        <v>41859.300000000003</v>
      </c>
      <c r="F1005">
        <v>2071.2199999999998</v>
      </c>
      <c r="G1005">
        <v>0</v>
      </c>
      <c r="H1005">
        <v>1245.23</v>
      </c>
      <c r="I1005">
        <v>0</v>
      </c>
      <c r="J1005">
        <v>5.6464300000000002E-2</v>
      </c>
      <c r="K1005">
        <v>0.93182500000000001</v>
      </c>
      <c r="L1005">
        <v>0</v>
      </c>
      <c r="M1005" t="s">
        <v>42</v>
      </c>
    </row>
    <row r="1006" spans="1:25" x14ac:dyDescent="0.25">
      <c r="A1006" t="s">
        <v>44</v>
      </c>
      <c r="B1006">
        <v>42004.6</v>
      </c>
      <c r="C1006">
        <v>42004</v>
      </c>
      <c r="D1006">
        <v>42003.5</v>
      </c>
      <c r="E1006">
        <v>41990.8</v>
      </c>
      <c r="F1006">
        <v>2077.12</v>
      </c>
      <c r="G1006">
        <v>0</v>
      </c>
      <c r="H1006">
        <v>1255.6300000000001</v>
      </c>
      <c r="I1006">
        <v>0</v>
      </c>
      <c r="J1006">
        <v>5.8329499999999999E-2</v>
      </c>
      <c r="K1006">
        <v>0.93178300000000003</v>
      </c>
      <c r="L1006">
        <v>0</v>
      </c>
      <c r="M1006" t="s">
        <v>42</v>
      </c>
    </row>
    <row r="1007" spans="1:25" x14ac:dyDescent="0.25">
      <c r="A1007" t="s">
        <v>44</v>
      </c>
      <c r="B1007">
        <v>42049.9</v>
      </c>
      <c r="C1007">
        <v>42049.5</v>
      </c>
      <c r="D1007">
        <v>42048.9</v>
      </c>
      <c r="E1007">
        <v>42036.2</v>
      </c>
      <c r="F1007">
        <v>2092.19</v>
      </c>
      <c r="G1007">
        <v>0</v>
      </c>
      <c r="H1007">
        <v>1252.04</v>
      </c>
      <c r="I1007">
        <v>0</v>
      </c>
      <c r="J1007">
        <v>5.3916199999999997E-2</v>
      </c>
      <c r="K1007">
        <v>0.93171999999999999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41945.3</v>
      </c>
      <c r="C1008">
        <v>41944.800000000003</v>
      </c>
      <c r="D1008">
        <v>41944.2</v>
      </c>
      <c r="E1008">
        <v>41931.5</v>
      </c>
      <c r="F1008">
        <v>2088.7399999999998</v>
      </c>
      <c r="G1008">
        <v>0</v>
      </c>
      <c r="H1008">
        <v>1247.97</v>
      </c>
      <c r="I1008">
        <v>0</v>
      </c>
      <c r="J1008">
        <v>5.7593199999999997E-2</v>
      </c>
      <c r="K1008">
        <v>0.93172699999999997</v>
      </c>
      <c r="L1008">
        <v>0</v>
      </c>
      <c r="M1008" t="s">
        <v>42</v>
      </c>
      <c r="R1008">
        <f>AVERAGE(B959:B1008)</f>
        <v>41924.645999999993</v>
      </c>
      <c r="S1008">
        <f>AVERAGE(C959:C1008)</f>
        <v>41924.206000000006</v>
      </c>
      <c r="U1008">
        <f>_xlfn.VAR.P(B959:B1008)</f>
        <v>260709.84168400054</v>
      </c>
      <c r="V1008">
        <f>_xlfn.VAR.P(C959:C1008)</f>
        <v>260702.87256400008</v>
      </c>
      <c r="X1008">
        <f>1.96*SQRT(U1008)/50</f>
        <v>20.015423331153968</v>
      </c>
      <c r="Y1008">
        <f>1.96*SQRT(V1008)/50</f>
        <v>20.015155809954241</v>
      </c>
    </row>
    <row r="1009" spans="1:12" x14ac:dyDescent="0.25">
      <c r="A1009" t="s">
        <v>44</v>
      </c>
      <c r="B1009">
        <v>2096236.486968</v>
      </c>
      <c r="C1009" t="s">
        <v>36</v>
      </c>
    </row>
    <row r="1010" spans="1:12" x14ac:dyDescent="0.25">
      <c r="A1010" t="s">
        <v>45</v>
      </c>
      <c r="B1010">
        <v>91205.5</v>
      </c>
      <c r="C1010">
        <v>88159.9</v>
      </c>
      <c r="D1010">
        <v>88089.9</v>
      </c>
      <c r="E1010">
        <v>88069.5</v>
      </c>
      <c r="F1010">
        <v>3918.93</v>
      </c>
      <c r="G1010">
        <v>10296.1</v>
      </c>
      <c r="H1010">
        <v>3462.34</v>
      </c>
      <c r="I1010">
        <v>5.4238300000000003E-2</v>
      </c>
      <c r="J1010">
        <v>0.931836</v>
      </c>
      <c r="K1010">
        <v>0</v>
      </c>
      <c r="L1010" t="s">
        <v>42</v>
      </c>
    </row>
    <row r="1011" spans="1:12" x14ac:dyDescent="0.25">
      <c r="A1011" t="s">
        <v>45</v>
      </c>
      <c r="B1011">
        <v>91573.4</v>
      </c>
      <c r="C1011">
        <v>88529.4</v>
      </c>
      <c r="D1011">
        <v>88459.1</v>
      </c>
      <c r="E1011">
        <v>88438.399999999994</v>
      </c>
      <c r="F1011">
        <v>3936.78</v>
      </c>
      <c r="G1011">
        <v>10334.200000000001</v>
      </c>
      <c r="H1011">
        <v>3490.44</v>
      </c>
      <c r="I1011">
        <v>5.3910199999999998E-2</v>
      </c>
      <c r="J1011">
        <v>0.95799699999999999</v>
      </c>
      <c r="K1011">
        <v>0</v>
      </c>
      <c r="L1011" t="s">
        <v>42</v>
      </c>
    </row>
    <row r="1012" spans="1:12" x14ac:dyDescent="0.25">
      <c r="A1012" t="s">
        <v>45</v>
      </c>
      <c r="B1012">
        <v>91935</v>
      </c>
      <c r="C1012">
        <v>88863.8</v>
      </c>
      <c r="D1012">
        <v>88793.4</v>
      </c>
      <c r="E1012">
        <v>88772.4</v>
      </c>
      <c r="F1012">
        <v>3956.48</v>
      </c>
      <c r="G1012">
        <v>10379.4</v>
      </c>
      <c r="H1012">
        <v>3501.8</v>
      </c>
      <c r="I1012">
        <v>5.40765E-2</v>
      </c>
      <c r="J1012">
        <v>0.93113299999999999</v>
      </c>
      <c r="K1012">
        <v>0</v>
      </c>
      <c r="L1012" t="s">
        <v>42</v>
      </c>
    </row>
    <row r="1013" spans="1:12" x14ac:dyDescent="0.25">
      <c r="A1013" t="s">
        <v>45</v>
      </c>
      <c r="B1013">
        <v>91176.2</v>
      </c>
      <c r="C1013">
        <v>88150.3</v>
      </c>
      <c r="D1013">
        <v>88080</v>
      </c>
      <c r="E1013">
        <v>88059</v>
      </c>
      <c r="F1013">
        <v>3922.52</v>
      </c>
      <c r="G1013">
        <v>10283.9</v>
      </c>
      <c r="H1013">
        <v>3467.94</v>
      </c>
      <c r="I1013">
        <v>5.3925899999999999E-2</v>
      </c>
      <c r="J1013">
        <v>0.931836</v>
      </c>
      <c r="K1013">
        <v>0</v>
      </c>
      <c r="L1013" t="s">
        <v>42</v>
      </c>
    </row>
    <row r="1014" spans="1:12" x14ac:dyDescent="0.25">
      <c r="A1014" t="s">
        <v>45</v>
      </c>
      <c r="B1014">
        <v>90809.2</v>
      </c>
      <c r="C1014">
        <v>87845.4</v>
      </c>
      <c r="D1014">
        <v>87775.5</v>
      </c>
      <c r="E1014">
        <v>87754.5</v>
      </c>
      <c r="F1014">
        <v>3911.39</v>
      </c>
      <c r="G1014">
        <v>10217.1</v>
      </c>
      <c r="H1014">
        <v>3452.78</v>
      </c>
      <c r="I1014">
        <v>5.3921700000000003E-2</v>
      </c>
      <c r="J1014">
        <v>0.93183000000000005</v>
      </c>
      <c r="K1014">
        <v>0</v>
      </c>
      <c r="L1014" t="s">
        <v>42</v>
      </c>
    </row>
    <row r="1015" spans="1:12" x14ac:dyDescent="0.25">
      <c r="A1015" t="s">
        <v>45</v>
      </c>
      <c r="B1015">
        <v>90942.7</v>
      </c>
      <c r="C1015">
        <v>87940.9</v>
      </c>
      <c r="D1015">
        <v>87870.6</v>
      </c>
      <c r="E1015">
        <v>87849.7</v>
      </c>
      <c r="F1015">
        <v>3905.47</v>
      </c>
      <c r="G1015">
        <v>10285.799999999999</v>
      </c>
      <c r="H1015">
        <v>3465.75</v>
      </c>
      <c r="I1015">
        <v>5.5034600000000003E-2</v>
      </c>
      <c r="J1015">
        <v>0.93177500000000002</v>
      </c>
      <c r="K1015">
        <v>0</v>
      </c>
      <c r="L1015" t="s">
        <v>42</v>
      </c>
    </row>
    <row r="1016" spans="1:12" x14ac:dyDescent="0.25">
      <c r="A1016" t="s">
        <v>45</v>
      </c>
      <c r="B1016">
        <v>91145.600000000006</v>
      </c>
      <c r="C1016">
        <v>88221.6</v>
      </c>
      <c r="D1016">
        <v>88151.3</v>
      </c>
      <c r="E1016">
        <v>88130.5</v>
      </c>
      <c r="F1016">
        <v>3922.79</v>
      </c>
      <c r="G1016">
        <v>10274.6</v>
      </c>
      <c r="H1016">
        <v>3467.46</v>
      </c>
      <c r="I1016">
        <v>5.5172899999999997E-2</v>
      </c>
      <c r="J1016">
        <v>0.95514900000000003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91404</v>
      </c>
      <c r="C1017">
        <v>88388.9</v>
      </c>
      <c r="D1017">
        <v>88318.5</v>
      </c>
      <c r="E1017">
        <v>88297.5</v>
      </c>
      <c r="F1017">
        <v>3936.71</v>
      </c>
      <c r="G1017">
        <v>10299.9</v>
      </c>
      <c r="H1017">
        <v>3480.98</v>
      </c>
      <c r="I1017">
        <v>8.3255800000000005E-2</v>
      </c>
      <c r="J1017">
        <v>0.95921199999999995</v>
      </c>
      <c r="K1017">
        <v>0</v>
      </c>
      <c r="L1017" t="s">
        <v>42</v>
      </c>
    </row>
    <row r="1018" spans="1:12" x14ac:dyDescent="0.25">
      <c r="A1018" t="s">
        <v>45</v>
      </c>
      <c r="B1018">
        <v>91613.5</v>
      </c>
      <c r="C1018">
        <v>88556.9</v>
      </c>
      <c r="D1018">
        <v>88487</v>
      </c>
      <c r="E1018">
        <v>88465.9</v>
      </c>
      <c r="F1018">
        <v>3939.82</v>
      </c>
      <c r="G1018">
        <v>10337.299999999999</v>
      </c>
      <c r="H1018">
        <v>3488.28</v>
      </c>
      <c r="I1018">
        <v>5.4194100000000002E-2</v>
      </c>
      <c r="J1018">
        <v>0.93183199999999999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91139.6</v>
      </c>
      <c r="C1019">
        <v>88145.3</v>
      </c>
      <c r="D1019">
        <v>88075.7</v>
      </c>
      <c r="E1019">
        <v>88054.7</v>
      </c>
      <c r="F1019">
        <v>3917</v>
      </c>
      <c r="G1019">
        <v>10251.6</v>
      </c>
      <c r="H1019">
        <v>3469.15</v>
      </c>
      <c r="I1019">
        <v>5.4792100000000003E-2</v>
      </c>
      <c r="J1019">
        <v>0.93183499999999997</v>
      </c>
      <c r="K1019">
        <v>0</v>
      </c>
      <c r="L1019" t="s">
        <v>42</v>
      </c>
    </row>
    <row r="1020" spans="1:12" x14ac:dyDescent="0.25">
      <c r="A1020" t="s">
        <v>45</v>
      </c>
      <c r="B1020">
        <v>90986.1</v>
      </c>
      <c r="C1020">
        <v>87796.3</v>
      </c>
      <c r="D1020">
        <v>87726.1</v>
      </c>
      <c r="E1020">
        <v>87705.2</v>
      </c>
      <c r="F1020">
        <v>3910.78</v>
      </c>
      <c r="G1020">
        <v>10248.299999999999</v>
      </c>
      <c r="H1020">
        <v>3446.43</v>
      </c>
      <c r="I1020">
        <v>5.4183599999999998E-2</v>
      </c>
      <c r="J1020">
        <v>0.95841399999999999</v>
      </c>
      <c r="K1020">
        <v>0</v>
      </c>
      <c r="L1020" t="s">
        <v>42</v>
      </c>
    </row>
    <row r="1021" spans="1:12" x14ac:dyDescent="0.25">
      <c r="A1021" t="s">
        <v>45</v>
      </c>
      <c r="B1021">
        <v>90684</v>
      </c>
      <c r="C1021">
        <v>87696.8</v>
      </c>
      <c r="D1021">
        <v>87626.5</v>
      </c>
      <c r="E1021">
        <v>87605.7</v>
      </c>
      <c r="F1021">
        <v>3905.47</v>
      </c>
      <c r="G1021">
        <v>10202.299999999999</v>
      </c>
      <c r="H1021">
        <v>3440.13</v>
      </c>
      <c r="I1021">
        <v>5.3993899999999997E-2</v>
      </c>
      <c r="J1021">
        <v>0.94659300000000002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90906</v>
      </c>
      <c r="C1022">
        <v>87982.8</v>
      </c>
      <c r="D1022">
        <v>87913.1</v>
      </c>
      <c r="E1022">
        <v>87892.1</v>
      </c>
      <c r="F1022">
        <v>3923.89</v>
      </c>
      <c r="G1022">
        <v>10227.799999999999</v>
      </c>
      <c r="H1022">
        <v>3451.19</v>
      </c>
      <c r="I1022">
        <v>5.3920900000000001E-2</v>
      </c>
      <c r="J1022">
        <v>0.93895600000000001</v>
      </c>
      <c r="K1022">
        <v>0</v>
      </c>
      <c r="L1022" t="s">
        <v>42</v>
      </c>
    </row>
    <row r="1023" spans="1:12" x14ac:dyDescent="0.25">
      <c r="A1023" t="s">
        <v>45</v>
      </c>
      <c r="B1023">
        <v>90884</v>
      </c>
      <c r="C1023">
        <v>87938.3</v>
      </c>
      <c r="D1023">
        <v>87868.7</v>
      </c>
      <c r="E1023">
        <v>87847.8</v>
      </c>
      <c r="F1023">
        <v>3913.85</v>
      </c>
      <c r="G1023">
        <v>10277.299999999999</v>
      </c>
      <c r="H1023">
        <v>3447.27</v>
      </c>
      <c r="I1023">
        <v>5.4928699999999997E-2</v>
      </c>
      <c r="J1023">
        <v>0.93181000000000003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91064.2</v>
      </c>
      <c r="C1024">
        <v>88056.5</v>
      </c>
      <c r="D1024">
        <v>87986.1</v>
      </c>
      <c r="E1024">
        <v>87965.2</v>
      </c>
      <c r="F1024">
        <v>3921.44</v>
      </c>
      <c r="G1024">
        <v>10261.1</v>
      </c>
      <c r="H1024">
        <v>3466.86</v>
      </c>
      <c r="I1024">
        <v>5.4001E-2</v>
      </c>
      <c r="J1024">
        <v>0.93179699999999999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91487.9</v>
      </c>
      <c r="C1025">
        <v>88548.5</v>
      </c>
      <c r="D1025">
        <v>88478.6</v>
      </c>
      <c r="E1025">
        <v>88457.7</v>
      </c>
      <c r="F1025">
        <v>3944.69</v>
      </c>
      <c r="G1025">
        <v>10287.5</v>
      </c>
      <c r="H1025">
        <v>3479.33</v>
      </c>
      <c r="I1025">
        <v>5.4271199999999999E-2</v>
      </c>
      <c r="J1025">
        <v>0.952546</v>
      </c>
      <c r="K1025">
        <v>0</v>
      </c>
      <c r="L1025" t="s">
        <v>42</v>
      </c>
    </row>
    <row r="1026" spans="1:12" x14ac:dyDescent="0.25">
      <c r="A1026" t="s">
        <v>45</v>
      </c>
      <c r="B1026">
        <v>91290.5</v>
      </c>
      <c r="C1026">
        <v>88328.6</v>
      </c>
      <c r="D1026">
        <v>88258.6</v>
      </c>
      <c r="E1026">
        <v>88238</v>
      </c>
      <c r="F1026">
        <v>3941.69</v>
      </c>
      <c r="G1026">
        <v>10322</v>
      </c>
      <c r="H1026">
        <v>3466.81</v>
      </c>
      <c r="I1026">
        <v>6.4710199999999996E-2</v>
      </c>
      <c r="J1026">
        <v>0.94972199999999996</v>
      </c>
      <c r="K1026">
        <v>0</v>
      </c>
      <c r="L1026" t="s">
        <v>42</v>
      </c>
    </row>
    <row r="1027" spans="1:12" x14ac:dyDescent="0.25">
      <c r="A1027" t="s">
        <v>45</v>
      </c>
      <c r="B1027">
        <v>91044.7</v>
      </c>
      <c r="C1027">
        <v>88024.2</v>
      </c>
      <c r="D1027">
        <v>87952.7</v>
      </c>
      <c r="E1027">
        <v>87931.8</v>
      </c>
      <c r="F1027">
        <v>3911.86</v>
      </c>
      <c r="G1027">
        <v>10243.799999999999</v>
      </c>
      <c r="H1027">
        <v>3454.37</v>
      </c>
      <c r="I1027">
        <v>5.3949799999999999E-2</v>
      </c>
      <c r="J1027">
        <v>0.95444700000000005</v>
      </c>
      <c r="K1027">
        <v>0</v>
      </c>
      <c r="L1027" t="s">
        <v>42</v>
      </c>
    </row>
    <row r="1028" spans="1:12" x14ac:dyDescent="0.25">
      <c r="A1028" t="s">
        <v>45</v>
      </c>
      <c r="B1028">
        <v>91174.2</v>
      </c>
      <c r="C1028">
        <v>88181.6</v>
      </c>
      <c r="D1028">
        <v>88111.9</v>
      </c>
      <c r="E1028">
        <v>88091.1</v>
      </c>
      <c r="F1028">
        <v>3935.4</v>
      </c>
      <c r="G1028">
        <v>10240.6</v>
      </c>
      <c r="H1028">
        <v>3458.78</v>
      </c>
      <c r="I1028">
        <v>5.7434600000000002E-2</v>
      </c>
      <c r="J1028">
        <v>0.95121500000000003</v>
      </c>
      <c r="K1028">
        <v>0</v>
      </c>
      <c r="L1028" t="s">
        <v>42</v>
      </c>
    </row>
    <row r="1029" spans="1:12" x14ac:dyDescent="0.25">
      <c r="A1029" t="s">
        <v>45</v>
      </c>
      <c r="B1029">
        <v>91457.7</v>
      </c>
      <c r="C1029">
        <v>88391.9</v>
      </c>
      <c r="D1029">
        <v>88321.7</v>
      </c>
      <c r="E1029">
        <v>88300.9</v>
      </c>
      <c r="F1029">
        <v>3933.56</v>
      </c>
      <c r="G1029">
        <v>10323.4</v>
      </c>
      <c r="H1029">
        <v>3474.62</v>
      </c>
      <c r="I1029">
        <v>5.3946800000000003E-2</v>
      </c>
      <c r="J1029">
        <v>0.931836</v>
      </c>
      <c r="K1029">
        <v>0</v>
      </c>
      <c r="L1029" t="s">
        <v>42</v>
      </c>
    </row>
    <row r="1030" spans="1:12" x14ac:dyDescent="0.25">
      <c r="A1030" t="s">
        <v>45</v>
      </c>
      <c r="B1030">
        <v>90545.5</v>
      </c>
      <c r="C1030">
        <v>87549.7</v>
      </c>
      <c r="D1030">
        <v>87480.4</v>
      </c>
      <c r="E1030">
        <v>87459.5</v>
      </c>
      <c r="F1030">
        <v>3890.95</v>
      </c>
      <c r="G1030">
        <v>10202.9</v>
      </c>
      <c r="H1030">
        <v>3443.62</v>
      </c>
      <c r="I1030">
        <v>5.46624E-2</v>
      </c>
      <c r="J1030">
        <v>0.931836</v>
      </c>
      <c r="K1030">
        <v>0</v>
      </c>
      <c r="L1030" t="s">
        <v>42</v>
      </c>
    </row>
    <row r="1031" spans="1:12" x14ac:dyDescent="0.25">
      <c r="A1031" t="s">
        <v>45</v>
      </c>
      <c r="B1031">
        <v>91857.1</v>
      </c>
      <c r="C1031">
        <v>88788.2</v>
      </c>
      <c r="D1031">
        <v>88717.5</v>
      </c>
      <c r="E1031">
        <v>88696.5</v>
      </c>
      <c r="F1031">
        <v>3970.12</v>
      </c>
      <c r="G1031">
        <v>10323.9</v>
      </c>
      <c r="H1031">
        <v>3484.73</v>
      </c>
      <c r="I1031">
        <v>5.4893699999999997E-2</v>
      </c>
      <c r="J1031">
        <v>0.94937899999999997</v>
      </c>
      <c r="K1031">
        <v>0</v>
      </c>
      <c r="L1031" t="s">
        <v>42</v>
      </c>
    </row>
    <row r="1032" spans="1:12" x14ac:dyDescent="0.25">
      <c r="A1032" t="s">
        <v>45</v>
      </c>
      <c r="B1032">
        <v>91758.9</v>
      </c>
      <c r="C1032">
        <v>88751</v>
      </c>
      <c r="D1032">
        <v>88679.2</v>
      </c>
      <c r="E1032">
        <v>88658.4</v>
      </c>
      <c r="F1032">
        <v>3928.66</v>
      </c>
      <c r="G1032">
        <v>10456.9</v>
      </c>
      <c r="H1032">
        <v>3482.04</v>
      </c>
      <c r="I1032">
        <v>5.4986100000000003E-2</v>
      </c>
      <c r="J1032">
        <v>0.93181199999999997</v>
      </c>
      <c r="K1032">
        <v>0</v>
      </c>
      <c r="L1032" t="s">
        <v>42</v>
      </c>
    </row>
    <row r="1033" spans="1:12" x14ac:dyDescent="0.25">
      <c r="A1033" t="s">
        <v>45</v>
      </c>
      <c r="B1033">
        <v>90995.9</v>
      </c>
      <c r="C1033">
        <v>88068.3</v>
      </c>
      <c r="D1033">
        <v>87996.800000000003</v>
      </c>
      <c r="E1033">
        <v>87975.9</v>
      </c>
      <c r="F1033">
        <v>3912.99</v>
      </c>
      <c r="G1033">
        <v>10258.799999999999</v>
      </c>
      <c r="H1033">
        <v>3460.81</v>
      </c>
      <c r="I1033">
        <v>5.7318300000000003E-2</v>
      </c>
      <c r="J1033">
        <v>0.93148900000000001</v>
      </c>
      <c r="K1033">
        <v>0</v>
      </c>
      <c r="L1033" t="s">
        <v>42</v>
      </c>
    </row>
    <row r="1034" spans="1:12" x14ac:dyDescent="0.25">
      <c r="A1034" t="s">
        <v>45</v>
      </c>
      <c r="B1034">
        <v>91461.6</v>
      </c>
      <c r="C1034">
        <v>88384.2</v>
      </c>
      <c r="D1034">
        <v>88310.399999999994</v>
      </c>
      <c r="E1034">
        <v>88289.3</v>
      </c>
      <c r="F1034">
        <v>3931.73</v>
      </c>
      <c r="G1034">
        <v>10286.6</v>
      </c>
      <c r="H1034">
        <v>3491.2</v>
      </c>
      <c r="I1034">
        <v>5.5343700000000003E-2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92459.8</v>
      </c>
      <c r="C1035">
        <v>89324</v>
      </c>
      <c r="D1035">
        <v>89244.7</v>
      </c>
      <c r="E1035">
        <v>89223.7</v>
      </c>
      <c r="F1035">
        <v>3969.06</v>
      </c>
      <c r="G1035">
        <v>10687.5</v>
      </c>
      <c r="H1035">
        <v>3518.04</v>
      </c>
      <c r="I1035">
        <v>5.4449900000000002E-2</v>
      </c>
      <c r="J1035">
        <v>0.93181700000000001</v>
      </c>
      <c r="K1035">
        <v>0</v>
      </c>
      <c r="L1035" t="s">
        <v>42</v>
      </c>
    </row>
    <row r="1036" spans="1:12" x14ac:dyDescent="0.25">
      <c r="A1036" t="s">
        <v>45</v>
      </c>
      <c r="B1036">
        <v>89435.4</v>
      </c>
      <c r="C1036">
        <v>86397.5</v>
      </c>
      <c r="D1036">
        <v>86324.4</v>
      </c>
      <c r="E1036">
        <v>86303.9</v>
      </c>
      <c r="F1036">
        <v>3845.95</v>
      </c>
      <c r="G1036">
        <v>10077.700000000001</v>
      </c>
      <c r="H1036">
        <v>3393.88</v>
      </c>
      <c r="I1036">
        <v>5.4829099999999999E-2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91521.2</v>
      </c>
      <c r="C1037">
        <v>88419.3</v>
      </c>
      <c r="D1037">
        <v>88346.7</v>
      </c>
      <c r="E1037">
        <v>88325.7</v>
      </c>
      <c r="F1037">
        <v>3925.81</v>
      </c>
      <c r="G1037">
        <v>10309.700000000001</v>
      </c>
      <c r="H1037">
        <v>3484.57</v>
      </c>
      <c r="I1037">
        <v>5.3945600000000003E-2</v>
      </c>
      <c r="J1037">
        <v>0.93183499999999997</v>
      </c>
      <c r="K1037">
        <v>0</v>
      </c>
      <c r="L1037" t="s">
        <v>42</v>
      </c>
    </row>
    <row r="1038" spans="1:12" x14ac:dyDescent="0.25">
      <c r="A1038" t="s">
        <v>45</v>
      </c>
      <c r="B1038">
        <v>91824</v>
      </c>
      <c r="C1038">
        <v>88590.6</v>
      </c>
      <c r="D1038">
        <v>88517.1</v>
      </c>
      <c r="E1038">
        <v>88496.3</v>
      </c>
      <c r="F1038">
        <v>3941.25</v>
      </c>
      <c r="G1038">
        <v>10357.4</v>
      </c>
      <c r="H1038">
        <v>3478.86</v>
      </c>
      <c r="I1038">
        <v>5.6994499999999997E-2</v>
      </c>
      <c r="J1038">
        <v>0.94983799999999996</v>
      </c>
      <c r="K1038">
        <v>0</v>
      </c>
      <c r="L1038" t="s">
        <v>42</v>
      </c>
    </row>
    <row r="1039" spans="1:12" x14ac:dyDescent="0.25">
      <c r="A1039" t="s">
        <v>45</v>
      </c>
      <c r="B1039">
        <v>91485.5</v>
      </c>
      <c r="C1039">
        <v>88548</v>
      </c>
      <c r="D1039">
        <v>88474</v>
      </c>
      <c r="E1039">
        <v>88453</v>
      </c>
      <c r="F1039">
        <v>3954.63</v>
      </c>
      <c r="G1039">
        <v>10317.299999999999</v>
      </c>
      <c r="H1039">
        <v>3478.91</v>
      </c>
      <c r="I1039">
        <v>5.39532E-2</v>
      </c>
      <c r="J1039">
        <v>0.94608800000000004</v>
      </c>
      <c r="K1039">
        <v>0</v>
      </c>
      <c r="L1039" t="s">
        <v>42</v>
      </c>
    </row>
    <row r="1040" spans="1:12" x14ac:dyDescent="0.25">
      <c r="A1040" t="s">
        <v>45</v>
      </c>
      <c r="B1040">
        <v>91693.3</v>
      </c>
      <c r="C1040">
        <v>88646.3</v>
      </c>
      <c r="D1040">
        <v>88569.8</v>
      </c>
      <c r="E1040">
        <v>88548.800000000003</v>
      </c>
      <c r="F1040">
        <v>3959.19</v>
      </c>
      <c r="G1040">
        <v>10332.299999999999</v>
      </c>
      <c r="H1040">
        <v>3489.89</v>
      </c>
      <c r="I1040">
        <v>5.3909499999999999E-2</v>
      </c>
      <c r="J1040">
        <v>0.95129699999999995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91602.9</v>
      </c>
      <c r="C1041">
        <v>88522.5</v>
      </c>
      <c r="D1041">
        <v>88448</v>
      </c>
      <c r="E1041">
        <v>88426.8</v>
      </c>
      <c r="F1041">
        <v>3937.06</v>
      </c>
      <c r="G1041">
        <v>10345.200000000001</v>
      </c>
      <c r="H1041">
        <v>3486.64</v>
      </c>
      <c r="I1041">
        <v>5.3909800000000001E-2</v>
      </c>
      <c r="J1041">
        <v>0.95847599999999999</v>
      </c>
      <c r="K1041">
        <v>0</v>
      </c>
      <c r="L1041" t="s">
        <v>42</v>
      </c>
    </row>
    <row r="1042" spans="1:12" x14ac:dyDescent="0.25">
      <c r="A1042" t="s">
        <v>45</v>
      </c>
      <c r="B1042">
        <v>91552.3</v>
      </c>
      <c r="C1042">
        <v>88557.8</v>
      </c>
      <c r="D1042">
        <v>88475.1</v>
      </c>
      <c r="E1042">
        <v>88454</v>
      </c>
      <c r="F1042">
        <v>3959.86</v>
      </c>
      <c r="G1042">
        <v>10306.299999999999</v>
      </c>
      <c r="H1042">
        <v>3481.95</v>
      </c>
      <c r="I1042">
        <v>5.4417199999999999E-2</v>
      </c>
      <c r="J1042">
        <v>0.95922700000000005</v>
      </c>
      <c r="K1042">
        <v>0</v>
      </c>
      <c r="L1042" t="s">
        <v>42</v>
      </c>
    </row>
    <row r="1043" spans="1:12" x14ac:dyDescent="0.25">
      <c r="A1043" t="s">
        <v>45</v>
      </c>
      <c r="B1043">
        <v>91756.5</v>
      </c>
      <c r="C1043">
        <v>88675.8</v>
      </c>
      <c r="D1043">
        <v>88595.8</v>
      </c>
      <c r="E1043">
        <v>88574.3</v>
      </c>
      <c r="F1043">
        <v>3948.16</v>
      </c>
      <c r="G1043">
        <v>10315.1</v>
      </c>
      <c r="H1043">
        <v>3487.07</v>
      </c>
      <c r="I1043">
        <v>5.46781E-2</v>
      </c>
      <c r="J1043">
        <v>0.93183300000000002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91741.2</v>
      </c>
      <c r="C1044">
        <v>88677.4</v>
      </c>
      <c r="D1044">
        <v>88599.1</v>
      </c>
      <c r="E1044">
        <v>88578</v>
      </c>
      <c r="F1044">
        <v>3938.61</v>
      </c>
      <c r="G1044">
        <v>10355.1</v>
      </c>
      <c r="H1044">
        <v>3491.35</v>
      </c>
      <c r="I1044">
        <v>5.4099500000000002E-2</v>
      </c>
      <c r="J1044">
        <v>0.931836</v>
      </c>
      <c r="K1044">
        <v>0</v>
      </c>
      <c r="L1044" t="s">
        <v>42</v>
      </c>
    </row>
    <row r="1045" spans="1:12" x14ac:dyDescent="0.25">
      <c r="A1045" t="s">
        <v>45</v>
      </c>
      <c r="B1045">
        <v>91270.9</v>
      </c>
      <c r="C1045">
        <v>88227.9</v>
      </c>
      <c r="D1045">
        <v>88147.8</v>
      </c>
      <c r="E1045">
        <v>88126.8</v>
      </c>
      <c r="F1045">
        <v>3925.77</v>
      </c>
      <c r="G1045">
        <v>10273.6</v>
      </c>
      <c r="H1045">
        <v>3469.33</v>
      </c>
      <c r="I1045">
        <v>5.3935900000000002E-2</v>
      </c>
      <c r="J1045">
        <v>0.95172900000000005</v>
      </c>
      <c r="K1045">
        <v>0</v>
      </c>
      <c r="L1045" t="s">
        <v>42</v>
      </c>
    </row>
    <row r="1046" spans="1:12" x14ac:dyDescent="0.25">
      <c r="A1046" t="s">
        <v>45</v>
      </c>
      <c r="B1046">
        <v>91478.7</v>
      </c>
      <c r="C1046">
        <v>88427.3</v>
      </c>
      <c r="D1046">
        <v>88353.4</v>
      </c>
      <c r="E1046">
        <v>88332.6</v>
      </c>
      <c r="F1046">
        <v>3939.51</v>
      </c>
      <c r="G1046">
        <v>10340.799999999999</v>
      </c>
      <c r="H1046">
        <v>3475.92</v>
      </c>
      <c r="I1046">
        <v>5.7604099999999998E-2</v>
      </c>
      <c r="J1046">
        <v>0.95689900000000006</v>
      </c>
      <c r="K1046">
        <v>0</v>
      </c>
      <c r="L1046" t="s">
        <v>42</v>
      </c>
    </row>
    <row r="1047" spans="1:12" x14ac:dyDescent="0.25">
      <c r="A1047" t="s">
        <v>45</v>
      </c>
      <c r="B1047">
        <v>90792.1</v>
      </c>
      <c r="C1047">
        <v>87792.7</v>
      </c>
      <c r="D1047">
        <v>87714</v>
      </c>
      <c r="E1047">
        <v>87693.2</v>
      </c>
      <c r="F1047">
        <v>3902.52</v>
      </c>
      <c r="G1047">
        <v>10267.799999999999</v>
      </c>
      <c r="H1047">
        <v>3456.94</v>
      </c>
      <c r="I1047">
        <v>5.4756600000000002E-2</v>
      </c>
      <c r="J1047">
        <v>0.93183000000000005</v>
      </c>
      <c r="K1047">
        <v>0</v>
      </c>
      <c r="L1047" t="s">
        <v>42</v>
      </c>
    </row>
    <row r="1048" spans="1:12" x14ac:dyDescent="0.25">
      <c r="A1048" t="s">
        <v>45</v>
      </c>
      <c r="B1048">
        <v>90803.6</v>
      </c>
      <c r="C1048">
        <v>87775.4</v>
      </c>
      <c r="D1048">
        <v>87690.5</v>
      </c>
      <c r="E1048">
        <v>87669.4</v>
      </c>
      <c r="F1048">
        <v>3911.61</v>
      </c>
      <c r="G1048">
        <v>10228.700000000001</v>
      </c>
      <c r="H1048">
        <v>3458.85</v>
      </c>
      <c r="I1048">
        <v>5.4157400000000001E-2</v>
      </c>
      <c r="J1048">
        <v>0.93182600000000004</v>
      </c>
      <c r="K1048">
        <v>0</v>
      </c>
      <c r="L1048" t="s">
        <v>42</v>
      </c>
    </row>
    <row r="1049" spans="1:12" x14ac:dyDescent="0.25">
      <c r="A1049" t="s">
        <v>45</v>
      </c>
      <c r="B1049">
        <v>91458</v>
      </c>
      <c r="C1049">
        <v>88410</v>
      </c>
      <c r="D1049">
        <v>88326</v>
      </c>
      <c r="E1049">
        <v>88305.2</v>
      </c>
      <c r="F1049">
        <v>3946.83</v>
      </c>
      <c r="G1049">
        <v>10336.299999999999</v>
      </c>
      <c r="H1049">
        <v>3470.64</v>
      </c>
      <c r="I1049">
        <v>6.4373200000000005E-2</v>
      </c>
      <c r="J1049">
        <v>0.95922300000000005</v>
      </c>
      <c r="K1049">
        <v>0</v>
      </c>
      <c r="L1049" t="s">
        <v>42</v>
      </c>
    </row>
    <row r="1050" spans="1:12" x14ac:dyDescent="0.25">
      <c r="A1050" t="s">
        <v>45</v>
      </c>
      <c r="B1050">
        <v>91006.8</v>
      </c>
      <c r="C1050">
        <v>88007.5</v>
      </c>
      <c r="D1050">
        <v>87924.1</v>
      </c>
      <c r="E1050">
        <v>87903</v>
      </c>
      <c r="F1050">
        <v>3929.84</v>
      </c>
      <c r="G1050">
        <v>10278.200000000001</v>
      </c>
      <c r="H1050">
        <v>3455.56</v>
      </c>
      <c r="I1050">
        <v>5.7109399999999998E-2</v>
      </c>
      <c r="J1050">
        <v>0.93183499999999997</v>
      </c>
      <c r="K1050">
        <v>0</v>
      </c>
      <c r="L1050" t="s">
        <v>42</v>
      </c>
    </row>
    <row r="1051" spans="1:12" x14ac:dyDescent="0.25">
      <c r="A1051" t="s">
        <v>45</v>
      </c>
      <c r="B1051">
        <v>91280</v>
      </c>
      <c r="C1051">
        <v>88231.8</v>
      </c>
      <c r="D1051">
        <v>88150.399999999994</v>
      </c>
      <c r="E1051">
        <v>88129.600000000006</v>
      </c>
      <c r="F1051">
        <v>3931.26</v>
      </c>
      <c r="G1051">
        <v>10287</v>
      </c>
      <c r="H1051">
        <v>3468.37</v>
      </c>
      <c r="I1051">
        <v>5.4263800000000001E-2</v>
      </c>
      <c r="J1051">
        <v>0.95247999999999999</v>
      </c>
      <c r="K1051">
        <v>0</v>
      </c>
      <c r="L1051" t="s">
        <v>42</v>
      </c>
    </row>
    <row r="1052" spans="1:12" x14ac:dyDescent="0.25">
      <c r="A1052" t="s">
        <v>45</v>
      </c>
      <c r="B1052">
        <v>91618</v>
      </c>
      <c r="C1052">
        <v>88548.9</v>
      </c>
      <c r="D1052">
        <v>88476.7</v>
      </c>
      <c r="E1052">
        <v>88455.6</v>
      </c>
      <c r="F1052">
        <v>3935.61</v>
      </c>
      <c r="G1052">
        <v>10347.4</v>
      </c>
      <c r="H1052">
        <v>3485.16</v>
      </c>
      <c r="I1052">
        <v>5.6130199999999998E-2</v>
      </c>
      <c r="J1052">
        <v>0.931836</v>
      </c>
      <c r="K1052">
        <v>0</v>
      </c>
      <c r="L1052" t="s">
        <v>42</v>
      </c>
    </row>
    <row r="1053" spans="1:12" x14ac:dyDescent="0.25">
      <c r="A1053" t="s">
        <v>45</v>
      </c>
      <c r="B1053">
        <v>91691.3</v>
      </c>
      <c r="C1053">
        <v>88756</v>
      </c>
      <c r="D1053">
        <v>88683.3</v>
      </c>
      <c r="E1053">
        <v>88662.399999999994</v>
      </c>
      <c r="F1053">
        <v>3942.29</v>
      </c>
      <c r="G1053">
        <v>10344.4</v>
      </c>
      <c r="H1053">
        <v>3505.36</v>
      </c>
      <c r="I1053">
        <v>5.4938500000000001E-2</v>
      </c>
      <c r="J1053">
        <v>0.959206</v>
      </c>
      <c r="K1053">
        <v>0</v>
      </c>
      <c r="L1053" t="s">
        <v>42</v>
      </c>
    </row>
    <row r="1054" spans="1:12" x14ac:dyDescent="0.25">
      <c r="A1054" t="s">
        <v>45</v>
      </c>
      <c r="B1054">
        <v>91492.3</v>
      </c>
      <c r="C1054">
        <v>88464.2</v>
      </c>
      <c r="D1054">
        <v>88387.199999999997</v>
      </c>
      <c r="E1054">
        <v>88366.1</v>
      </c>
      <c r="F1054">
        <v>3934.07</v>
      </c>
      <c r="G1054">
        <v>10333.1</v>
      </c>
      <c r="H1054">
        <v>3483.47</v>
      </c>
      <c r="I1054">
        <v>5.4391000000000002E-2</v>
      </c>
      <c r="J1054">
        <v>0.931836</v>
      </c>
      <c r="K1054">
        <v>0</v>
      </c>
      <c r="L1054" t="s">
        <v>42</v>
      </c>
    </row>
    <row r="1055" spans="1:12" x14ac:dyDescent="0.25">
      <c r="A1055" t="s">
        <v>45</v>
      </c>
      <c r="B1055">
        <v>91696.8</v>
      </c>
      <c r="C1055">
        <v>88630.399999999994</v>
      </c>
      <c r="D1055">
        <v>88551.2</v>
      </c>
      <c r="E1055">
        <v>88530.1</v>
      </c>
      <c r="F1055">
        <v>3943.64</v>
      </c>
      <c r="G1055">
        <v>10328.700000000001</v>
      </c>
      <c r="H1055">
        <v>3484.49</v>
      </c>
      <c r="I1055">
        <v>5.5441499999999998E-2</v>
      </c>
      <c r="J1055">
        <v>0.93183400000000005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91591.8</v>
      </c>
      <c r="C1056">
        <v>88576</v>
      </c>
      <c r="D1056">
        <v>88502.8</v>
      </c>
      <c r="E1056">
        <v>88481.9</v>
      </c>
      <c r="F1056">
        <v>3949.71</v>
      </c>
      <c r="G1056">
        <v>10305</v>
      </c>
      <c r="H1056">
        <v>3484.21</v>
      </c>
      <c r="I1056">
        <v>6.0315500000000001E-2</v>
      </c>
      <c r="J1056">
        <v>0.95858399999999999</v>
      </c>
      <c r="K1056">
        <v>0</v>
      </c>
      <c r="L1056" t="s">
        <v>42</v>
      </c>
    </row>
    <row r="1057" spans="1:25" x14ac:dyDescent="0.25">
      <c r="A1057" t="s">
        <v>45</v>
      </c>
      <c r="B1057">
        <v>91098</v>
      </c>
      <c r="C1057">
        <v>88069.8</v>
      </c>
      <c r="D1057">
        <v>87992.6</v>
      </c>
      <c r="E1057">
        <v>87971.7</v>
      </c>
      <c r="F1057">
        <v>3910.64</v>
      </c>
      <c r="G1057">
        <v>10304.4</v>
      </c>
      <c r="H1057">
        <v>3467.24</v>
      </c>
      <c r="I1057">
        <v>5.3910100000000002E-2</v>
      </c>
      <c r="J1057">
        <v>0.93183400000000005</v>
      </c>
      <c r="K1057">
        <v>0</v>
      </c>
      <c r="L1057" t="s">
        <v>42</v>
      </c>
    </row>
    <row r="1058" spans="1:25" x14ac:dyDescent="0.25">
      <c r="A1058" t="s">
        <v>45</v>
      </c>
      <c r="B1058">
        <v>91790.8</v>
      </c>
      <c r="C1058">
        <v>88666</v>
      </c>
      <c r="D1058">
        <v>88585.4</v>
      </c>
      <c r="E1058">
        <v>88564.2</v>
      </c>
      <c r="F1058">
        <v>3940.44</v>
      </c>
      <c r="G1058">
        <v>10342.299999999999</v>
      </c>
      <c r="H1058">
        <v>3490.7</v>
      </c>
      <c r="I1058">
        <v>5.4033699999999997E-2</v>
      </c>
      <c r="J1058">
        <v>0.93183499999999997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92811.199999999997</v>
      </c>
      <c r="C1059">
        <v>89809</v>
      </c>
      <c r="D1059">
        <v>89726.7</v>
      </c>
      <c r="E1059">
        <v>89705.4</v>
      </c>
      <c r="F1059">
        <v>3998.35</v>
      </c>
      <c r="G1059">
        <v>10442.6</v>
      </c>
      <c r="H1059">
        <v>3533.98</v>
      </c>
      <c r="I1059">
        <v>5.4150299999999998E-2</v>
      </c>
      <c r="J1059">
        <v>0.93183099999999996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91252.2</v>
      </c>
      <c r="C1060">
        <v>88212.800000000003</v>
      </c>
      <c r="D1060">
        <v>88137</v>
      </c>
      <c r="E1060">
        <v>88116.1</v>
      </c>
      <c r="F1060">
        <v>3922.08</v>
      </c>
      <c r="G1060">
        <v>10285</v>
      </c>
      <c r="H1060">
        <v>3459.85</v>
      </c>
      <c r="I1060">
        <v>2.9296200000000001E-2</v>
      </c>
      <c r="J1060">
        <v>0.93180600000000002</v>
      </c>
      <c r="K1060">
        <v>0</v>
      </c>
      <c r="L1060" t="s">
        <v>42</v>
      </c>
    </row>
    <row r="1061" spans="1:25" x14ac:dyDescent="0.25">
      <c r="A1061" t="s">
        <v>45</v>
      </c>
      <c r="B1061">
        <v>90966.7</v>
      </c>
      <c r="C1061">
        <v>87983.5</v>
      </c>
      <c r="D1061">
        <v>87911.6</v>
      </c>
      <c r="E1061">
        <v>87890.9</v>
      </c>
      <c r="F1061">
        <v>3922.53</v>
      </c>
      <c r="G1061">
        <v>10247.6</v>
      </c>
      <c r="H1061">
        <v>3454.7</v>
      </c>
      <c r="I1061">
        <v>5.3981399999999999E-2</v>
      </c>
      <c r="J1061">
        <v>0.93183099999999996</v>
      </c>
      <c r="K1061">
        <v>0</v>
      </c>
      <c r="L1061" t="s">
        <v>42</v>
      </c>
    </row>
    <row r="1062" spans="1:25" x14ac:dyDescent="0.25">
      <c r="A1062" t="s">
        <v>45</v>
      </c>
      <c r="B1062">
        <v>91486.8</v>
      </c>
      <c r="C1062">
        <v>88514.9</v>
      </c>
      <c r="D1062">
        <v>88443</v>
      </c>
      <c r="E1062">
        <v>88422.2</v>
      </c>
      <c r="F1062">
        <v>3945.45</v>
      </c>
      <c r="G1062">
        <v>10290.4</v>
      </c>
      <c r="H1062">
        <v>3478.43</v>
      </c>
      <c r="I1062">
        <v>5.40823E-2</v>
      </c>
      <c r="J1062">
        <v>0.931836</v>
      </c>
      <c r="K1062">
        <v>0</v>
      </c>
      <c r="L1062" t="s">
        <v>42</v>
      </c>
    </row>
    <row r="1063" spans="1:25" x14ac:dyDescent="0.25">
      <c r="A1063" t="s">
        <v>45</v>
      </c>
      <c r="B1063">
        <v>91358.399999999994</v>
      </c>
      <c r="C1063">
        <v>88291.5</v>
      </c>
      <c r="D1063">
        <v>88219.3</v>
      </c>
      <c r="E1063">
        <v>88198.3</v>
      </c>
      <c r="F1063">
        <v>3927.92</v>
      </c>
      <c r="G1063">
        <v>10318.799999999999</v>
      </c>
      <c r="H1063">
        <v>3461.71</v>
      </c>
      <c r="I1063">
        <v>5.3910399999999997E-2</v>
      </c>
      <c r="J1063">
        <v>0.93182399999999999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91166</v>
      </c>
      <c r="C1064">
        <v>88039.2</v>
      </c>
      <c r="D1064">
        <v>87969.9</v>
      </c>
      <c r="E1064">
        <v>87949.2</v>
      </c>
      <c r="F1064">
        <v>3905.7</v>
      </c>
      <c r="G1064">
        <v>10262.9</v>
      </c>
      <c r="H1064">
        <v>3465.51</v>
      </c>
      <c r="I1064">
        <v>5.5742600000000003E-2</v>
      </c>
      <c r="J1064">
        <v>0.93183499999999997</v>
      </c>
      <c r="K1064">
        <v>0</v>
      </c>
      <c r="L1064" t="s">
        <v>42</v>
      </c>
      <c r="R1064">
        <f>AVERAGE(B1015:B1064)</f>
        <v>91340.52399999999</v>
      </c>
      <c r="S1064">
        <f>AVERAGE(C1015:C1064)</f>
        <v>88310.689999999988</v>
      </c>
      <c r="U1064">
        <f>_xlfn.VAR.P(B1015:B1064)</f>
        <v>244529.14902400022</v>
      </c>
      <c r="V1064">
        <f>_xlfn.VAR.P(C1015:C1064)</f>
        <v>230688.62449999989</v>
      </c>
      <c r="X1064">
        <f>1.96*SQRT(U1064)/50</f>
        <v>19.384356361670608</v>
      </c>
      <c r="Y1064">
        <f>1.96*SQRT(V1064)/50</f>
        <v>18.827781811771661</v>
      </c>
    </row>
    <row r="1065" spans="1:25" x14ac:dyDescent="0.25">
      <c r="A1065" t="s">
        <v>46</v>
      </c>
      <c r="B1065">
        <v>4567033.3571119998</v>
      </c>
      <c r="C1065" t="s">
        <v>36</v>
      </c>
    </row>
    <row r="1066" spans="1:25" x14ac:dyDescent="0.25">
      <c r="A1066" t="s">
        <v>47</v>
      </c>
      <c r="B1066">
        <v>80889.2</v>
      </c>
      <c r="C1066">
        <v>80887.399999999994</v>
      </c>
      <c r="D1066">
        <v>80843.899999999994</v>
      </c>
      <c r="E1066">
        <v>80823.3</v>
      </c>
      <c r="F1066">
        <v>3896.88</v>
      </c>
      <c r="G1066">
        <v>0</v>
      </c>
      <c r="H1066">
        <v>3474.83</v>
      </c>
      <c r="I1066">
        <v>5.46407E-2</v>
      </c>
      <c r="J1066">
        <v>0.931836</v>
      </c>
      <c r="K1066">
        <v>0</v>
      </c>
      <c r="L1066" t="s">
        <v>42</v>
      </c>
    </row>
    <row r="1067" spans="1:25" x14ac:dyDescent="0.25">
      <c r="A1067" t="s">
        <v>47</v>
      </c>
      <c r="B1067">
        <v>80767.600000000006</v>
      </c>
      <c r="C1067">
        <v>80766.600000000006</v>
      </c>
      <c r="D1067">
        <v>80721.899999999994</v>
      </c>
      <c r="E1067">
        <v>80701.3</v>
      </c>
      <c r="F1067">
        <v>3903.51</v>
      </c>
      <c r="G1067">
        <v>0</v>
      </c>
      <c r="H1067">
        <v>3475.51</v>
      </c>
      <c r="I1067">
        <v>5.4386999999999998E-2</v>
      </c>
      <c r="J1067">
        <v>0.93182500000000001</v>
      </c>
      <c r="K1067">
        <v>0</v>
      </c>
      <c r="L1067" t="s">
        <v>42</v>
      </c>
    </row>
    <row r="1068" spans="1:25" x14ac:dyDescent="0.25">
      <c r="A1068" t="s">
        <v>47</v>
      </c>
      <c r="B1068">
        <v>80717</v>
      </c>
      <c r="C1068">
        <v>80716</v>
      </c>
      <c r="D1068">
        <v>80672.5</v>
      </c>
      <c r="E1068">
        <v>80651.600000000006</v>
      </c>
      <c r="F1068">
        <v>3889.68</v>
      </c>
      <c r="G1068">
        <v>0</v>
      </c>
      <c r="H1068">
        <v>3466.14</v>
      </c>
      <c r="I1068">
        <v>5.3909800000000001E-2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81943.899999999994</v>
      </c>
      <c r="C1069">
        <v>81942.899999999994</v>
      </c>
      <c r="D1069">
        <v>81898.100000000006</v>
      </c>
      <c r="E1069">
        <v>81877.2</v>
      </c>
      <c r="F1069">
        <v>3939.33</v>
      </c>
      <c r="G1069">
        <v>0</v>
      </c>
      <c r="H1069">
        <v>3517.67</v>
      </c>
      <c r="I1069">
        <v>6.5260799999999994E-2</v>
      </c>
      <c r="J1069">
        <v>0.93180300000000005</v>
      </c>
      <c r="K1069">
        <v>0</v>
      </c>
      <c r="L1069" t="s">
        <v>42</v>
      </c>
    </row>
    <row r="1070" spans="1:25" x14ac:dyDescent="0.25">
      <c r="A1070" t="s">
        <v>47</v>
      </c>
      <c r="B1070">
        <v>81213.5</v>
      </c>
      <c r="C1070">
        <v>81212.5</v>
      </c>
      <c r="D1070">
        <v>81168.100000000006</v>
      </c>
      <c r="E1070">
        <v>81147.600000000006</v>
      </c>
      <c r="F1070">
        <v>3911.51</v>
      </c>
      <c r="G1070">
        <v>0</v>
      </c>
      <c r="H1070">
        <v>3492.47</v>
      </c>
      <c r="I1070">
        <v>5.56093E-2</v>
      </c>
      <c r="J1070">
        <v>0.93183000000000005</v>
      </c>
      <c r="K1070">
        <v>0</v>
      </c>
      <c r="L1070" t="s">
        <v>42</v>
      </c>
    </row>
    <row r="1071" spans="1:25" x14ac:dyDescent="0.25">
      <c r="A1071" t="s">
        <v>47</v>
      </c>
      <c r="B1071">
        <v>80829</v>
      </c>
      <c r="C1071">
        <v>80828</v>
      </c>
      <c r="D1071">
        <v>80784.3</v>
      </c>
      <c r="E1071">
        <v>80763.3</v>
      </c>
      <c r="F1071">
        <v>3893.47</v>
      </c>
      <c r="G1071">
        <v>0</v>
      </c>
      <c r="H1071">
        <v>3470.19</v>
      </c>
      <c r="I1071">
        <v>5.3941299999999998E-2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47</v>
      </c>
      <c r="B1072">
        <v>80618.8</v>
      </c>
      <c r="C1072">
        <v>80617.899999999994</v>
      </c>
      <c r="D1072">
        <v>80574.3</v>
      </c>
      <c r="E1072">
        <v>80553.7</v>
      </c>
      <c r="F1072">
        <v>3874.27</v>
      </c>
      <c r="G1072">
        <v>0</v>
      </c>
      <c r="H1072">
        <v>3453.82</v>
      </c>
      <c r="I1072">
        <v>5.4556800000000003E-2</v>
      </c>
      <c r="J1072">
        <v>0.95720300000000003</v>
      </c>
      <c r="K1072">
        <v>0</v>
      </c>
      <c r="L1072" t="s">
        <v>42</v>
      </c>
    </row>
    <row r="1073" spans="1:12" x14ac:dyDescent="0.25">
      <c r="A1073" t="s">
        <v>47</v>
      </c>
      <c r="B1073">
        <v>80292.600000000006</v>
      </c>
      <c r="C1073">
        <v>80291.600000000006</v>
      </c>
      <c r="D1073">
        <v>80248</v>
      </c>
      <c r="E1073">
        <v>80227.600000000006</v>
      </c>
      <c r="F1073">
        <v>3860.87</v>
      </c>
      <c r="G1073">
        <v>0</v>
      </c>
      <c r="H1073">
        <v>3441.81</v>
      </c>
      <c r="I1073">
        <v>5.4427000000000003E-2</v>
      </c>
      <c r="J1073">
        <v>0.93183700000000003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80402.2</v>
      </c>
      <c r="C1074">
        <v>80401.2</v>
      </c>
      <c r="D1074">
        <v>80357.600000000006</v>
      </c>
      <c r="E1074">
        <v>80337</v>
      </c>
      <c r="F1074">
        <v>3873.55</v>
      </c>
      <c r="G1074">
        <v>0</v>
      </c>
      <c r="H1074">
        <v>3446.48</v>
      </c>
      <c r="I1074">
        <v>5.4116699999999997E-2</v>
      </c>
      <c r="J1074">
        <v>0.93171499999999996</v>
      </c>
      <c r="K1074">
        <v>0</v>
      </c>
      <c r="L1074" t="s">
        <v>42</v>
      </c>
    </row>
    <row r="1075" spans="1:12" x14ac:dyDescent="0.25">
      <c r="A1075" t="s">
        <v>47</v>
      </c>
      <c r="B1075">
        <v>80645.5</v>
      </c>
      <c r="C1075">
        <v>80644.5</v>
      </c>
      <c r="D1075">
        <v>80600.600000000006</v>
      </c>
      <c r="E1075">
        <v>80579.899999999994</v>
      </c>
      <c r="F1075">
        <v>3906.7</v>
      </c>
      <c r="G1075">
        <v>0</v>
      </c>
      <c r="H1075">
        <v>3455.56</v>
      </c>
      <c r="I1075">
        <v>5.7728099999999997E-2</v>
      </c>
      <c r="J1075">
        <v>0.93182500000000001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80780</v>
      </c>
      <c r="C1076">
        <v>80779</v>
      </c>
      <c r="D1076">
        <v>80734.899999999994</v>
      </c>
      <c r="E1076">
        <v>80714.2</v>
      </c>
      <c r="F1076">
        <v>3895.03</v>
      </c>
      <c r="G1076">
        <v>0</v>
      </c>
      <c r="H1076">
        <v>3484.96</v>
      </c>
      <c r="I1076">
        <v>5.4288999999999997E-2</v>
      </c>
      <c r="J1076">
        <v>0.95077500000000004</v>
      </c>
      <c r="K1076">
        <v>0</v>
      </c>
      <c r="L1076" t="s">
        <v>42</v>
      </c>
    </row>
    <row r="1077" spans="1:12" x14ac:dyDescent="0.25">
      <c r="A1077" t="s">
        <v>47</v>
      </c>
      <c r="B1077">
        <v>81444.100000000006</v>
      </c>
      <c r="C1077">
        <v>81443.100000000006</v>
      </c>
      <c r="D1077">
        <v>81398.3</v>
      </c>
      <c r="E1077">
        <v>81377.5</v>
      </c>
      <c r="F1077">
        <v>3933.3</v>
      </c>
      <c r="G1077">
        <v>0</v>
      </c>
      <c r="H1077">
        <v>3494.3</v>
      </c>
      <c r="I1077">
        <v>5.4043500000000001E-2</v>
      </c>
      <c r="J1077">
        <v>0.95099900000000004</v>
      </c>
      <c r="K1077">
        <v>0</v>
      </c>
      <c r="L1077" t="s">
        <v>42</v>
      </c>
    </row>
    <row r="1078" spans="1:12" x14ac:dyDescent="0.25">
      <c r="A1078" t="s">
        <v>47</v>
      </c>
      <c r="B1078">
        <v>80798.899999999994</v>
      </c>
      <c r="C1078">
        <v>80797.899999999994</v>
      </c>
      <c r="D1078">
        <v>80754.100000000006</v>
      </c>
      <c r="E1078">
        <v>80733.5</v>
      </c>
      <c r="F1078">
        <v>3904.18</v>
      </c>
      <c r="G1078">
        <v>0</v>
      </c>
      <c r="H1078">
        <v>3462.32</v>
      </c>
      <c r="I1078">
        <v>5.3940799999999997E-2</v>
      </c>
      <c r="J1078">
        <v>0.93182500000000001</v>
      </c>
      <c r="K1078">
        <v>0</v>
      </c>
      <c r="L1078" t="s">
        <v>42</v>
      </c>
    </row>
    <row r="1079" spans="1:12" x14ac:dyDescent="0.25">
      <c r="A1079" t="s">
        <v>47</v>
      </c>
      <c r="B1079">
        <v>80797.2</v>
      </c>
      <c r="C1079">
        <v>80796.2</v>
      </c>
      <c r="D1079">
        <v>80751.199999999997</v>
      </c>
      <c r="E1079">
        <v>80730.7</v>
      </c>
      <c r="F1079">
        <v>3931.53</v>
      </c>
      <c r="G1079">
        <v>0</v>
      </c>
      <c r="H1079">
        <v>3462.03</v>
      </c>
      <c r="I1079">
        <v>4.5571500000000001E-2</v>
      </c>
      <c r="J1079">
        <v>0.93181000000000003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80652.5</v>
      </c>
      <c r="C1080">
        <v>80651.5</v>
      </c>
      <c r="D1080">
        <v>80607.8</v>
      </c>
      <c r="E1080">
        <v>80587.600000000006</v>
      </c>
      <c r="F1080">
        <v>3881.46</v>
      </c>
      <c r="G1080">
        <v>0</v>
      </c>
      <c r="H1080">
        <v>3463.26</v>
      </c>
      <c r="I1080">
        <v>5.4011000000000003E-2</v>
      </c>
      <c r="J1080">
        <v>0.93182900000000002</v>
      </c>
      <c r="K1080">
        <v>0</v>
      </c>
      <c r="L1080" t="s">
        <v>42</v>
      </c>
    </row>
    <row r="1081" spans="1:12" x14ac:dyDescent="0.25">
      <c r="A1081" t="s">
        <v>47</v>
      </c>
      <c r="B1081">
        <v>80840</v>
      </c>
      <c r="C1081">
        <v>80839</v>
      </c>
      <c r="D1081">
        <v>80795.100000000006</v>
      </c>
      <c r="E1081">
        <v>80774.600000000006</v>
      </c>
      <c r="F1081">
        <v>3892.58</v>
      </c>
      <c r="G1081">
        <v>0</v>
      </c>
      <c r="H1081">
        <v>3476.2</v>
      </c>
      <c r="I1081">
        <v>5.3935200000000003E-2</v>
      </c>
      <c r="J1081">
        <v>0.95323599999999997</v>
      </c>
      <c r="K1081">
        <v>0</v>
      </c>
      <c r="L1081" t="s">
        <v>42</v>
      </c>
    </row>
    <row r="1082" spans="1:12" x14ac:dyDescent="0.25">
      <c r="A1082" t="s">
        <v>47</v>
      </c>
      <c r="B1082">
        <v>80938.5</v>
      </c>
      <c r="C1082">
        <v>80937.5</v>
      </c>
      <c r="D1082">
        <v>80893.7</v>
      </c>
      <c r="E1082">
        <v>80872.800000000003</v>
      </c>
      <c r="F1082">
        <v>3897.22</v>
      </c>
      <c r="G1082">
        <v>0</v>
      </c>
      <c r="H1082">
        <v>3476.5</v>
      </c>
      <c r="I1082">
        <v>5.3992699999999998E-2</v>
      </c>
      <c r="J1082">
        <v>0.931836</v>
      </c>
      <c r="K1082">
        <v>0</v>
      </c>
      <c r="L1082" t="s">
        <v>42</v>
      </c>
    </row>
    <row r="1083" spans="1:12" x14ac:dyDescent="0.25">
      <c r="A1083" t="s">
        <v>47</v>
      </c>
      <c r="B1083">
        <v>81134</v>
      </c>
      <c r="C1083">
        <v>81133</v>
      </c>
      <c r="D1083">
        <v>81089.2</v>
      </c>
      <c r="E1083">
        <v>81068.2</v>
      </c>
      <c r="F1083">
        <v>3923.22</v>
      </c>
      <c r="G1083">
        <v>0</v>
      </c>
      <c r="H1083">
        <v>3493.28</v>
      </c>
      <c r="I1083">
        <v>5.4376899999999999E-2</v>
      </c>
      <c r="J1083">
        <v>0.93171400000000004</v>
      </c>
      <c r="K1083">
        <v>0</v>
      </c>
      <c r="L1083" t="s">
        <v>42</v>
      </c>
    </row>
    <row r="1084" spans="1:12" x14ac:dyDescent="0.25">
      <c r="A1084" t="s">
        <v>47</v>
      </c>
      <c r="B1084">
        <v>81374.100000000006</v>
      </c>
      <c r="C1084">
        <v>81373.100000000006</v>
      </c>
      <c r="D1084">
        <v>81329.100000000006</v>
      </c>
      <c r="E1084">
        <v>81308.2</v>
      </c>
      <c r="F1084">
        <v>3916.31</v>
      </c>
      <c r="G1084">
        <v>0</v>
      </c>
      <c r="H1084">
        <v>3499.83</v>
      </c>
      <c r="I1084">
        <v>5.4316499999999997E-2</v>
      </c>
      <c r="J1084">
        <v>0.94031399999999998</v>
      </c>
      <c r="K1084">
        <v>0</v>
      </c>
      <c r="L1084" t="s">
        <v>42</v>
      </c>
    </row>
    <row r="1085" spans="1:12" x14ac:dyDescent="0.25">
      <c r="A1085" t="s">
        <v>47</v>
      </c>
      <c r="B1085">
        <v>81174.899999999994</v>
      </c>
      <c r="C1085">
        <v>81173.8</v>
      </c>
      <c r="D1085">
        <v>81129.399999999994</v>
      </c>
      <c r="E1085">
        <v>81108.5</v>
      </c>
      <c r="F1085">
        <v>3908.58</v>
      </c>
      <c r="G1085">
        <v>0</v>
      </c>
      <c r="H1085">
        <v>3494.78</v>
      </c>
      <c r="I1085">
        <v>5.4987000000000001E-2</v>
      </c>
      <c r="J1085">
        <v>0.93849199999999999</v>
      </c>
      <c r="K1085">
        <v>0</v>
      </c>
      <c r="L1085" t="s">
        <v>42</v>
      </c>
    </row>
    <row r="1086" spans="1:12" x14ac:dyDescent="0.25">
      <c r="A1086" t="s">
        <v>47</v>
      </c>
      <c r="B1086">
        <v>80618.7</v>
      </c>
      <c r="C1086">
        <v>80617.600000000006</v>
      </c>
      <c r="D1086">
        <v>80573.899999999994</v>
      </c>
      <c r="E1086">
        <v>80553.100000000006</v>
      </c>
      <c r="F1086">
        <v>3887.11</v>
      </c>
      <c r="G1086">
        <v>0</v>
      </c>
      <c r="H1086">
        <v>3455.71</v>
      </c>
      <c r="I1086">
        <v>6.1294700000000001E-2</v>
      </c>
      <c r="J1086">
        <v>0.93182399999999999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80568.3</v>
      </c>
      <c r="C1087">
        <v>80567.3</v>
      </c>
      <c r="D1087">
        <v>80523.600000000006</v>
      </c>
      <c r="E1087">
        <v>80503.100000000006</v>
      </c>
      <c r="F1087">
        <v>3897.53</v>
      </c>
      <c r="G1087">
        <v>0</v>
      </c>
      <c r="H1087">
        <v>3452.26</v>
      </c>
      <c r="I1087">
        <v>5.4304100000000001E-2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80779.8</v>
      </c>
      <c r="C1088">
        <v>80778.8</v>
      </c>
      <c r="D1088">
        <v>80735.100000000006</v>
      </c>
      <c r="E1088">
        <v>80714.100000000006</v>
      </c>
      <c r="F1088">
        <v>3883.59</v>
      </c>
      <c r="G1088">
        <v>0</v>
      </c>
      <c r="H1088">
        <v>3475.1</v>
      </c>
      <c r="I1088">
        <v>5.4312300000000001E-2</v>
      </c>
      <c r="J1088">
        <v>0.95072900000000005</v>
      </c>
      <c r="K1088">
        <v>0</v>
      </c>
      <c r="L1088" t="s">
        <v>42</v>
      </c>
    </row>
    <row r="1089" spans="1:12" x14ac:dyDescent="0.25">
      <c r="A1089" t="s">
        <v>47</v>
      </c>
      <c r="B1089">
        <v>81015.399999999994</v>
      </c>
      <c r="C1089">
        <v>81014.399999999994</v>
      </c>
      <c r="D1089">
        <v>80970.3</v>
      </c>
      <c r="E1089">
        <v>80949.2</v>
      </c>
      <c r="F1089">
        <v>3909.02</v>
      </c>
      <c r="G1089">
        <v>0</v>
      </c>
      <c r="H1089">
        <v>3484.04</v>
      </c>
      <c r="I1089">
        <v>5.3923699999999998E-2</v>
      </c>
      <c r="J1089">
        <v>0.93182500000000001</v>
      </c>
      <c r="K1089">
        <v>0</v>
      </c>
      <c r="L1089" t="s">
        <v>42</v>
      </c>
    </row>
    <row r="1090" spans="1:12" x14ac:dyDescent="0.25">
      <c r="A1090" t="s">
        <v>47</v>
      </c>
      <c r="B1090">
        <v>81248.399999999994</v>
      </c>
      <c r="C1090">
        <v>81247.3</v>
      </c>
      <c r="D1090">
        <v>81203.3</v>
      </c>
      <c r="E1090">
        <v>81182.5</v>
      </c>
      <c r="F1090">
        <v>3906.77</v>
      </c>
      <c r="G1090">
        <v>0</v>
      </c>
      <c r="H1090">
        <v>3489.71</v>
      </c>
      <c r="I1090">
        <v>5.4033200000000003E-2</v>
      </c>
      <c r="J1090">
        <v>0.93987900000000002</v>
      </c>
      <c r="K1090">
        <v>0</v>
      </c>
      <c r="L1090" t="s">
        <v>42</v>
      </c>
    </row>
    <row r="1091" spans="1:12" x14ac:dyDescent="0.25">
      <c r="A1091" t="s">
        <v>47</v>
      </c>
      <c r="B1091">
        <v>81101.5</v>
      </c>
      <c r="C1091">
        <v>81100.5</v>
      </c>
      <c r="D1091">
        <v>81055.8</v>
      </c>
      <c r="E1091">
        <v>81035.199999999997</v>
      </c>
      <c r="F1091">
        <v>3920.56</v>
      </c>
      <c r="G1091">
        <v>0</v>
      </c>
      <c r="H1091">
        <v>3486.58</v>
      </c>
      <c r="I1091">
        <v>5.4187699999999998E-2</v>
      </c>
      <c r="J1091">
        <v>0.931836</v>
      </c>
      <c r="K1091">
        <v>0</v>
      </c>
      <c r="L1091" t="s">
        <v>42</v>
      </c>
    </row>
    <row r="1092" spans="1:12" x14ac:dyDescent="0.25">
      <c r="A1092" t="s">
        <v>47</v>
      </c>
      <c r="B1092">
        <v>81725.399999999994</v>
      </c>
      <c r="C1092">
        <v>81724.399999999994</v>
      </c>
      <c r="D1092">
        <v>81680.3</v>
      </c>
      <c r="E1092">
        <v>81659.399999999994</v>
      </c>
      <c r="F1092">
        <v>3941.5</v>
      </c>
      <c r="G1092">
        <v>0</v>
      </c>
      <c r="H1092">
        <v>3499.08</v>
      </c>
      <c r="I1092">
        <v>5.3912700000000001E-2</v>
      </c>
      <c r="J1092">
        <v>0.94274400000000003</v>
      </c>
      <c r="K1092">
        <v>0</v>
      </c>
      <c r="L1092" t="s">
        <v>42</v>
      </c>
    </row>
    <row r="1093" spans="1:12" x14ac:dyDescent="0.25">
      <c r="A1093" t="s">
        <v>47</v>
      </c>
      <c r="B1093">
        <v>80826.8</v>
      </c>
      <c r="C1093">
        <v>80825.8</v>
      </c>
      <c r="D1093">
        <v>80781.899999999994</v>
      </c>
      <c r="E1093">
        <v>80761.2</v>
      </c>
      <c r="F1093">
        <v>3894.1</v>
      </c>
      <c r="G1093">
        <v>0</v>
      </c>
      <c r="H1093">
        <v>3464.38</v>
      </c>
      <c r="I1093">
        <v>5.70494E-2</v>
      </c>
      <c r="J1093">
        <v>0.931836</v>
      </c>
      <c r="K1093">
        <v>0</v>
      </c>
      <c r="L1093" t="s">
        <v>42</v>
      </c>
    </row>
    <row r="1094" spans="1:12" x14ac:dyDescent="0.25">
      <c r="A1094" t="s">
        <v>47</v>
      </c>
      <c r="B1094">
        <v>80652</v>
      </c>
      <c r="C1094">
        <v>80651</v>
      </c>
      <c r="D1094">
        <v>80607.3</v>
      </c>
      <c r="E1094">
        <v>80586.5</v>
      </c>
      <c r="F1094">
        <v>3890.23</v>
      </c>
      <c r="G1094">
        <v>0</v>
      </c>
      <c r="H1094">
        <v>3463.03</v>
      </c>
      <c r="I1094">
        <v>5.52659E-2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47</v>
      </c>
      <c r="B1095">
        <v>81696.5</v>
      </c>
      <c r="C1095">
        <v>81695.5</v>
      </c>
      <c r="D1095">
        <v>81651.5</v>
      </c>
      <c r="E1095">
        <v>81630.600000000006</v>
      </c>
      <c r="F1095">
        <v>3945.29</v>
      </c>
      <c r="G1095">
        <v>0</v>
      </c>
      <c r="H1095">
        <v>3506.7</v>
      </c>
      <c r="I1095">
        <v>5.5554699999999999E-2</v>
      </c>
      <c r="J1095">
        <v>0.93181899999999995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80892.5</v>
      </c>
      <c r="C1096">
        <v>80891.5</v>
      </c>
      <c r="D1096">
        <v>80848.100000000006</v>
      </c>
      <c r="E1096">
        <v>80827.600000000006</v>
      </c>
      <c r="F1096">
        <v>3895.48</v>
      </c>
      <c r="G1096">
        <v>0</v>
      </c>
      <c r="H1096">
        <v>3482.18</v>
      </c>
      <c r="I1096">
        <v>5.7138000000000001E-2</v>
      </c>
      <c r="J1096">
        <v>0.95526500000000003</v>
      </c>
      <c r="K1096">
        <v>0</v>
      </c>
      <c r="L1096" t="s">
        <v>42</v>
      </c>
    </row>
    <row r="1097" spans="1:12" x14ac:dyDescent="0.25">
      <c r="A1097" t="s">
        <v>47</v>
      </c>
      <c r="B1097">
        <v>80664.2</v>
      </c>
      <c r="C1097">
        <v>80663.199999999997</v>
      </c>
      <c r="D1097">
        <v>80619.3</v>
      </c>
      <c r="E1097">
        <v>80598.3</v>
      </c>
      <c r="F1097">
        <v>3886.05</v>
      </c>
      <c r="G1097">
        <v>0</v>
      </c>
      <c r="H1097">
        <v>3468.1</v>
      </c>
      <c r="I1097">
        <v>5.6003299999999999E-2</v>
      </c>
      <c r="J1097">
        <v>0.95905200000000002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81073.899999999994</v>
      </c>
      <c r="C1098">
        <v>81072.800000000003</v>
      </c>
      <c r="D1098">
        <v>81029.2</v>
      </c>
      <c r="E1098">
        <v>81008.600000000006</v>
      </c>
      <c r="F1098">
        <v>3905.3</v>
      </c>
      <c r="G1098">
        <v>0</v>
      </c>
      <c r="H1098">
        <v>3485.72</v>
      </c>
      <c r="I1098">
        <v>5.3909499999999999E-2</v>
      </c>
      <c r="J1098">
        <v>0.931836</v>
      </c>
      <c r="K1098">
        <v>0</v>
      </c>
      <c r="L1098" t="s">
        <v>42</v>
      </c>
    </row>
    <row r="1099" spans="1:12" x14ac:dyDescent="0.25">
      <c r="A1099" t="s">
        <v>47</v>
      </c>
      <c r="B1099">
        <v>80799.899999999994</v>
      </c>
      <c r="C1099">
        <v>80798.8</v>
      </c>
      <c r="D1099">
        <v>80755.3</v>
      </c>
      <c r="E1099">
        <v>80734.399999999994</v>
      </c>
      <c r="F1099">
        <v>3901.14</v>
      </c>
      <c r="G1099">
        <v>0</v>
      </c>
      <c r="H1099">
        <v>3466.85</v>
      </c>
      <c r="I1099">
        <v>5.46653E-2</v>
      </c>
      <c r="J1099">
        <v>0.93180700000000005</v>
      </c>
      <c r="K1099">
        <v>0</v>
      </c>
      <c r="L1099" t="s">
        <v>42</v>
      </c>
    </row>
    <row r="1100" spans="1:12" x14ac:dyDescent="0.25">
      <c r="A1100" t="s">
        <v>47</v>
      </c>
      <c r="B1100">
        <v>81005.5</v>
      </c>
      <c r="C1100">
        <v>81004.5</v>
      </c>
      <c r="D1100">
        <v>80960.800000000003</v>
      </c>
      <c r="E1100">
        <v>80940.3</v>
      </c>
      <c r="F1100">
        <v>3900.55</v>
      </c>
      <c r="G1100">
        <v>0</v>
      </c>
      <c r="H1100">
        <v>3477.42</v>
      </c>
      <c r="I1100">
        <v>5.40314E-2</v>
      </c>
      <c r="J1100">
        <v>0.93183700000000003</v>
      </c>
      <c r="K1100">
        <v>0</v>
      </c>
      <c r="L1100" t="s">
        <v>42</v>
      </c>
    </row>
    <row r="1101" spans="1:12" x14ac:dyDescent="0.25">
      <c r="A1101" t="s">
        <v>47</v>
      </c>
      <c r="B1101">
        <v>80639.3</v>
      </c>
      <c r="C1101">
        <v>80638.3</v>
      </c>
      <c r="D1101">
        <v>80594.5</v>
      </c>
      <c r="E1101">
        <v>80573.600000000006</v>
      </c>
      <c r="F1101">
        <v>3888.2</v>
      </c>
      <c r="G1101">
        <v>0</v>
      </c>
      <c r="H1101">
        <v>3479.16</v>
      </c>
      <c r="I1101">
        <v>5.8026500000000002E-2</v>
      </c>
      <c r="J1101">
        <v>0.93183000000000005</v>
      </c>
      <c r="K1101">
        <v>0</v>
      </c>
      <c r="L1101" t="s">
        <v>42</v>
      </c>
    </row>
    <row r="1102" spans="1:12" x14ac:dyDescent="0.25">
      <c r="A1102" t="s">
        <v>47</v>
      </c>
      <c r="B1102">
        <v>80219.600000000006</v>
      </c>
      <c r="C1102">
        <v>80218.600000000006</v>
      </c>
      <c r="D1102">
        <v>80174</v>
      </c>
      <c r="E1102">
        <v>80153.399999999994</v>
      </c>
      <c r="F1102">
        <v>3867.72</v>
      </c>
      <c r="G1102">
        <v>0</v>
      </c>
      <c r="H1102">
        <v>3450.73</v>
      </c>
      <c r="I1102">
        <v>5.4063800000000002E-2</v>
      </c>
      <c r="J1102">
        <v>0.95742300000000002</v>
      </c>
      <c r="K1102">
        <v>0</v>
      </c>
      <c r="L1102" t="s">
        <v>42</v>
      </c>
    </row>
    <row r="1103" spans="1:12" x14ac:dyDescent="0.25">
      <c r="A1103" t="s">
        <v>47</v>
      </c>
      <c r="B1103">
        <v>80448</v>
      </c>
      <c r="C1103">
        <v>80447</v>
      </c>
      <c r="D1103">
        <v>80402.600000000006</v>
      </c>
      <c r="E1103">
        <v>80382.2</v>
      </c>
      <c r="F1103">
        <v>3894.84</v>
      </c>
      <c r="G1103">
        <v>0</v>
      </c>
      <c r="H1103">
        <v>3465.27</v>
      </c>
      <c r="I1103">
        <v>5.4490700000000003E-2</v>
      </c>
      <c r="J1103">
        <v>0.93183099999999996</v>
      </c>
      <c r="K1103">
        <v>0</v>
      </c>
      <c r="L1103" t="s">
        <v>42</v>
      </c>
    </row>
    <row r="1104" spans="1:12" x14ac:dyDescent="0.25">
      <c r="A1104" t="s">
        <v>47</v>
      </c>
      <c r="B1104">
        <v>80907.199999999997</v>
      </c>
      <c r="C1104">
        <v>80906.2</v>
      </c>
      <c r="D1104">
        <v>80862.2</v>
      </c>
      <c r="E1104">
        <v>80841.399999999994</v>
      </c>
      <c r="F1104">
        <v>3883.97</v>
      </c>
      <c r="G1104">
        <v>0</v>
      </c>
      <c r="H1104">
        <v>3470.4</v>
      </c>
      <c r="I1104">
        <v>5.4528199999999999E-2</v>
      </c>
      <c r="J1104">
        <v>0.949272</v>
      </c>
      <c r="K1104">
        <v>0</v>
      </c>
      <c r="L1104" t="s">
        <v>42</v>
      </c>
    </row>
    <row r="1105" spans="1:25" x14ac:dyDescent="0.25">
      <c r="A1105" t="s">
        <v>47</v>
      </c>
      <c r="B1105">
        <v>81167</v>
      </c>
      <c r="C1105">
        <v>81166</v>
      </c>
      <c r="D1105">
        <v>81121.7</v>
      </c>
      <c r="E1105">
        <v>81100.800000000003</v>
      </c>
      <c r="F1105">
        <v>3922.15</v>
      </c>
      <c r="G1105">
        <v>0</v>
      </c>
      <c r="H1105">
        <v>3487.9</v>
      </c>
      <c r="I1105">
        <v>5.4306E-2</v>
      </c>
      <c r="J1105">
        <v>0.95791199999999999</v>
      </c>
      <c r="K1105">
        <v>0</v>
      </c>
      <c r="L1105" t="s">
        <v>42</v>
      </c>
    </row>
    <row r="1106" spans="1:25" x14ac:dyDescent="0.25">
      <c r="A1106" t="s">
        <v>47</v>
      </c>
      <c r="B1106">
        <v>80655</v>
      </c>
      <c r="C1106">
        <v>80654</v>
      </c>
      <c r="D1106">
        <v>80610</v>
      </c>
      <c r="E1106">
        <v>80589.2</v>
      </c>
      <c r="F1106">
        <v>3884.33</v>
      </c>
      <c r="G1106">
        <v>0</v>
      </c>
      <c r="H1106">
        <v>3476.99</v>
      </c>
      <c r="I1106">
        <v>5.6790399999999998E-2</v>
      </c>
      <c r="J1106">
        <v>0.93183499999999997</v>
      </c>
      <c r="K1106">
        <v>0</v>
      </c>
      <c r="L1106" t="s">
        <v>42</v>
      </c>
    </row>
    <row r="1107" spans="1:25" x14ac:dyDescent="0.25">
      <c r="A1107" t="s">
        <v>47</v>
      </c>
      <c r="B1107">
        <v>80675.100000000006</v>
      </c>
      <c r="C1107">
        <v>80674.100000000006</v>
      </c>
      <c r="D1107">
        <v>80629.7</v>
      </c>
      <c r="E1107">
        <v>80609.100000000006</v>
      </c>
      <c r="F1107">
        <v>3896.76</v>
      </c>
      <c r="G1107">
        <v>0</v>
      </c>
      <c r="H1107">
        <v>3465.77</v>
      </c>
      <c r="I1107">
        <v>5.3916699999999998E-2</v>
      </c>
      <c r="J1107">
        <v>0.94379000000000002</v>
      </c>
      <c r="K1107">
        <v>0</v>
      </c>
      <c r="L1107" t="s">
        <v>42</v>
      </c>
    </row>
    <row r="1108" spans="1:25" x14ac:dyDescent="0.25">
      <c r="A1108" t="s">
        <v>47</v>
      </c>
      <c r="B1108">
        <v>80877.3</v>
      </c>
      <c r="C1108">
        <v>80876.3</v>
      </c>
      <c r="D1108">
        <v>80832.600000000006</v>
      </c>
      <c r="E1108">
        <v>80811.7</v>
      </c>
      <c r="F1108">
        <v>3890.33</v>
      </c>
      <c r="G1108">
        <v>0</v>
      </c>
      <c r="H1108">
        <v>3479.19</v>
      </c>
      <c r="I1108">
        <v>5.3928200000000003E-2</v>
      </c>
      <c r="J1108">
        <v>0.93182600000000004</v>
      </c>
      <c r="K1108">
        <v>0</v>
      </c>
      <c r="L1108" t="s">
        <v>42</v>
      </c>
    </row>
    <row r="1109" spans="1:25" x14ac:dyDescent="0.25">
      <c r="A1109" t="s">
        <v>47</v>
      </c>
      <c r="B1109">
        <v>80053.399999999994</v>
      </c>
      <c r="C1109">
        <v>80052.399999999994</v>
      </c>
      <c r="D1109">
        <v>80009.100000000006</v>
      </c>
      <c r="E1109">
        <v>79988.5</v>
      </c>
      <c r="F1109">
        <v>3853.5</v>
      </c>
      <c r="G1109">
        <v>0</v>
      </c>
      <c r="H1109">
        <v>3452.54</v>
      </c>
      <c r="I1109">
        <v>5.7141999999999998E-2</v>
      </c>
      <c r="J1109">
        <v>0.95912299999999995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80370.600000000006</v>
      </c>
      <c r="C1110">
        <v>80369.600000000006</v>
      </c>
      <c r="D1110">
        <v>80325.3</v>
      </c>
      <c r="E1110">
        <v>80304.600000000006</v>
      </c>
      <c r="F1110">
        <v>3880.44</v>
      </c>
      <c r="G1110">
        <v>0</v>
      </c>
      <c r="H1110">
        <v>3455.22</v>
      </c>
      <c r="I1110">
        <v>5.7989600000000002E-2</v>
      </c>
      <c r="J1110">
        <v>0.93181599999999998</v>
      </c>
      <c r="K1110">
        <v>0</v>
      </c>
      <c r="L1110" t="s">
        <v>42</v>
      </c>
    </row>
    <row r="1111" spans="1:25" x14ac:dyDescent="0.25">
      <c r="A1111" t="s">
        <v>47</v>
      </c>
      <c r="B1111">
        <v>80465.7</v>
      </c>
      <c r="C1111">
        <v>80464.7</v>
      </c>
      <c r="D1111">
        <v>80420.899999999994</v>
      </c>
      <c r="E1111">
        <v>80400.7</v>
      </c>
      <c r="F1111">
        <v>3889.59</v>
      </c>
      <c r="G1111">
        <v>0</v>
      </c>
      <c r="H1111">
        <v>3463.39</v>
      </c>
      <c r="I1111">
        <v>5.9897199999999998E-2</v>
      </c>
      <c r="J1111">
        <v>0.95841100000000001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80735.600000000006</v>
      </c>
      <c r="C1112">
        <v>80734.600000000006</v>
      </c>
      <c r="D1112">
        <v>80691.199999999997</v>
      </c>
      <c r="E1112">
        <v>80670.600000000006</v>
      </c>
      <c r="F1112">
        <v>3884.61</v>
      </c>
      <c r="G1112">
        <v>0</v>
      </c>
      <c r="H1112">
        <v>3468.55</v>
      </c>
      <c r="I1112">
        <v>5.4934200000000002E-2</v>
      </c>
      <c r="J1112">
        <v>0.95826900000000004</v>
      </c>
      <c r="K1112">
        <v>0</v>
      </c>
      <c r="L1112" t="s">
        <v>42</v>
      </c>
    </row>
    <row r="1113" spans="1:25" x14ac:dyDescent="0.25">
      <c r="A1113" t="s">
        <v>47</v>
      </c>
      <c r="B1113">
        <v>80271.3</v>
      </c>
      <c r="C1113">
        <v>80270.3</v>
      </c>
      <c r="D1113">
        <v>80227.100000000006</v>
      </c>
      <c r="E1113">
        <v>80206.8</v>
      </c>
      <c r="F1113">
        <v>3866.01</v>
      </c>
      <c r="G1113">
        <v>0</v>
      </c>
      <c r="H1113">
        <v>3451.2</v>
      </c>
      <c r="I1113">
        <v>5.5592900000000001E-2</v>
      </c>
      <c r="J1113">
        <v>0.93183000000000005</v>
      </c>
      <c r="K1113">
        <v>0</v>
      </c>
      <c r="L1113" t="s">
        <v>42</v>
      </c>
    </row>
    <row r="1114" spans="1:25" x14ac:dyDescent="0.25">
      <c r="A1114" t="s">
        <v>47</v>
      </c>
      <c r="B1114">
        <v>81406.8</v>
      </c>
      <c r="C1114">
        <v>81405.7</v>
      </c>
      <c r="D1114">
        <v>81362</v>
      </c>
      <c r="E1114">
        <v>81341.100000000006</v>
      </c>
      <c r="F1114">
        <v>3910.08</v>
      </c>
      <c r="G1114">
        <v>0</v>
      </c>
      <c r="H1114">
        <v>3501.11</v>
      </c>
      <c r="I1114">
        <v>5.6891200000000003E-2</v>
      </c>
      <c r="J1114">
        <v>0.931836</v>
      </c>
      <c r="K1114">
        <v>0</v>
      </c>
      <c r="L1114" t="s">
        <v>42</v>
      </c>
    </row>
    <row r="1115" spans="1:25" x14ac:dyDescent="0.25">
      <c r="A1115" t="s">
        <v>47</v>
      </c>
      <c r="B1115">
        <v>81123.3</v>
      </c>
      <c r="C1115">
        <v>81122.3</v>
      </c>
      <c r="D1115">
        <v>81078.2</v>
      </c>
      <c r="E1115">
        <v>81057.399999999994</v>
      </c>
      <c r="F1115">
        <v>3911.18</v>
      </c>
      <c r="G1115">
        <v>0</v>
      </c>
      <c r="H1115">
        <v>3485.27</v>
      </c>
      <c r="I1115">
        <v>5.3930199999999998E-2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80764.399999999994</v>
      </c>
      <c r="C1116">
        <v>80763.399999999994</v>
      </c>
      <c r="D1116">
        <v>80719.600000000006</v>
      </c>
      <c r="E1116">
        <v>80699.100000000006</v>
      </c>
      <c r="F1116">
        <v>3879.42</v>
      </c>
      <c r="G1116">
        <v>0</v>
      </c>
      <c r="H1116">
        <v>3476.07</v>
      </c>
      <c r="I1116">
        <v>5.2056499999999999E-2</v>
      </c>
      <c r="J1116">
        <v>0.94195700000000004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80511</v>
      </c>
      <c r="C1117">
        <v>80510</v>
      </c>
      <c r="D1117">
        <v>80466.100000000006</v>
      </c>
      <c r="E1117">
        <v>80445.7</v>
      </c>
      <c r="F1117">
        <v>3875.29</v>
      </c>
      <c r="G1117">
        <v>0</v>
      </c>
      <c r="H1117">
        <v>3464.59</v>
      </c>
      <c r="I1117">
        <v>3.6838799999999998E-2</v>
      </c>
      <c r="J1117">
        <v>0.931836</v>
      </c>
      <c r="K1117">
        <v>0</v>
      </c>
      <c r="L1117" t="s">
        <v>42</v>
      </c>
    </row>
    <row r="1118" spans="1:25" x14ac:dyDescent="0.25">
      <c r="A1118" t="s">
        <v>47</v>
      </c>
      <c r="B1118">
        <v>81382.899999999994</v>
      </c>
      <c r="C1118">
        <v>81381.899999999994</v>
      </c>
      <c r="D1118">
        <v>81337</v>
      </c>
      <c r="E1118">
        <v>81316</v>
      </c>
      <c r="F1118">
        <v>3914.32</v>
      </c>
      <c r="G1118">
        <v>0</v>
      </c>
      <c r="H1118">
        <v>3496.4</v>
      </c>
      <c r="I1118">
        <v>5.4222199999999998E-2</v>
      </c>
      <c r="J1118">
        <v>0.95796700000000001</v>
      </c>
      <c r="K1118">
        <v>0</v>
      </c>
      <c r="L1118" t="s">
        <v>42</v>
      </c>
    </row>
    <row r="1119" spans="1:25" x14ac:dyDescent="0.25">
      <c r="A1119" t="s">
        <v>47</v>
      </c>
      <c r="B1119">
        <v>81171</v>
      </c>
      <c r="C1119">
        <v>81170</v>
      </c>
      <c r="D1119">
        <v>81126.100000000006</v>
      </c>
      <c r="E1119">
        <v>81105.2</v>
      </c>
      <c r="F1119">
        <v>3921.83</v>
      </c>
      <c r="G1119">
        <v>0</v>
      </c>
      <c r="H1119">
        <v>3486.12</v>
      </c>
      <c r="I1119">
        <v>5.4103699999999998E-2</v>
      </c>
      <c r="J1119">
        <v>0.95336900000000002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81061.7</v>
      </c>
      <c r="C1120">
        <v>81060.7</v>
      </c>
      <c r="D1120">
        <v>81016.600000000006</v>
      </c>
      <c r="E1120">
        <v>80996.2</v>
      </c>
      <c r="F1120">
        <v>3907.71</v>
      </c>
      <c r="G1120">
        <v>0</v>
      </c>
      <c r="H1120">
        <v>3482.15</v>
      </c>
      <c r="I1120">
        <v>5.39233E-2</v>
      </c>
      <c r="J1120">
        <v>0.93181199999999997</v>
      </c>
      <c r="K1120">
        <v>0</v>
      </c>
      <c r="L1120" t="s">
        <v>42</v>
      </c>
      <c r="R1120">
        <f>AVERAGE(B1071:B1120)</f>
        <v>80845.945999999982</v>
      </c>
      <c r="S1120">
        <f>AVERAGE(C1071:C1120)</f>
        <v>80844.936000000002</v>
      </c>
      <c r="U1120">
        <f>_xlfn.VAR.P(B1071:B1120)</f>
        <v>131509.80728399949</v>
      </c>
      <c r="V1120">
        <f>_xlfn.VAR.P(C1071:C1120)</f>
        <v>131503.91230399971</v>
      </c>
      <c r="X1120">
        <f>1.96*SQRT(U1120)/50</f>
        <v>14.215598132505187</v>
      </c>
      <c r="Y1120">
        <f>1.96*SQRT(V1120)/50</f>
        <v>14.215279518983021</v>
      </c>
    </row>
    <row r="1121" spans="1:12" x14ac:dyDescent="0.25">
      <c r="A1121" t="s">
        <v>48</v>
      </c>
      <c r="B1121">
        <v>4042302.239296</v>
      </c>
      <c r="C1121" t="s">
        <v>36</v>
      </c>
    </row>
    <row r="1122" spans="1:12" x14ac:dyDescent="0.25">
      <c r="A1122" t="s">
        <v>49</v>
      </c>
      <c r="B1122">
        <v>44973.3</v>
      </c>
      <c r="C1122">
        <v>44849.5</v>
      </c>
      <c r="D1122">
        <v>44849</v>
      </c>
      <c r="E1122">
        <v>44836.1</v>
      </c>
      <c r="F1122">
        <v>2145.02</v>
      </c>
      <c r="G1122">
        <v>4020.59</v>
      </c>
      <c r="H1122">
        <v>1232.57</v>
      </c>
      <c r="I1122">
        <v>5.4014800000000002E-2</v>
      </c>
      <c r="J1122">
        <v>0.93181899999999995</v>
      </c>
      <c r="K1122">
        <v>0</v>
      </c>
      <c r="L1122" t="s">
        <v>42</v>
      </c>
    </row>
    <row r="1123" spans="1:12" x14ac:dyDescent="0.25">
      <c r="A1123" t="s">
        <v>49</v>
      </c>
      <c r="B1123">
        <v>45459.6</v>
      </c>
      <c r="C1123">
        <v>45337.4</v>
      </c>
      <c r="D1123">
        <v>45336.9</v>
      </c>
      <c r="E1123">
        <v>45323.9</v>
      </c>
      <c r="F1123">
        <v>2163.98</v>
      </c>
      <c r="G1123">
        <v>4111.8900000000003</v>
      </c>
      <c r="H1123">
        <v>1250.6600000000001</v>
      </c>
      <c r="I1123">
        <v>5.41892E-2</v>
      </c>
      <c r="J1123">
        <v>0.93177100000000002</v>
      </c>
      <c r="K1123">
        <v>833</v>
      </c>
      <c r="L1123" t="s">
        <v>42</v>
      </c>
    </row>
    <row r="1124" spans="1:12" x14ac:dyDescent="0.25">
      <c r="A1124" t="s">
        <v>49</v>
      </c>
      <c r="B1124">
        <v>45355.7</v>
      </c>
      <c r="C1124">
        <v>45232.3</v>
      </c>
      <c r="D1124">
        <v>45231.7</v>
      </c>
      <c r="E1124">
        <v>45218.7</v>
      </c>
      <c r="F1124">
        <v>2156.91</v>
      </c>
      <c r="G1124">
        <v>4059.83</v>
      </c>
      <c r="H1124">
        <v>1254.83</v>
      </c>
      <c r="I1124">
        <v>5.4102299999999999E-2</v>
      </c>
      <c r="J1124">
        <v>0.95227700000000004</v>
      </c>
      <c r="K1124">
        <v>0</v>
      </c>
      <c r="L1124" t="s">
        <v>42</v>
      </c>
    </row>
    <row r="1125" spans="1:12" x14ac:dyDescent="0.25">
      <c r="A1125" t="s">
        <v>49</v>
      </c>
      <c r="B1125">
        <v>45126.5</v>
      </c>
      <c r="C1125">
        <v>44999.1</v>
      </c>
      <c r="D1125">
        <v>44998.6</v>
      </c>
      <c r="E1125">
        <v>44985.599999999999</v>
      </c>
      <c r="F1125">
        <v>2145.36</v>
      </c>
      <c r="G1125">
        <v>4032.4</v>
      </c>
      <c r="H1125">
        <v>1235.96</v>
      </c>
      <c r="I1125">
        <v>5.4098399999999998E-2</v>
      </c>
      <c r="J1125">
        <v>0.93178700000000003</v>
      </c>
      <c r="K1125">
        <v>0</v>
      </c>
      <c r="L1125" t="s">
        <v>42</v>
      </c>
    </row>
    <row r="1126" spans="1:12" x14ac:dyDescent="0.25">
      <c r="A1126" t="s">
        <v>49</v>
      </c>
      <c r="B1126">
        <v>44761.7</v>
      </c>
      <c r="C1126">
        <v>44639.5</v>
      </c>
      <c r="D1126">
        <v>44638.9</v>
      </c>
      <c r="E1126">
        <v>44626.1</v>
      </c>
      <c r="F1126">
        <v>2130.98</v>
      </c>
      <c r="G1126">
        <v>4006.26</v>
      </c>
      <c r="H1126">
        <v>1231.48</v>
      </c>
      <c r="I1126">
        <v>5.42037E-2</v>
      </c>
      <c r="J1126">
        <v>0.93183400000000005</v>
      </c>
      <c r="K1126">
        <v>0</v>
      </c>
      <c r="L1126" t="s">
        <v>42</v>
      </c>
    </row>
    <row r="1127" spans="1:12" x14ac:dyDescent="0.25">
      <c r="A1127" t="s">
        <v>49</v>
      </c>
      <c r="B1127">
        <v>44645.5</v>
      </c>
      <c r="C1127">
        <v>44523.9</v>
      </c>
      <c r="D1127">
        <v>44523.4</v>
      </c>
      <c r="E1127">
        <v>44510.6</v>
      </c>
      <c r="F1127">
        <v>2132.35</v>
      </c>
      <c r="G1127">
        <v>3990.62</v>
      </c>
      <c r="H1127">
        <v>1223.5899999999999</v>
      </c>
      <c r="I1127">
        <v>5.4208899999999997E-2</v>
      </c>
      <c r="J1127">
        <v>0.95918999999999999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44963</v>
      </c>
      <c r="C1128">
        <v>44838.7</v>
      </c>
      <c r="D1128">
        <v>44838.2</v>
      </c>
      <c r="E1128">
        <v>44825.3</v>
      </c>
      <c r="F1128">
        <v>2145.44</v>
      </c>
      <c r="G1128">
        <v>4019.49</v>
      </c>
      <c r="H1128">
        <v>1232.3699999999999</v>
      </c>
      <c r="I1128">
        <v>5.4472199999999998E-2</v>
      </c>
      <c r="J1128">
        <v>0.95561799999999997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44985.3</v>
      </c>
      <c r="C1129">
        <v>44864</v>
      </c>
      <c r="D1129">
        <v>44863.4</v>
      </c>
      <c r="E1129">
        <v>44850.5</v>
      </c>
      <c r="F1129">
        <v>2147.6799999999998</v>
      </c>
      <c r="G1129">
        <v>4030.07</v>
      </c>
      <c r="H1129">
        <v>1232.92</v>
      </c>
      <c r="I1129">
        <v>5.5181300000000003E-2</v>
      </c>
      <c r="J1129">
        <v>0.931836</v>
      </c>
      <c r="K1129">
        <v>0</v>
      </c>
      <c r="L1129" t="s">
        <v>42</v>
      </c>
    </row>
    <row r="1130" spans="1:12" x14ac:dyDescent="0.25">
      <c r="A1130" t="s">
        <v>49</v>
      </c>
      <c r="B1130">
        <v>44786.3</v>
      </c>
      <c r="C1130">
        <v>44663.6</v>
      </c>
      <c r="D1130">
        <v>44663</v>
      </c>
      <c r="E1130">
        <v>44650.2</v>
      </c>
      <c r="F1130">
        <v>2141.6799999999998</v>
      </c>
      <c r="G1130">
        <v>3991.44</v>
      </c>
      <c r="H1130">
        <v>1238.8399999999999</v>
      </c>
      <c r="I1130">
        <v>5.4084399999999998E-2</v>
      </c>
      <c r="J1130">
        <v>0.93165299999999995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44858.8</v>
      </c>
      <c r="C1131">
        <v>44737.5</v>
      </c>
      <c r="D1131">
        <v>44736.9</v>
      </c>
      <c r="E1131">
        <v>44724</v>
      </c>
      <c r="F1131">
        <v>2147.1</v>
      </c>
      <c r="G1131">
        <v>4021.22</v>
      </c>
      <c r="H1131">
        <v>1235.23</v>
      </c>
      <c r="I1131">
        <v>5.3948400000000001E-2</v>
      </c>
      <c r="J1131">
        <v>0.955955</v>
      </c>
      <c r="K1131">
        <v>640</v>
      </c>
      <c r="L1131" t="s">
        <v>42</v>
      </c>
    </row>
    <row r="1132" spans="1:12" x14ac:dyDescent="0.25">
      <c r="A1132" t="s">
        <v>49</v>
      </c>
      <c r="B1132">
        <v>45173.2</v>
      </c>
      <c r="C1132">
        <v>45049.8</v>
      </c>
      <c r="D1132">
        <v>45049.3</v>
      </c>
      <c r="E1132">
        <v>45036.3</v>
      </c>
      <c r="F1132">
        <v>2160</v>
      </c>
      <c r="G1132">
        <v>4040.46</v>
      </c>
      <c r="H1132">
        <v>1239.6199999999999</v>
      </c>
      <c r="I1132">
        <v>5.4227699999999997E-2</v>
      </c>
      <c r="J1132">
        <v>0.95842799999999995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44876.2</v>
      </c>
      <c r="C1133">
        <v>44754.3</v>
      </c>
      <c r="D1133">
        <v>44753.7</v>
      </c>
      <c r="E1133">
        <v>44740.800000000003</v>
      </c>
      <c r="F1133">
        <v>2131.92</v>
      </c>
      <c r="G1133">
        <v>4004.82</v>
      </c>
      <c r="H1133">
        <v>1229.5999999999999</v>
      </c>
      <c r="I1133">
        <v>2.90435E-2</v>
      </c>
      <c r="J1133">
        <v>0.94866899999999998</v>
      </c>
      <c r="K1133">
        <v>0</v>
      </c>
      <c r="L1133" t="s">
        <v>42</v>
      </c>
    </row>
    <row r="1134" spans="1:12" x14ac:dyDescent="0.25">
      <c r="A1134" t="s">
        <v>49</v>
      </c>
      <c r="B1134">
        <v>45369.3</v>
      </c>
      <c r="C1134">
        <v>45246.8</v>
      </c>
      <c r="D1134">
        <v>45246.3</v>
      </c>
      <c r="E1134">
        <v>45233.3</v>
      </c>
      <c r="F1134">
        <v>2171.5100000000002</v>
      </c>
      <c r="G1134">
        <v>4051.82</v>
      </c>
      <c r="H1134">
        <v>1242.4100000000001</v>
      </c>
      <c r="I1134">
        <v>5.3925300000000002E-2</v>
      </c>
      <c r="J1134">
        <v>0.95744499999999999</v>
      </c>
      <c r="K1134">
        <v>0</v>
      </c>
      <c r="L1134" t="s">
        <v>42</v>
      </c>
    </row>
    <row r="1135" spans="1:12" x14ac:dyDescent="0.25">
      <c r="A1135" t="s">
        <v>49</v>
      </c>
      <c r="B1135">
        <v>44857.4</v>
      </c>
      <c r="C1135">
        <v>44735.6</v>
      </c>
      <c r="D1135">
        <v>44735</v>
      </c>
      <c r="E1135">
        <v>44722.2</v>
      </c>
      <c r="F1135">
        <v>2134.98</v>
      </c>
      <c r="G1135">
        <v>4011.93</v>
      </c>
      <c r="H1135">
        <v>1231.0999999999999</v>
      </c>
      <c r="I1135">
        <v>5.4137200000000003E-2</v>
      </c>
      <c r="J1135">
        <v>0.95278700000000005</v>
      </c>
      <c r="K1135">
        <v>0</v>
      </c>
      <c r="L1135" t="s">
        <v>42</v>
      </c>
    </row>
    <row r="1136" spans="1:12" x14ac:dyDescent="0.25">
      <c r="A1136" t="s">
        <v>49</v>
      </c>
      <c r="B1136">
        <v>45160.3</v>
      </c>
      <c r="C1136">
        <v>45037.1</v>
      </c>
      <c r="D1136">
        <v>45036.6</v>
      </c>
      <c r="E1136">
        <v>45023.6</v>
      </c>
      <c r="F1136">
        <v>2145.67</v>
      </c>
      <c r="G1136">
        <v>4028</v>
      </c>
      <c r="H1136">
        <v>1237.83</v>
      </c>
      <c r="I1136">
        <v>5.5187300000000002E-2</v>
      </c>
      <c r="J1136">
        <v>0.93551600000000001</v>
      </c>
      <c r="K1136">
        <v>0</v>
      </c>
      <c r="L1136" t="s">
        <v>42</v>
      </c>
    </row>
    <row r="1137" spans="1:12" x14ac:dyDescent="0.25">
      <c r="A1137" t="s">
        <v>49</v>
      </c>
      <c r="B1137">
        <v>45331</v>
      </c>
      <c r="C1137">
        <v>45207.7</v>
      </c>
      <c r="D1137">
        <v>45207.199999999997</v>
      </c>
      <c r="E1137">
        <v>45194.2</v>
      </c>
      <c r="F1137">
        <v>2158.19</v>
      </c>
      <c r="G1137">
        <v>4074.95</v>
      </c>
      <c r="H1137">
        <v>1244.2</v>
      </c>
      <c r="I1137">
        <v>5.4550500000000002E-2</v>
      </c>
      <c r="J1137">
        <v>0.95834600000000003</v>
      </c>
      <c r="K1137">
        <v>147</v>
      </c>
      <c r="L1137" t="s">
        <v>42</v>
      </c>
    </row>
    <row r="1138" spans="1:12" x14ac:dyDescent="0.25">
      <c r="A1138" t="s">
        <v>49</v>
      </c>
      <c r="B1138">
        <v>45323.4</v>
      </c>
      <c r="C1138">
        <v>45199.5</v>
      </c>
      <c r="D1138">
        <v>45199</v>
      </c>
      <c r="E1138">
        <v>45186</v>
      </c>
      <c r="F1138">
        <v>2124.6999999999998</v>
      </c>
      <c r="G1138">
        <v>4058.24</v>
      </c>
      <c r="H1138">
        <v>1249.8900000000001</v>
      </c>
      <c r="I1138">
        <v>5.50222E-2</v>
      </c>
      <c r="J1138">
        <v>0.93183099999999996</v>
      </c>
      <c r="K1138">
        <v>0</v>
      </c>
      <c r="L1138" t="s">
        <v>42</v>
      </c>
    </row>
    <row r="1139" spans="1:12" x14ac:dyDescent="0.25">
      <c r="A1139" t="s">
        <v>49</v>
      </c>
      <c r="B1139">
        <v>44656.9</v>
      </c>
      <c r="C1139">
        <v>44535.1</v>
      </c>
      <c r="D1139">
        <v>44534.6</v>
      </c>
      <c r="E1139">
        <v>44521.7</v>
      </c>
      <c r="F1139">
        <v>2113.62</v>
      </c>
      <c r="G1139">
        <v>3986.66</v>
      </c>
      <c r="H1139">
        <v>1227.5</v>
      </c>
      <c r="I1139">
        <v>5.3924800000000002E-2</v>
      </c>
      <c r="J1139">
        <v>0.950353</v>
      </c>
      <c r="K1139">
        <v>0</v>
      </c>
      <c r="L1139" t="s">
        <v>42</v>
      </c>
    </row>
    <row r="1140" spans="1:12" x14ac:dyDescent="0.25">
      <c r="A1140" t="s">
        <v>49</v>
      </c>
      <c r="B1140">
        <v>44613</v>
      </c>
      <c r="C1140">
        <v>44489.1</v>
      </c>
      <c r="D1140">
        <v>44488.6</v>
      </c>
      <c r="E1140">
        <v>44475.8</v>
      </c>
      <c r="F1140">
        <v>2099.02</v>
      </c>
      <c r="G1140">
        <v>4009.64</v>
      </c>
      <c r="H1140">
        <v>1231.0999999999999</v>
      </c>
      <c r="I1140">
        <v>5.5367199999999998E-2</v>
      </c>
      <c r="J1140">
        <v>0.93614299999999995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44119.7</v>
      </c>
      <c r="C1141">
        <v>43998.1</v>
      </c>
      <c r="D1141">
        <v>43997.599999999999</v>
      </c>
      <c r="E1141">
        <v>43979.5</v>
      </c>
      <c r="F1141">
        <v>2083.15</v>
      </c>
      <c r="G1141">
        <v>3918.07</v>
      </c>
      <c r="H1141">
        <v>1213.8499999999999</v>
      </c>
      <c r="I1141">
        <v>5.4179499999999998E-2</v>
      </c>
      <c r="J1141">
        <v>0.93182399999999999</v>
      </c>
      <c r="K1141">
        <v>0</v>
      </c>
      <c r="L1141" t="s">
        <v>42</v>
      </c>
    </row>
    <row r="1142" spans="1:12" x14ac:dyDescent="0.25">
      <c r="A1142" t="s">
        <v>49</v>
      </c>
      <c r="B1142">
        <v>44856.5</v>
      </c>
      <c r="C1142">
        <v>44733.2</v>
      </c>
      <c r="D1142">
        <v>44732.7</v>
      </c>
      <c r="E1142">
        <v>44719.8</v>
      </c>
      <c r="F1142">
        <v>2111.4299999999998</v>
      </c>
      <c r="G1142">
        <v>3996.71</v>
      </c>
      <c r="H1142">
        <v>1238.54</v>
      </c>
      <c r="I1142">
        <v>5.6496699999999997E-2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44819</v>
      </c>
      <c r="C1143">
        <v>44688.6</v>
      </c>
      <c r="D1143">
        <v>44688</v>
      </c>
      <c r="E1143">
        <v>44675.1</v>
      </c>
      <c r="F1143">
        <v>2101.33</v>
      </c>
      <c r="G1143">
        <v>3988.68</v>
      </c>
      <c r="H1143">
        <v>1232.27</v>
      </c>
      <c r="I1143">
        <v>5.5036300000000003E-2</v>
      </c>
      <c r="J1143">
        <v>0.93183400000000005</v>
      </c>
      <c r="K1143">
        <v>0</v>
      </c>
      <c r="L1143" t="s">
        <v>42</v>
      </c>
    </row>
    <row r="1144" spans="1:12" x14ac:dyDescent="0.25">
      <c r="A1144" t="s">
        <v>49</v>
      </c>
      <c r="B1144">
        <v>44508.7</v>
      </c>
      <c r="C1144">
        <v>44390.8</v>
      </c>
      <c r="D1144">
        <v>44390.2</v>
      </c>
      <c r="E1144">
        <v>44377.5</v>
      </c>
      <c r="F1144">
        <v>2092.69</v>
      </c>
      <c r="G1144">
        <v>3962.81</v>
      </c>
      <c r="H1144">
        <v>1223.22</v>
      </c>
      <c r="I1144">
        <v>5.3941500000000003E-2</v>
      </c>
      <c r="J1144">
        <v>0.94856399999999996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44582.1</v>
      </c>
      <c r="C1145">
        <v>44464.7</v>
      </c>
      <c r="D1145">
        <v>44464.1</v>
      </c>
      <c r="E1145">
        <v>44451.199999999997</v>
      </c>
      <c r="F1145">
        <v>2101.98</v>
      </c>
      <c r="G1145">
        <v>3983.42</v>
      </c>
      <c r="H1145">
        <v>1225.72</v>
      </c>
      <c r="I1145">
        <v>5.3909499999999999E-2</v>
      </c>
      <c r="J1145">
        <v>0.93183400000000005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43996.2</v>
      </c>
      <c r="C1146">
        <v>43877.7</v>
      </c>
      <c r="D1146">
        <v>43877.2</v>
      </c>
      <c r="E1146">
        <v>43864.5</v>
      </c>
      <c r="F1146">
        <v>2078.73</v>
      </c>
      <c r="G1146">
        <v>3925.79</v>
      </c>
      <c r="H1146">
        <v>1209.6300000000001</v>
      </c>
      <c r="I1146">
        <v>5.39163E-2</v>
      </c>
      <c r="J1146">
        <v>0.93181800000000004</v>
      </c>
      <c r="K1146">
        <v>231</v>
      </c>
      <c r="L1146" t="s">
        <v>42</v>
      </c>
    </row>
    <row r="1147" spans="1:12" x14ac:dyDescent="0.25">
      <c r="A1147" t="s">
        <v>49</v>
      </c>
      <c r="B1147">
        <v>44171.9</v>
      </c>
      <c r="C1147">
        <v>44050.3</v>
      </c>
      <c r="D1147">
        <v>44049.7</v>
      </c>
      <c r="E1147">
        <v>44037.1</v>
      </c>
      <c r="F1147">
        <v>2083.64</v>
      </c>
      <c r="G1147">
        <v>3941.88</v>
      </c>
      <c r="H1147">
        <v>1212.02</v>
      </c>
      <c r="I1147">
        <v>5.8088099999999997E-2</v>
      </c>
      <c r="J1147">
        <v>0.931813</v>
      </c>
      <c r="K1147">
        <v>0</v>
      </c>
      <c r="L1147" t="s">
        <v>42</v>
      </c>
    </row>
    <row r="1148" spans="1:12" x14ac:dyDescent="0.25">
      <c r="A1148" t="s">
        <v>49</v>
      </c>
      <c r="B1148">
        <v>44400</v>
      </c>
      <c r="C1148">
        <v>44278.2</v>
      </c>
      <c r="D1148">
        <v>44277.7</v>
      </c>
      <c r="E1148">
        <v>44265</v>
      </c>
      <c r="F1148">
        <v>2094.69</v>
      </c>
      <c r="G1148">
        <v>3954.71</v>
      </c>
      <c r="H1148">
        <v>1219.3599999999999</v>
      </c>
      <c r="I1148">
        <v>5.4519999999999999E-2</v>
      </c>
      <c r="J1148">
        <v>0.95896899999999996</v>
      </c>
      <c r="K1148">
        <v>0</v>
      </c>
      <c r="L1148" t="s">
        <v>42</v>
      </c>
    </row>
    <row r="1149" spans="1:12" x14ac:dyDescent="0.25">
      <c r="A1149" t="s">
        <v>49</v>
      </c>
      <c r="B1149">
        <v>44503.199999999997</v>
      </c>
      <c r="C1149">
        <v>44382</v>
      </c>
      <c r="D1149">
        <v>44381.5</v>
      </c>
      <c r="E1149">
        <v>44368.800000000003</v>
      </c>
      <c r="F1149">
        <v>2091.98</v>
      </c>
      <c r="G1149">
        <v>3988.24</v>
      </c>
      <c r="H1149">
        <v>1225.6500000000001</v>
      </c>
      <c r="I1149">
        <v>5.6407100000000002E-2</v>
      </c>
      <c r="J1149">
        <v>0.93183199999999999</v>
      </c>
      <c r="K1149">
        <v>0</v>
      </c>
      <c r="L1149" t="s">
        <v>42</v>
      </c>
    </row>
    <row r="1150" spans="1:12" x14ac:dyDescent="0.25">
      <c r="A1150" t="s">
        <v>49</v>
      </c>
      <c r="B1150">
        <v>44541</v>
      </c>
      <c r="C1150">
        <v>44419.4</v>
      </c>
      <c r="D1150">
        <v>44418.9</v>
      </c>
      <c r="E1150">
        <v>44406.2</v>
      </c>
      <c r="F1150">
        <v>2090.98</v>
      </c>
      <c r="G1150">
        <v>3988.58</v>
      </c>
      <c r="H1150">
        <v>1234.33</v>
      </c>
      <c r="I1150">
        <v>5.4128700000000002E-2</v>
      </c>
      <c r="J1150">
        <v>0.95832499999999998</v>
      </c>
      <c r="K1150">
        <v>0</v>
      </c>
      <c r="L1150" t="s">
        <v>42</v>
      </c>
    </row>
    <row r="1151" spans="1:12" x14ac:dyDescent="0.25">
      <c r="A1151" t="s">
        <v>49</v>
      </c>
      <c r="B1151">
        <v>44670.3</v>
      </c>
      <c r="C1151">
        <v>44544.800000000003</v>
      </c>
      <c r="D1151">
        <v>44544.3</v>
      </c>
      <c r="E1151">
        <v>44531.5</v>
      </c>
      <c r="F1151">
        <v>2103.7399999999998</v>
      </c>
      <c r="G1151">
        <v>3989.96</v>
      </c>
      <c r="H1151">
        <v>1228.3900000000001</v>
      </c>
      <c r="I1151">
        <v>6.0220599999999999E-2</v>
      </c>
      <c r="J1151">
        <v>0.94422099999999998</v>
      </c>
      <c r="K1151">
        <v>0</v>
      </c>
      <c r="L1151" t="s">
        <v>42</v>
      </c>
    </row>
    <row r="1152" spans="1:12" x14ac:dyDescent="0.25">
      <c r="A1152" t="s">
        <v>49</v>
      </c>
      <c r="B1152">
        <v>44452</v>
      </c>
      <c r="C1152">
        <v>44326.9</v>
      </c>
      <c r="D1152">
        <v>44326.3</v>
      </c>
      <c r="E1152">
        <v>44313.7</v>
      </c>
      <c r="F1152">
        <v>2091.4</v>
      </c>
      <c r="G1152">
        <v>3983.9</v>
      </c>
      <c r="H1152">
        <v>1231.0999999999999</v>
      </c>
      <c r="I1152">
        <v>5.4087999999999997E-2</v>
      </c>
      <c r="J1152">
        <v>0.93182900000000002</v>
      </c>
      <c r="K1152">
        <v>0</v>
      </c>
      <c r="L1152" t="s">
        <v>42</v>
      </c>
    </row>
    <row r="1153" spans="1:12" x14ac:dyDescent="0.25">
      <c r="A1153" t="s">
        <v>49</v>
      </c>
      <c r="B1153">
        <v>44755.199999999997</v>
      </c>
      <c r="C1153">
        <v>44632.2</v>
      </c>
      <c r="D1153">
        <v>44631.6</v>
      </c>
      <c r="E1153">
        <v>44618.8</v>
      </c>
      <c r="F1153">
        <v>2111.7199999999998</v>
      </c>
      <c r="G1153">
        <v>4000.38</v>
      </c>
      <c r="H1153">
        <v>1235.3900000000001</v>
      </c>
      <c r="I1153">
        <v>5.40654E-2</v>
      </c>
      <c r="J1153">
        <v>0.931836</v>
      </c>
      <c r="K1153">
        <v>0</v>
      </c>
      <c r="L1153" t="s">
        <v>42</v>
      </c>
    </row>
    <row r="1154" spans="1:12" x14ac:dyDescent="0.25">
      <c r="A1154" t="s">
        <v>49</v>
      </c>
      <c r="B1154">
        <v>44649.8</v>
      </c>
      <c r="C1154">
        <v>44510.400000000001</v>
      </c>
      <c r="D1154">
        <v>44509.9</v>
      </c>
      <c r="E1154">
        <v>44497.2</v>
      </c>
      <c r="F1154">
        <v>2093.3200000000002</v>
      </c>
      <c r="G1154">
        <v>4034.84</v>
      </c>
      <c r="H1154">
        <v>1224.24</v>
      </c>
      <c r="I1154">
        <v>5.2984499999999997E-2</v>
      </c>
      <c r="J1154">
        <v>0.93183400000000005</v>
      </c>
      <c r="K1154">
        <v>1477</v>
      </c>
      <c r="L1154" t="s">
        <v>42</v>
      </c>
    </row>
    <row r="1155" spans="1:12" x14ac:dyDescent="0.25">
      <c r="A1155" t="s">
        <v>49</v>
      </c>
      <c r="B1155">
        <v>44531.1</v>
      </c>
      <c r="C1155">
        <v>44406.9</v>
      </c>
      <c r="D1155">
        <v>44406.3</v>
      </c>
      <c r="E1155">
        <v>44393.5</v>
      </c>
      <c r="F1155">
        <v>2094.1</v>
      </c>
      <c r="G1155">
        <v>3986.4</v>
      </c>
      <c r="H1155">
        <v>1228.25</v>
      </c>
      <c r="I1155">
        <v>5.7004399999999997E-2</v>
      </c>
      <c r="J1155">
        <v>0.93181400000000003</v>
      </c>
      <c r="K1155">
        <v>0</v>
      </c>
      <c r="L1155" t="s">
        <v>42</v>
      </c>
    </row>
    <row r="1156" spans="1:12" x14ac:dyDescent="0.25">
      <c r="A1156" t="s">
        <v>49</v>
      </c>
      <c r="B1156">
        <v>44908.5</v>
      </c>
      <c r="C1156">
        <v>44785.1</v>
      </c>
      <c r="D1156">
        <v>44784.6</v>
      </c>
      <c r="E1156">
        <v>44771.8</v>
      </c>
      <c r="F1156">
        <v>2115.46</v>
      </c>
      <c r="G1156">
        <v>4025.94</v>
      </c>
      <c r="H1156">
        <v>1239.43</v>
      </c>
      <c r="I1156">
        <v>5.3919399999999999E-2</v>
      </c>
      <c r="J1156">
        <v>0.93181800000000004</v>
      </c>
      <c r="K1156">
        <v>0</v>
      </c>
      <c r="L1156" t="s">
        <v>42</v>
      </c>
    </row>
    <row r="1157" spans="1:12" x14ac:dyDescent="0.25">
      <c r="A1157" t="s">
        <v>49</v>
      </c>
      <c r="B1157">
        <v>44871.9</v>
      </c>
      <c r="C1157">
        <v>44752.9</v>
      </c>
      <c r="D1157">
        <v>44752.4</v>
      </c>
      <c r="E1157">
        <v>44739.5</v>
      </c>
      <c r="F1157">
        <v>2109.94</v>
      </c>
      <c r="G1157">
        <v>4009.63</v>
      </c>
      <c r="H1157">
        <v>1233.31</v>
      </c>
      <c r="I1157">
        <v>5.82576E-2</v>
      </c>
      <c r="J1157">
        <v>0.95828000000000002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45155</v>
      </c>
      <c r="C1158">
        <v>45032.2</v>
      </c>
      <c r="D1158">
        <v>45031.6</v>
      </c>
      <c r="E1158">
        <v>45018.6</v>
      </c>
      <c r="F1158">
        <v>2119.69</v>
      </c>
      <c r="G1158">
        <v>4038.76</v>
      </c>
      <c r="H1158">
        <v>1247.98</v>
      </c>
      <c r="I1158">
        <v>5.7446900000000002E-2</v>
      </c>
      <c r="J1158">
        <v>0.93181400000000003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44319.9</v>
      </c>
      <c r="C1159">
        <v>44192.800000000003</v>
      </c>
      <c r="D1159">
        <v>44192.2</v>
      </c>
      <c r="E1159">
        <v>44179.6</v>
      </c>
      <c r="F1159">
        <v>2107.94</v>
      </c>
      <c r="G1159">
        <v>3970.92</v>
      </c>
      <c r="H1159">
        <v>1216.1300000000001</v>
      </c>
      <c r="I1159">
        <v>5.4937399999999997E-2</v>
      </c>
      <c r="J1159">
        <v>0.95378399999999997</v>
      </c>
      <c r="K1159">
        <v>0</v>
      </c>
      <c r="L1159" t="s">
        <v>42</v>
      </c>
    </row>
    <row r="1160" spans="1:12" x14ac:dyDescent="0.25">
      <c r="A1160" t="s">
        <v>49</v>
      </c>
      <c r="B1160">
        <v>44430.7</v>
      </c>
      <c r="C1160">
        <v>44312.6</v>
      </c>
      <c r="D1160">
        <v>44312.1</v>
      </c>
      <c r="E1160">
        <v>44299.199999999997</v>
      </c>
      <c r="F1160">
        <v>2100.25</v>
      </c>
      <c r="G1160">
        <v>3971.06</v>
      </c>
      <c r="H1160">
        <v>1220.77</v>
      </c>
      <c r="I1160">
        <v>5.4109600000000001E-2</v>
      </c>
      <c r="J1160">
        <v>0.94239200000000001</v>
      </c>
      <c r="K1160">
        <v>0</v>
      </c>
      <c r="L1160" t="s">
        <v>42</v>
      </c>
    </row>
    <row r="1161" spans="1:12" x14ac:dyDescent="0.25">
      <c r="A1161" t="s">
        <v>49</v>
      </c>
      <c r="B1161">
        <v>44061.599999999999</v>
      </c>
      <c r="C1161">
        <v>43940.3</v>
      </c>
      <c r="D1161">
        <v>43939.8</v>
      </c>
      <c r="E1161">
        <v>43927.1</v>
      </c>
      <c r="F1161">
        <v>2084.0100000000002</v>
      </c>
      <c r="G1161">
        <v>3934.67</v>
      </c>
      <c r="H1161">
        <v>1212.03</v>
      </c>
      <c r="I1161">
        <v>5.3974800000000003E-2</v>
      </c>
      <c r="J1161">
        <v>0.93178899999999998</v>
      </c>
      <c r="K1161">
        <v>0</v>
      </c>
      <c r="L1161" t="s">
        <v>42</v>
      </c>
    </row>
    <row r="1162" spans="1:12" x14ac:dyDescent="0.25">
      <c r="A1162" t="s">
        <v>49</v>
      </c>
      <c r="B1162">
        <v>44255.7</v>
      </c>
      <c r="C1162">
        <v>44132.9</v>
      </c>
      <c r="D1162">
        <v>44132.3</v>
      </c>
      <c r="E1162">
        <v>44119.7</v>
      </c>
      <c r="F1162">
        <v>2083.25</v>
      </c>
      <c r="G1162">
        <v>3956.27</v>
      </c>
      <c r="H1162">
        <v>1222.6199999999999</v>
      </c>
      <c r="I1162">
        <v>6.5964499999999995E-2</v>
      </c>
      <c r="J1162">
        <v>0.93173899999999998</v>
      </c>
      <c r="K1162">
        <v>0</v>
      </c>
      <c r="L1162" t="s">
        <v>42</v>
      </c>
    </row>
    <row r="1163" spans="1:12" x14ac:dyDescent="0.25">
      <c r="A1163" t="s">
        <v>49</v>
      </c>
      <c r="B1163">
        <v>44266.7</v>
      </c>
      <c r="C1163">
        <v>44145.599999999999</v>
      </c>
      <c r="D1163">
        <v>44145.1</v>
      </c>
      <c r="E1163">
        <v>44132.3</v>
      </c>
      <c r="F1163">
        <v>2081.7600000000002</v>
      </c>
      <c r="G1163">
        <v>3948.63</v>
      </c>
      <c r="H1163">
        <v>1217.48</v>
      </c>
      <c r="I1163">
        <v>5.92525E-2</v>
      </c>
      <c r="J1163">
        <v>0.93182699999999996</v>
      </c>
      <c r="K1163">
        <v>0</v>
      </c>
      <c r="L1163" t="s">
        <v>42</v>
      </c>
    </row>
    <row r="1164" spans="1:12" x14ac:dyDescent="0.25">
      <c r="A1164" t="s">
        <v>49</v>
      </c>
      <c r="B1164">
        <v>44344.800000000003</v>
      </c>
      <c r="C1164">
        <v>44222.3</v>
      </c>
      <c r="D1164">
        <v>44221.8</v>
      </c>
      <c r="E1164">
        <v>44209</v>
      </c>
      <c r="F1164">
        <v>2095.4499999999998</v>
      </c>
      <c r="G1164">
        <v>3965.75</v>
      </c>
      <c r="H1164">
        <v>1225.3699999999999</v>
      </c>
      <c r="I1164">
        <v>5.4593000000000003E-2</v>
      </c>
      <c r="J1164">
        <v>0.93706800000000001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44611</v>
      </c>
      <c r="C1165">
        <v>44480.1</v>
      </c>
      <c r="D1165">
        <v>44479.6</v>
      </c>
      <c r="E1165">
        <v>44466.7</v>
      </c>
      <c r="F1165">
        <v>2098.39</v>
      </c>
      <c r="G1165">
        <v>3989.68</v>
      </c>
      <c r="H1165">
        <v>1229.28</v>
      </c>
      <c r="I1165">
        <v>5.8021099999999999E-2</v>
      </c>
      <c r="J1165">
        <v>0.95369499999999996</v>
      </c>
      <c r="K1165">
        <v>0</v>
      </c>
      <c r="L1165" t="s">
        <v>42</v>
      </c>
    </row>
    <row r="1166" spans="1:12" x14ac:dyDescent="0.25">
      <c r="A1166" t="s">
        <v>49</v>
      </c>
      <c r="B1166">
        <v>44307.199999999997</v>
      </c>
      <c r="C1166">
        <v>44180.3</v>
      </c>
      <c r="D1166">
        <v>44179.8</v>
      </c>
      <c r="E1166">
        <v>44167.1</v>
      </c>
      <c r="F1166">
        <v>2087.37</v>
      </c>
      <c r="G1166">
        <v>3970.21</v>
      </c>
      <c r="H1166">
        <v>1227.44</v>
      </c>
      <c r="I1166">
        <v>5.3944199999999998E-2</v>
      </c>
      <c r="J1166">
        <v>0.95731200000000005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44943.199999999997</v>
      </c>
      <c r="C1167">
        <v>44823</v>
      </c>
      <c r="D1167">
        <v>44822.5</v>
      </c>
      <c r="E1167">
        <v>44809.599999999999</v>
      </c>
      <c r="F1167">
        <v>2118.66</v>
      </c>
      <c r="G1167">
        <v>4017.58</v>
      </c>
      <c r="H1167">
        <v>1236.1300000000001</v>
      </c>
      <c r="I1167">
        <v>5.5365200000000003E-2</v>
      </c>
      <c r="J1167">
        <v>0.93165100000000001</v>
      </c>
      <c r="K1167">
        <v>0</v>
      </c>
      <c r="L1167" t="s">
        <v>42</v>
      </c>
    </row>
    <row r="1168" spans="1:12" x14ac:dyDescent="0.25">
      <c r="A1168" t="s">
        <v>49</v>
      </c>
      <c r="B1168">
        <v>44940.7</v>
      </c>
      <c r="C1168">
        <v>44822.1</v>
      </c>
      <c r="D1168">
        <v>44821.5</v>
      </c>
      <c r="E1168">
        <v>44808.7</v>
      </c>
      <c r="F1168">
        <v>2110.25</v>
      </c>
      <c r="G1168">
        <v>4060.82</v>
      </c>
      <c r="H1168">
        <v>1238.4000000000001</v>
      </c>
      <c r="I1168">
        <v>5.4595999999999999E-2</v>
      </c>
      <c r="J1168">
        <v>0.94228800000000001</v>
      </c>
      <c r="K1168">
        <v>1207</v>
      </c>
      <c r="L1168" t="s">
        <v>42</v>
      </c>
    </row>
    <row r="1169" spans="1:25" x14ac:dyDescent="0.25">
      <c r="A1169" t="s">
        <v>49</v>
      </c>
      <c r="B1169">
        <v>44406.9</v>
      </c>
      <c r="C1169">
        <v>44284.5</v>
      </c>
      <c r="D1169">
        <v>44284</v>
      </c>
      <c r="E1169">
        <v>44271.199999999997</v>
      </c>
      <c r="F1169">
        <v>2088.64</v>
      </c>
      <c r="G1169">
        <v>3972.04</v>
      </c>
      <c r="H1169">
        <v>1226.6199999999999</v>
      </c>
      <c r="I1169">
        <v>5.40975E-2</v>
      </c>
      <c r="J1169">
        <v>0.958619</v>
      </c>
      <c r="K1169">
        <v>0</v>
      </c>
      <c r="L1169" t="s">
        <v>42</v>
      </c>
    </row>
    <row r="1170" spans="1:25" x14ac:dyDescent="0.25">
      <c r="A1170" t="s">
        <v>49</v>
      </c>
      <c r="B1170">
        <v>44737.8</v>
      </c>
      <c r="C1170">
        <v>44616</v>
      </c>
      <c r="D1170">
        <v>44615.5</v>
      </c>
      <c r="E1170">
        <v>44602.6</v>
      </c>
      <c r="F1170">
        <v>2102.56</v>
      </c>
      <c r="G1170">
        <v>3984.8</v>
      </c>
      <c r="H1170">
        <v>1226.3</v>
      </c>
      <c r="I1170">
        <v>5.4011900000000002E-2</v>
      </c>
      <c r="J1170">
        <v>0.95315099999999997</v>
      </c>
      <c r="K1170">
        <v>0</v>
      </c>
      <c r="L1170" t="s">
        <v>42</v>
      </c>
    </row>
    <row r="1171" spans="1:25" x14ac:dyDescent="0.25">
      <c r="A1171" t="s">
        <v>49</v>
      </c>
      <c r="B1171">
        <v>44973.4</v>
      </c>
      <c r="C1171">
        <v>44853</v>
      </c>
      <c r="D1171">
        <v>44852.4</v>
      </c>
      <c r="E1171">
        <v>44839.5</v>
      </c>
      <c r="F1171">
        <v>2119.14</v>
      </c>
      <c r="G1171">
        <v>4010.68</v>
      </c>
      <c r="H1171">
        <v>1231.06</v>
      </c>
      <c r="I1171">
        <v>5.5705499999999998E-2</v>
      </c>
      <c r="J1171">
        <v>0.93183199999999999</v>
      </c>
      <c r="K1171">
        <v>0</v>
      </c>
      <c r="L1171" t="s">
        <v>42</v>
      </c>
    </row>
    <row r="1172" spans="1:25" x14ac:dyDescent="0.25">
      <c r="A1172" t="s">
        <v>49</v>
      </c>
      <c r="B1172">
        <v>44744.1</v>
      </c>
      <c r="C1172">
        <v>44622.7</v>
      </c>
      <c r="D1172">
        <v>44622.1</v>
      </c>
      <c r="E1172">
        <v>44609.3</v>
      </c>
      <c r="F1172">
        <v>2098.25</v>
      </c>
      <c r="G1172">
        <v>4035.4</v>
      </c>
      <c r="H1172">
        <v>1227.33</v>
      </c>
      <c r="I1172">
        <v>5.4382800000000002E-2</v>
      </c>
      <c r="J1172">
        <v>0.93182699999999996</v>
      </c>
      <c r="K1172">
        <v>1369</v>
      </c>
      <c r="L1172" t="s">
        <v>42</v>
      </c>
    </row>
    <row r="1173" spans="1:25" x14ac:dyDescent="0.25">
      <c r="A1173" t="s">
        <v>49</v>
      </c>
      <c r="B1173">
        <v>44434.3</v>
      </c>
      <c r="C1173">
        <v>44312.2</v>
      </c>
      <c r="D1173">
        <v>44311.6</v>
      </c>
      <c r="E1173">
        <v>44298.9</v>
      </c>
      <c r="F1173">
        <v>2083.58</v>
      </c>
      <c r="G1173">
        <v>3944.69</v>
      </c>
      <c r="H1173">
        <v>1214.9000000000001</v>
      </c>
      <c r="I1173">
        <v>5.3985400000000003E-2</v>
      </c>
      <c r="J1173">
        <v>0.93183700000000003</v>
      </c>
      <c r="K1173">
        <v>0</v>
      </c>
      <c r="L1173" t="s">
        <v>42</v>
      </c>
    </row>
    <row r="1174" spans="1:25" x14ac:dyDescent="0.25">
      <c r="A1174" t="s">
        <v>49</v>
      </c>
      <c r="B1174">
        <v>44366.3</v>
      </c>
      <c r="C1174">
        <v>44246.8</v>
      </c>
      <c r="D1174">
        <v>44246.2</v>
      </c>
      <c r="E1174">
        <v>44233.3</v>
      </c>
      <c r="F1174">
        <v>2083.35</v>
      </c>
      <c r="G1174">
        <v>3954.84</v>
      </c>
      <c r="H1174">
        <v>1212.9000000000001</v>
      </c>
      <c r="I1174">
        <v>5.3914799999999999E-2</v>
      </c>
      <c r="J1174">
        <v>0.95861300000000005</v>
      </c>
      <c r="K1174">
        <v>355</v>
      </c>
      <c r="L1174" t="s">
        <v>42</v>
      </c>
    </row>
    <row r="1175" spans="1:25" x14ac:dyDescent="0.25">
      <c r="A1175" t="s">
        <v>49</v>
      </c>
      <c r="B1175">
        <v>44523.4</v>
      </c>
      <c r="C1175">
        <v>44399.5</v>
      </c>
      <c r="D1175">
        <v>44398.9</v>
      </c>
      <c r="E1175">
        <v>44386.2</v>
      </c>
      <c r="F1175">
        <v>2095.41</v>
      </c>
      <c r="G1175">
        <v>3956.76</v>
      </c>
      <c r="H1175">
        <v>1217.8800000000001</v>
      </c>
      <c r="I1175">
        <v>5.3952199999999999E-2</v>
      </c>
      <c r="J1175">
        <v>0.95921699999999999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44190.3</v>
      </c>
      <c r="C1176">
        <v>44068.5</v>
      </c>
      <c r="D1176">
        <v>44068</v>
      </c>
      <c r="E1176">
        <v>44055.3</v>
      </c>
      <c r="F1176">
        <v>2073.87</v>
      </c>
      <c r="G1176">
        <v>3929.39</v>
      </c>
      <c r="H1176">
        <v>1217.33</v>
      </c>
      <c r="I1176">
        <v>5.3909499999999999E-2</v>
      </c>
      <c r="J1176">
        <v>0.93183300000000002</v>
      </c>
      <c r="K1176">
        <v>0</v>
      </c>
      <c r="L1176" t="s">
        <v>42</v>
      </c>
      <c r="R1176">
        <f>AVERAGE(B1127:B1176)</f>
        <v>44658.993999999984</v>
      </c>
      <c r="S1176">
        <f>AVERAGE(C1127:C1176)</f>
        <v>44536.245999999999</v>
      </c>
      <c r="U1176">
        <f>_xlfn.VAR.P(B1127:B1176)</f>
        <v>112414.17456400031</v>
      </c>
      <c r="V1176">
        <f>_xlfn.VAR.P(C1127:C1176)</f>
        <v>112247.55608399976</v>
      </c>
      <c r="X1176">
        <f>1.96*SQRT(U1176)/50</f>
        <v>13.143063463364447</v>
      </c>
      <c r="Y1176">
        <f>1.96*SQRT(V1176)/50</f>
        <v>13.133319632938104</v>
      </c>
    </row>
    <row r="1177" spans="1:25" x14ac:dyDescent="0.25">
      <c r="A1177" t="s">
        <v>49</v>
      </c>
      <c r="B1177">
        <v>2232953.5466749999</v>
      </c>
      <c r="C1177" t="s">
        <v>36</v>
      </c>
    </row>
    <row r="1178" spans="1:25" x14ac:dyDescent="0.25">
      <c r="A1178" t="s">
        <v>68</v>
      </c>
      <c r="B1178">
        <v>41585.599999999999</v>
      </c>
      <c r="C1178">
        <v>41585.199999999997</v>
      </c>
      <c r="D1178">
        <v>41584.699999999997</v>
      </c>
      <c r="E1178">
        <v>41571.9</v>
      </c>
      <c r="F1178">
        <v>2080.46</v>
      </c>
      <c r="G1178">
        <v>0</v>
      </c>
      <c r="H1178">
        <v>1229.25</v>
      </c>
      <c r="I1178">
        <v>6.2730999999999995E-2</v>
      </c>
      <c r="J1178">
        <v>0.931836</v>
      </c>
      <c r="K1178">
        <v>0</v>
      </c>
      <c r="L1178" t="s">
        <v>42</v>
      </c>
    </row>
    <row r="1179" spans="1:25" x14ac:dyDescent="0.25">
      <c r="A1179" t="s">
        <v>68</v>
      </c>
      <c r="B1179">
        <v>41452.5</v>
      </c>
      <c r="C1179">
        <v>41452</v>
      </c>
      <c r="D1179">
        <v>41451.5</v>
      </c>
      <c r="E1179">
        <v>41438.699999999997</v>
      </c>
      <c r="F1179">
        <v>2083.5500000000002</v>
      </c>
      <c r="G1179">
        <v>0</v>
      </c>
      <c r="H1179">
        <v>1242.29</v>
      </c>
      <c r="I1179">
        <v>5.42879E-2</v>
      </c>
      <c r="J1179">
        <v>0.95272599999999996</v>
      </c>
      <c r="K1179">
        <v>0</v>
      </c>
      <c r="L1179" t="s">
        <v>42</v>
      </c>
    </row>
    <row r="1180" spans="1:25" x14ac:dyDescent="0.25">
      <c r="A1180" t="s">
        <v>68</v>
      </c>
      <c r="B1180">
        <v>41528.800000000003</v>
      </c>
      <c r="C1180">
        <v>41528.400000000001</v>
      </c>
      <c r="D1180">
        <v>41527.9</v>
      </c>
      <c r="E1180">
        <v>41515.1</v>
      </c>
      <c r="F1180">
        <v>2082.4299999999998</v>
      </c>
      <c r="G1180">
        <v>0</v>
      </c>
      <c r="H1180">
        <v>1220</v>
      </c>
      <c r="I1180">
        <v>5.3955400000000001E-2</v>
      </c>
      <c r="J1180">
        <v>0.95249700000000004</v>
      </c>
      <c r="K1180">
        <v>0</v>
      </c>
      <c r="L1180" t="s">
        <v>42</v>
      </c>
    </row>
    <row r="1181" spans="1:25" x14ac:dyDescent="0.25">
      <c r="A1181" t="s">
        <v>68</v>
      </c>
      <c r="B1181">
        <v>41842.800000000003</v>
      </c>
      <c r="C1181">
        <v>41842.300000000003</v>
      </c>
      <c r="D1181">
        <v>41841.800000000003</v>
      </c>
      <c r="E1181">
        <v>41828.9</v>
      </c>
      <c r="F1181">
        <v>2096.6799999999998</v>
      </c>
      <c r="G1181">
        <v>0</v>
      </c>
      <c r="H1181">
        <v>1226.46</v>
      </c>
      <c r="I1181">
        <v>5.3910699999999999E-2</v>
      </c>
      <c r="J1181">
        <v>0.93129499999999998</v>
      </c>
      <c r="K1181">
        <v>0</v>
      </c>
      <c r="L1181" t="s">
        <v>42</v>
      </c>
    </row>
    <row r="1182" spans="1:25" x14ac:dyDescent="0.25">
      <c r="A1182" t="s">
        <v>68</v>
      </c>
      <c r="B1182">
        <v>41905.9</v>
      </c>
      <c r="C1182">
        <v>41905.5</v>
      </c>
      <c r="D1182">
        <v>41904.9</v>
      </c>
      <c r="E1182">
        <v>41892.1</v>
      </c>
      <c r="F1182">
        <v>2096.7800000000002</v>
      </c>
      <c r="G1182">
        <v>0</v>
      </c>
      <c r="H1182">
        <v>1232.82</v>
      </c>
      <c r="I1182">
        <v>5.391E-2</v>
      </c>
      <c r="J1182">
        <v>0.93445900000000004</v>
      </c>
      <c r="K1182">
        <v>0</v>
      </c>
      <c r="L1182" t="s">
        <v>42</v>
      </c>
    </row>
    <row r="1183" spans="1:25" x14ac:dyDescent="0.25">
      <c r="A1183" t="s">
        <v>68</v>
      </c>
      <c r="B1183">
        <v>41896.300000000003</v>
      </c>
      <c r="C1183">
        <v>41895.9</v>
      </c>
      <c r="D1183">
        <v>41895.300000000003</v>
      </c>
      <c r="E1183">
        <v>41882.5</v>
      </c>
      <c r="F1183">
        <v>2094.87</v>
      </c>
      <c r="G1183">
        <v>0</v>
      </c>
      <c r="H1183">
        <v>1233.1500000000001</v>
      </c>
      <c r="I1183">
        <v>5.3957100000000001E-2</v>
      </c>
      <c r="J1183">
        <v>0.93183700000000003</v>
      </c>
      <c r="K1183">
        <v>0</v>
      </c>
      <c r="L1183" t="s">
        <v>42</v>
      </c>
    </row>
    <row r="1184" spans="1:25" x14ac:dyDescent="0.25">
      <c r="A1184" t="s">
        <v>68</v>
      </c>
      <c r="B1184">
        <v>41628.9</v>
      </c>
      <c r="C1184">
        <v>41628.5</v>
      </c>
      <c r="D1184">
        <v>41627.9</v>
      </c>
      <c r="E1184">
        <v>41615.1</v>
      </c>
      <c r="F1184">
        <v>2093</v>
      </c>
      <c r="G1184">
        <v>0</v>
      </c>
      <c r="H1184">
        <v>1221.79</v>
      </c>
      <c r="I1184">
        <v>5.7064200000000002E-2</v>
      </c>
      <c r="J1184">
        <v>0.931836</v>
      </c>
      <c r="K1184">
        <v>0</v>
      </c>
      <c r="L1184" t="s">
        <v>42</v>
      </c>
    </row>
    <row r="1185" spans="1:12" x14ac:dyDescent="0.25">
      <c r="A1185" t="s">
        <v>68</v>
      </c>
      <c r="B1185">
        <v>42238.6</v>
      </c>
      <c r="C1185">
        <v>42238.2</v>
      </c>
      <c r="D1185">
        <v>42237.599999999999</v>
      </c>
      <c r="E1185">
        <v>42224.7</v>
      </c>
      <c r="F1185">
        <v>2124.1799999999998</v>
      </c>
      <c r="G1185">
        <v>0</v>
      </c>
      <c r="H1185">
        <v>1243.02</v>
      </c>
      <c r="I1185">
        <v>5.39339E-2</v>
      </c>
      <c r="J1185">
        <v>0.93182699999999996</v>
      </c>
      <c r="K1185">
        <v>0</v>
      </c>
      <c r="L1185" t="s">
        <v>42</v>
      </c>
    </row>
    <row r="1186" spans="1:12" x14ac:dyDescent="0.25">
      <c r="A1186" t="s">
        <v>68</v>
      </c>
      <c r="B1186">
        <v>41768.800000000003</v>
      </c>
      <c r="C1186">
        <v>41768.400000000001</v>
      </c>
      <c r="D1186">
        <v>41767.800000000003</v>
      </c>
      <c r="E1186">
        <v>41755</v>
      </c>
      <c r="F1186">
        <v>2088.8000000000002</v>
      </c>
      <c r="G1186">
        <v>0</v>
      </c>
      <c r="H1186">
        <v>1235.6400000000001</v>
      </c>
      <c r="I1186">
        <v>5.46315E-2</v>
      </c>
      <c r="J1186">
        <v>0.93177100000000002</v>
      </c>
      <c r="K1186">
        <v>0</v>
      </c>
      <c r="L1186" t="s">
        <v>42</v>
      </c>
    </row>
    <row r="1187" spans="1:12" x14ac:dyDescent="0.25">
      <c r="A1187" t="s">
        <v>68</v>
      </c>
      <c r="B1187">
        <v>41514.800000000003</v>
      </c>
      <c r="C1187">
        <v>41514.300000000003</v>
      </c>
      <c r="D1187">
        <v>41513.800000000003</v>
      </c>
      <c r="E1187">
        <v>41501.1</v>
      </c>
      <c r="F1187">
        <v>2080.27</v>
      </c>
      <c r="G1187">
        <v>0</v>
      </c>
      <c r="H1187">
        <v>1220.97</v>
      </c>
      <c r="I1187">
        <v>5.4466599999999997E-2</v>
      </c>
      <c r="J1187">
        <v>0.931836</v>
      </c>
      <c r="K1187">
        <v>0</v>
      </c>
      <c r="L1187" t="s">
        <v>42</v>
      </c>
    </row>
    <row r="1188" spans="1:12" x14ac:dyDescent="0.25">
      <c r="A1188" t="s">
        <v>68</v>
      </c>
      <c r="B1188">
        <v>41199.599999999999</v>
      </c>
      <c r="C1188">
        <v>41199.1</v>
      </c>
      <c r="D1188">
        <v>41198.6</v>
      </c>
      <c r="E1188">
        <v>41185.9</v>
      </c>
      <c r="F1188">
        <v>2086.2600000000002</v>
      </c>
      <c r="G1188">
        <v>0</v>
      </c>
      <c r="H1188">
        <v>1209.58</v>
      </c>
      <c r="I1188">
        <v>5.4098300000000002E-2</v>
      </c>
      <c r="J1188">
        <v>0.93867</v>
      </c>
      <c r="K1188">
        <v>0</v>
      </c>
      <c r="L1188" t="s">
        <v>42</v>
      </c>
    </row>
    <row r="1189" spans="1:12" x14ac:dyDescent="0.25">
      <c r="A1189" t="s">
        <v>68</v>
      </c>
      <c r="B1189">
        <v>41559.5</v>
      </c>
      <c r="C1189">
        <v>41559.1</v>
      </c>
      <c r="D1189">
        <v>41558.6</v>
      </c>
      <c r="E1189">
        <v>41545.800000000003</v>
      </c>
      <c r="F1189">
        <v>2079.73</v>
      </c>
      <c r="G1189">
        <v>0</v>
      </c>
      <c r="H1189">
        <v>1226.6500000000001</v>
      </c>
      <c r="I1189">
        <v>5.5046100000000001E-2</v>
      </c>
      <c r="J1189">
        <v>0.95721000000000001</v>
      </c>
      <c r="K1189">
        <v>0</v>
      </c>
      <c r="L1189" t="s">
        <v>42</v>
      </c>
    </row>
    <row r="1190" spans="1:12" x14ac:dyDescent="0.25">
      <c r="A1190" t="s">
        <v>68</v>
      </c>
      <c r="B1190">
        <v>41116.800000000003</v>
      </c>
      <c r="C1190">
        <v>41116.400000000001</v>
      </c>
      <c r="D1190">
        <v>41115.9</v>
      </c>
      <c r="E1190">
        <v>41103.300000000003</v>
      </c>
      <c r="F1190">
        <v>2060.7399999999998</v>
      </c>
      <c r="G1190">
        <v>0</v>
      </c>
      <c r="H1190">
        <v>1211.53</v>
      </c>
      <c r="I1190">
        <v>5.8438200000000003E-2</v>
      </c>
      <c r="J1190">
        <v>0.94587900000000003</v>
      </c>
      <c r="K1190">
        <v>0</v>
      </c>
      <c r="L1190" t="s">
        <v>42</v>
      </c>
    </row>
    <row r="1191" spans="1:12" x14ac:dyDescent="0.25">
      <c r="A1191" t="s">
        <v>68</v>
      </c>
      <c r="B1191">
        <v>41307.300000000003</v>
      </c>
      <c r="C1191">
        <v>41306.800000000003</v>
      </c>
      <c r="D1191">
        <v>41306.300000000003</v>
      </c>
      <c r="E1191">
        <v>41293.599999999999</v>
      </c>
      <c r="F1191">
        <v>2076.86</v>
      </c>
      <c r="G1191">
        <v>0</v>
      </c>
      <c r="H1191">
        <v>1217.28</v>
      </c>
      <c r="I1191">
        <v>5.3947500000000002E-2</v>
      </c>
      <c r="J1191">
        <v>0.93920700000000001</v>
      </c>
      <c r="K1191">
        <v>0</v>
      </c>
      <c r="L1191" t="s">
        <v>42</v>
      </c>
    </row>
    <row r="1192" spans="1:12" x14ac:dyDescent="0.25">
      <c r="A1192" t="s">
        <v>68</v>
      </c>
      <c r="B1192">
        <v>40720.800000000003</v>
      </c>
      <c r="C1192">
        <v>40720.400000000001</v>
      </c>
      <c r="D1192">
        <v>40719.9</v>
      </c>
      <c r="E1192">
        <v>40707.300000000003</v>
      </c>
      <c r="F1192">
        <v>2047.37</v>
      </c>
      <c r="G1192">
        <v>0</v>
      </c>
      <c r="H1192">
        <v>1196.8900000000001</v>
      </c>
      <c r="I1192">
        <v>5.49749E-2</v>
      </c>
      <c r="J1192">
        <v>0.95844099999999999</v>
      </c>
      <c r="K1192">
        <v>0</v>
      </c>
      <c r="L1192" t="s">
        <v>42</v>
      </c>
    </row>
    <row r="1193" spans="1:12" x14ac:dyDescent="0.25">
      <c r="A1193" t="s">
        <v>68</v>
      </c>
      <c r="B1193">
        <v>41374.199999999997</v>
      </c>
      <c r="C1193">
        <v>41373.800000000003</v>
      </c>
      <c r="D1193">
        <v>41373.199999999997</v>
      </c>
      <c r="E1193">
        <v>41360.5</v>
      </c>
      <c r="F1193">
        <v>2078.14</v>
      </c>
      <c r="G1193">
        <v>0</v>
      </c>
      <c r="H1193">
        <v>1219.4000000000001</v>
      </c>
      <c r="I1193">
        <v>5.5400699999999997E-2</v>
      </c>
      <c r="J1193">
        <v>0.93740299999999999</v>
      </c>
      <c r="K1193">
        <v>0</v>
      </c>
      <c r="L1193" t="s">
        <v>42</v>
      </c>
    </row>
    <row r="1194" spans="1:12" x14ac:dyDescent="0.25">
      <c r="A1194" t="s">
        <v>68</v>
      </c>
      <c r="B1194">
        <v>41691.4</v>
      </c>
      <c r="C1194">
        <v>41690.9</v>
      </c>
      <c r="D1194">
        <v>41690.300000000003</v>
      </c>
      <c r="E1194">
        <v>41677.5</v>
      </c>
      <c r="F1194">
        <v>2100.61</v>
      </c>
      <c r="G1194">
        <v>0</v>
      </c>
      <c r="H1194">
        <v>1228.3800000000001</v>
      </c>
      <c r="I1194">
        <v>5.53009E-2</v>
      </c>
      <c r="J1194">
        <v>0.93180700000000005</v>
      </c>
      <c r="K1194">
        <v>0</v>
      </c>
      <c r="L1194" t="s">
        <v>42</v>
      </c>
    </row>
    <row r="1195" spans="1:12" x14ac:dyDescent="0.25">
      <c r="A1195" t="s">
        <v>68</v>
      </c>
      <c r="B1195">
        <v>41311.699999999997</v>
      </c>
      <c r="C1195">
        <v>41311.199999999997</v>
      </c>
      <c r="D1195">
        <v>41310.699999999997</v>
      </c>
      <c r="E1195">
        <v>41298</v>
      </c>
      <c r="F1195">
        <v>2067.69</v>
      </c>
      <c r="G1195">
        <v>0</v>
      </c>
      <c r="H1195">
        <v>1216.3</v>
      </c>
      <c r="I1195">
        <v>5.7479099999999998E-2</v>
      </c>
      <c r="J1195">
        <v>0.952986</v>
      </c>
      <c r="K1195">
        <v>0</v>
      </c>
      <c r="L1195" t="s">
        <v>42</v>
      </c>
    </row>
    <row r="1196" spans="1:12" x14ac:dyDescent="0.25">
      <c r="A1196" t="s">
        <v>68</v>
      </c>
      <c r="B1196">
        <v>41918.1</v>
      </c>
      <c r="C1196">
        <v>41917.599999999999</v>
      </c>
      <c r="D1196">
        <v>41917.1</v>
      </c>
      <c r="E1196">
        <v>41904.300000000003</v>
      </c>
      <c r="F1196">
        <v>2102.5</v>
      </c>
      <c r="G1196">
        <v>0</v>
      </c>
      <c r="H1196">
        <v>1232.73</v>
      </c>
      <c r="I1196">
        <v>5.4475200000000001E-2</v>
      </c>
      <c r="J1196">
        <v>0.93179900000000004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41718.699999999997</v>
      </c>
      <c r="C1197">
        <v>41718.199999999997</v>
      </c>
      <c r="D1197">
        <v>41717.699999999997</v>
      </c>
      <c r="E1197">
        <v>41704.9</v>
      </c>
      <c r="F1197">
        <v>2092.14</v>
      </c>
      <c r="G1197">
        <v>0</v>
      </c>
      <c r="H1197">
        <v>1232.93</v>
      </c>
      <c r="I1197">
        <v>5.39315E-2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41645.300000000003</v>
      </c>
      <c r="C1198">
        <v>41644.9</v>
      </c>
      <c r="D1198">
        <v>41644.300000000003</v>
      </c>
      <c r="E1198">
        <v>41631.5</v>
      </c>
      <c r="F1198">
        <v>2089.0100000000002</v>
      </c>
      <c r="G1198">
        <v>0</v>
      </c>
      <c r="H1198">
        <v>1220.9100000000001</v>
      </c>
      <c r="I1198">
        <v>5.6554399999999998E-2</v>
      </c>
      <c r="J1198">
        <v>0.95799000000000001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41577.599999999999</v>
      </c>
      <c r="C1199">
        <v>41577.199999999997</v>
      </c>
      <c r="D1199">
        <v>41576.6</v>
      </c>
      <c r="E1199">
        <v>41563.9</v>
      </c>
      <c r="F1199">
        <v>2088.86</v>
      </c>
      <c r="G1199">
        <v>0</v>
      </c>
      <c r="H1199">
        <v>1232.43</v>
      </c>
      <c r="I1199">
        <v>5.3993399999999997E-2</v>
      </c>
      <c r="J1199">
        <v>0.93163499999999999</v>
      </c>
      <c r="K1199">
        <v>0</v>
      </c>
      <c r="L1199" t="s">
        <v>42</v>
      </c>
    </row>
    <row r="1200" spans="1:12" x14ac:dyDescent="0.25">
      <c r="A1200" t="s">
        <v>68</v>
      </c>
      <c r="B1200">
        <v>42605.7</v>
      </c>
      <c r="C1200">
        <v>42605.3</v>
      </c>
      <c r="D1200">
        <v>42604.6</v>
      </c>
      <c r="E1200">
        <v>42591.6</v>
      </c>
      <c r="F1200">
        <v>2135.7600000000002</v>
      </c>
      <c r="G1200">
        <v>0</v>
      </c>
      <c r="H1200">
        <v>1259.27</v>
      </c>
      <c r="I1200">
        <v>5.3910699999999999E-2</v>
      </c>
      <c r="J1200">
        <v>0.93183499999999997</v>
      </c>
      <c r="K1200">
        <v>0</v>
      </c>
      <c r="L1200" t="s">
        <v>42</v>
      </c>
    </row>
    <row r="1201" spans="1:12" x14ac:dyDescent="0.25">
      <c r="A1201" t="s">
        <v>68</v>
      </c>
      <c r="B1201">
        <v>42807.7</v>
      </c>
      <c r="C1201">
        <v>42807.3</v>
      </c>
      <c r="D1201">
        <v>42806.7</v>
      </c>
      <c r="E1201">
        <v>42793.5</v>
      </c>
      <c r="F1201">
        <v>2148.8200000000002</v>
      </c>
      <c r="G1201">
        <v>0</v>
      </c>
      <c r="H1201">
        <v>1261.78</v>
      </c>
      <c r="I1201">
        <v>5.3928400000000001E-2</v>
      </c>
      <c r="J1201">
        <v>0.93179000000000001</v>
      </c>
      <c r="K1201">
        <v>0</v>
      </c>
      <c r="L1201" t="s">
        <v>42</v>
      </c>
    </row>
    <row r="1202" spans="1:12" x14ac:dyDescent="0.25">
      <c r="A1202" t="s">
        <v>68</v>
      </c>
      <c r="B1202">
        <v>41972.6</v>
      </c>
      <c r="C1202">
        <v>41972.2</v>
      </c>
      <c r="D1202">
        <v>41971.6</v>
      </c>
      <c r="E1202">
        <v>41958.8</v>
      </c>
      <c r="F1202">
        <v>2107.8200000000002</v>
      </c>
      <c r="G1202">
        <v>0</v>
      </c>
      <c r="H1202">
        <v>1238.3800000000001</v>
      </c>
      <c r="I1202">
        <v>5.4429900000000003E-2</v>
      </c>
      <c r="J1202">
        <v>0.931836</v>
      </c>
      <c r="K1202">
        <v>0</v>
      </c>
      <c r="L1202" t="s">
        <v>42</v>
      </c>
    </row>
    <row r="1203" spans="1:12" x14ac:dyDescent="0.25">
      <c r="A1203" t="s">
        <v>68</v>
      </c>
      <c r="B1203">
        <v>41220.400000000001</v>
      </c>
      <c r="C1203">
        <v>41220</v>
      </c>
      <c r="D1203">
        <v>41219.4</v>
      </c>
      <c r="E1203">
        <v>41206.800000000003</v>
      </c>
      <c r="F1203">
        <v>2077.41</v>
      </c>
      <c r="G1203">
        <v>0</v>
      </c>
      <c r="H1203">
        <v>1207.3399999999999</v>
      </c>
      <c r="I1203">
        <v>5.4621400000000001E-2</v>
      </c>
      <c r="J1203">
        <v>0.95186700000000002</v>
      </c>
      <c r="K1203">
        <v>0</v>
      </c>
      <c r="L1203" t="s">
        <v>42</v>
      </c>
    </row>
    <row r="1204" spans="1:12" x14ac:dyDescent="0.25">
      <c r="A1204" t="s">
        <v>68</v>
      </c>
      <c r="B1204">
        <v>41338.6</v>
      </c>
      <c r="C1204">
        <v>41338.199999999997</v>
      </c>
      <c r="D1204">
        <v>41337.599999999999</v>
      </c>
      <c r="E1204">
        <v>41324.9</v>
      </c>
      <c r="F1204">
        <v>2078.16</v>
      </c>
      <c r="G1204">
        <v>0</v>
      </c>
      <c r="H1204">
        <v>1220.94</v>
      </c>
      <c r="I1204">
        <v>5.3999800000000001E-2</v>
      </c>
      <c r="J1204">
        <v>0.93182100000000001</v>
      </c>
      <c r="K1204">
        <v>0</v>
      </c>
      <c r="L1204" t="s">
        <v>42</v>
      </c>
    </row>
    <row r="1205" spans="1:12" x14ac:dyDescent="0.25">
      <c r="A1205" t="s">
        <v>68</v>
      </c>
      <c r="B1205">
        <v>41210.6</v>
      </c>
      <c r="C1205">
        <v>41210.199999999997</v>
      </c>
      <c r="D1205">
        <v>41209.599999999999</v>
      </c>
      <c r="E1205">
        <v>41197</v>
      </c>
      <c r="F1205">
        <v>2069.21</v>
      </c>
      <c r="G1205">
        <v>0</v>
      </c>
      <c r="H1205">
        <v>1214.23</v>
      </c>
      <c r="I1205">
        <v>5.4038700000000002E-2</v>
      </c>
      <c r="J1205">
        <v>0.93481700000000001</v>
      </c>
      <c r="K1205">
        <v>0</v>
      </c>
      <c r="L1205" t="s">
        <v>42</v>
      </c>
    </row>
    <row r="1206" spans="1:12" x14ac:dyDescent="0.25">
      <c r="A1206" t="s">
        <v>68</v>
      </c>
      <c r="B1206">
        <v>41391.699999999997</v>
      </c>
      <c r="C1206">
        <v>41391.300000000003</v>
      </c>
      <c r="D1206">
        <v>41390.800000000003</v>
      </c>
      <c r="E1206">
        <v>41378</v>
      </c>
      <c r="F1206">
        <v>2079.35</v>
      </c>
      <c r="G1206">
        <v>0</v>
      </c>
      <c r="H1206">
        <v>1219</v>
      </c>
      <c r="I1206">
        <v>5.4409699999999998E-2</v>
      </c>
      <c r="J1206">
        <v>0.93180399999999997</v>
      </c>
      <c r="K1206">
        <v>0</v>
      </c>
      <c r="L1206" t="s">
        <v>42</v>
      </c>
    </row>
    <row r="1207" spans="1:12" x14ac:dyDescent="0.25">
      <c r="A1207" t="s">
        <v>68</v>
      </c>
      <c r="B1207">
        <v>41985.3</v>
      </c>
      <c r="C1207">
        <v>41984.9</v>
      </c>
      <c r="D1207">
        <v>41984.3</v>
      </c>
      <c r="E1207">
        <v>41971.3</v>
      </c>
      <c r="F1207">
        <v>2216.88</v>
      </c>
      <c r="G1207">
        <v>0</v>
      </c>
      <c r="H1207">
        <v>1239.05</v>
      </c>
      <c r="I1207">
        <v>5.4413099999999999E-2</v>
      </c>
      <c r="J1207">
        <v>0.95574499999999996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41954.1</v>
      </c>
      <c r="C1208">
        <v>41953.7</v>
      </c>
      <c r="D1208">
        <v>41953.1</v>
      </c>
      <c r="E1208">
        <v>41940.199999999997</v>
      </c>
      <c r="F1208">
        <v>2101.17</v>
      </c>
      <c r="G1208">
        <v>0</v>
      </c>
      <c r="H1208">
        <v>1236.76</v>
      </c>
      <c r="I1208">
        <v>5.5771000000000001E-2</v>
      </c>
      <c r="J1208">
        <v>0.93179599999999996</v>
      </c>
      <c r="K1208">
        <v>0</v>
      </c>
      <c r="L1208" t="s">
        <v>42</v>
      </c>
    </row>
    <row r="1209" spans="1:12" x14ac:dyDescent="0.25">
      <c r="A1209" t="s">
        <v>68</v>
      </c>
      <c r="B1209">
        <v>42053</v>
      </c>
      <c r="C1209">
        <v>42052.6</v>
      </c>
      <c r="D1209">
        <v>42052</v>
      </c>
      <c r="E1209">
        <v>42039.1</v>
      </c>
      <c r="F1209">
        <v>2087.8200000000002</v>
      </c>
      <c r="G1209">
        <v>0</v>
      </c>
      <c r="H1209">
        <v>1237.5999999999999</v>
      </c>
      <c r="I1209">
        <v>5.3910300000000001E-2</v>
      </c>
      <c r="J1209">
        <v>0.93178799999999995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41814.5</v>
      </c>
      <c r="C1210">
        <v>41814</v>
      </c>
      <c r="D1210">
        <v>41813.5</v>
      </c>
      <c r="E1210">
        <v>41800.699999999997</v>
      </c>
      <c r="F1210">
        <v>2082.1</v>
      </c>
      <c r="G1210">
        <v>0</v>
      </c>
      <c r="H1210">
        <v>1230.9000000000001</v>
      </c>
      <c r="I1210">
        <v>5.3982700000000002E-2</v>
      </c>
      <c r="J1210">
        <v>0.95821500000000004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42086.7</v>
      </c>
      <c r="C1211">
        <v>42086.3</v>
      </c>
      <c r="D1211">
        <v>42085.7</v>
      </c>
      <c r="E1211">
        <v>42072.800000000003</v>
      </c>
      <c r="F1211">
        <v>2086.36</v>
      </c>
      <c r="G1211">
        <v>0</v>
      </c>
      <c r="H1211">
        <v>1235.74</v>
      </c>
      <c r="I1211">
        <v>5.4027499999999999E-2</v>
      </c>
      <c r="J1211">
        <v>0.93181599999999998</v>
      </c>
      <c r="K1211">
        <v>0</v>
      </c>
      <c r="L1211" t="s">
        <v>42</v>
      </c>
    </row>
    <row r="1212" spans="1:12" x14ac:dyDescent="0.25">
      <c r="A1212" t="s">
        <v>68</v>
      </c>
      <c r="B1212">
        <v>41710.400000000001</v>
      </c>
      <c r="C1212">
        <v>41710</v>
      </c>
      <c r="D1212">
        <v>41709.5</v>
      </c>
      <c r="E1212">
        <v>41696.699999999997</v>
      </c>
      <c r="F1212">
        <v>2075.21</v>
      </c>
      <c r="G1212">
        <v>0</v>
      </c>
      <c r="H1212">
        <v>1246.9100000000001</v>
      </c>
      <c r="I1212">
        <v>5.3920099999999999E-2</v>
      </c>
      <c r="J1212">
        <v>0.93179500000000004</v>
      </c>
      <c r="K1212">
        <v>0</v>
      </c>
      <c r="L1212" t="s">
        <v>42</v>
      </c>
    </row>
    <row r="1213" spans="1:12" x14ac:dyDescent="0.25">
      <c r="A1213" t="s">
        <v>68</v>
      </c>
      <c r="B1213">
        <v>41921.599999999999</v>
      </c>
      <c r="C1213">
        <v>41921.199999999997</v>
      </c>
      <c r="D1213">
        <v>41920.6</v>
      </c>
      <c r="E1213">
        <v>41907.699999999997</v>
      </c>
      <c r="F1213">
        <v>2080.86</v>
      </c>
      <c r="G1213">
        <v>0</v>
      </c>
      <c r="H1213">
        <v>1240.55</v>
      </c>
      <c r="I1213">
        <v>5.4889800000000002E-2</v>
      </c>
      <c r="J1213">
        <v>0.94547800000000004</v>
      </c>
      <c r="K1213">
        <v>0</v>
      </c>
      <c r="L1213" t="s">
        <v>42</v>
      </c>
    </row>
    <row r="1214" spans="1:12" x14ac:dyDescent="0.25">
      <c r="A1214" t="s">
        <v>68</v>
      </c>
      <c r="B1214">
        <v>42162.7</v>
      </c>
      <c r="C1214">
        <v>42162.3</v>
      </c>
      <c r="D1214">
        <v>42161.8</v>
      </c>
      <c r="E1214">
        <v>42148.9</v>
      </c>
      <c r="F1214">
        <v>2120.77</v>
      </c>
      <c r="G1214">
        <v>0</v>
      </c>
      <c r="H1214">
        <v>1246.4100000000001</v>
      </c>
      <c r="I1214">
        <v>5.8088099999999997E-2</v>
      </c>
      <c r="J1214">
        <v>0.93183300000000002</v>
      </c>
      <c r="K1214">
        <v>0</v>
      </c>
      <c r="L1214" t="s">
        <v>42</v>
      </c>
    </row>
    <row r="1215" spans="1:12" x14ac:dyDescent="0.25">
      <c r="A1215" t="s">
        <v>68</v>
      </c>
      <c r="B1215">
        <v>42167.8</v>
      </c>
      <c r="C1215">
        <v>42167.3</v>
      </c>
      <c r="D1215">
        <v>42166.8</v>
      </c>
      <c r="E1215">
        <v>42153.9</v>
      </c>
      <c r="F1215">
        <v>2136.4699999999998</v>
      </c>
      <c r="G1215">
        <v>0</v>
      </c>
      <c r="H1215">
        <v>1241.7</v>
      </c>
      <c r="I1215">
        <v>5.4435600000000001E-2</v>
      </c>
      <c r="J1215">
        <v>0.93155699999999997</v>
      </c>
      <c r="K1215">
        <v>0</v>
      </c>
      <c r="L1215" t="s">
        <v>42</v>
      </c>
    </row>
    <row r="1216" spans="1:12" x14ac:dyDescent="0.25">
      <c r="A1216" t="s">
        <v>68</v>
      </c>
      <c r="B1216">
        <v>42167.3</v>
      </c>
      <c r="C1216">
        <v>42166.8</v>
      </c>
      <c r="D1216">
        <v>42166.2</v>
      </c>
      <c r="E1216">
        <v>42153.3</v>
      </c>
      <c r="F1216">
        <v>2132.87</v>
      </c>
      <c r="G1216">
        <v>0</v>
      </c>
      <c r="H1216">
        <v>1246.69</v>
      </c>
      <c r="I1216">
        <v>5.6933900000000003E-2</v>
      </c>
      <c r="J1216">
        <v>0.94183799999999995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41904.800000000003</v>
      </c>
      <c r="C1217">
        <v>41904.300000000003</v>
      </c>
      <c r="D1217">
        <v>41903.800000000003</v>
      </c>
      <c r="E1217">
        <v>41890.800000000003</v>
      </c>
      <c r="F1217">
        <v>2116.89</v>
      </c>
      <c r="G1217">
        <v>0</v>
      </c>
      <c r="H1217">
        <v>1231.83</v>
      </c>
      <c r="I1217">
        <v>5.9344000000000001E-2</v>
      </c>
      <c r="J1217">
        <v>0.93172699999999997</v>
      </c>
      <c r="K1217">
        <v>0</v>
      </c>
      <c r="L1217" t="s">
        <v>42</v>
      </c>
    </row>
    <row r="1218" spans="1:25" x14ac:dyDescent="0.25">
      <c r="A1218" t="s">
        <v>68</v>
      </c>
      <c r="B1218">
        <v>41853.699999999997</v>
      </c>
      <c r="C1218">
        <v>41853.300000000003</v>
      </c>
      <c r="D1218">
        <v>41852.699999999997</v>
      </c>
      <c r="E1218">
        <v>41839.800000000003</v>
      </c>
      <c r="F1218">
        <v>2113.54</v>
      </c>
      <c r="G1218">
        <v>0</v>
      </c>
      <c r="H1218">
        <v>1229.19</v>
      </c>
      <c r="I1218">
        <v>5.39508E-2</v>
      </c>
      <c r="J1218">
        <v>0.93180200000000002</v>
      </c>
      <c r="K1218">
        <v>0</v>
      </c>
      <c r="L1218" t="s">
        <v>42</v>
      </c>
    </row>
    <row r="1219" spans="1:25" x14ac:dyDescent="0.25">
      <c r="A1219" t="s">
        <v>68</v>
      </c>
      <c r="B1219">
        <v>41859</v>
      </c>
      <c r="C1219">
        <v>41858.5</v>
      </c>
      <c r="D1219">
        <v>41858</v>
      </c>
      <c r="E1219">
        <v>41845.1</v>
      </c>
      <c r="F1219">
        <v>2118.63</v>
      </c>
      <c r="G1219">
        <v>0</v>
      </c>
      <c r="H1219">
        <v>1238.22</v>
      </c>
      <c r="I1219">
        <v>5.3978999999999999E-2</v>
      </c>
      <c r="J1219">
        <v>0.94493000000000005</v>
      </c>
      <c r="K1219">
        <v>0</v>
      </c>
      <c r="L1219" t="s">
        <v>42</v>
      </c>
    </row>
    <row r="1220" spans="1:25" x14ac:dyDescent="0.25">
      <c r="A1220" t="s">
        <v>68</v>
      </c>
      <c r="B1220">
        <v>41870</v>
      </c>
      <c r="C1220">
        <v>41869.5</v>
      </c>
      <c r="D1220">
        <v>41868.9</v>
      </c>
      <c r="E1220">
        <v>41850.800000000003</v>
      </c>
      <c r="F1220">
        <v>2111.77</v>
      </c>
      <c r="G1220">
        <v>0</v>
      </c>
      <c r="H1220">
        <v>1239.83</v>
      </c>
      <c r="I1220">
        <v>5.6053499999999999E-2</v>
      </c>
      <c r="J1220">
        <v>0.95915600000000001</v>
      </c>
      <c r="K1220">
        <v>0</v>
      </c>
      <c r="L1220" t="s">
        <v>42</v>
      </c>
    </row>
    <row r="1221" spans="1:25" x14ac:dyDescent="0.25">
      <c r="A1221" t="s">
        <v>68</v>
      </c>
      <c r="B1221">
        <v>41801.4</v>
      </c>
      <c r="C1221">
        <v>41800.9</v>
      </c>
      <c r="D1221">
        <v>41800.400000000001</v>
      </c>
      <c r="E1221">
        <v>41787.5</v>
      </c>
      <c r="F1221">
        <v>2073.35</v>
      </c>
      <c r="G1221">
        <v>0</v>
      </c>
      <c r="H1221">
        <v>1233.67</v>
      </c>
      <c r="I1221">
        <v>5.3938899999999998E-2</v>
      </c>
      <c r="J1221">
        <v>0.93179400000000001</v>
      </c>
      <c r="K1221">
        <v>0</v>
      </c>
      <c r="L1221" t="s">
        <v>42</v>
      </c>
    </row>
    <row r="1222" spans="1:25" x14ac:dyDescent="0.25">
      <c r="A1222" t="s">
        <v>68</v>
      </c>
      <c r="B1222">
        <v>42074.2</v>
      </c>
      <c r="C1222">
        <v>42073.8</v>
      </c>
      <c r="D1222">
        <v>42073.2</v>
      </c>
      <c r="E1222">
        <v>42054.9</v>
      </c>
      <c r="F1222">
        <v>2137.0500000000002</v>
      </c>
      <c r="G1222">
        <v>0</v>
      </c>
      <c r="H1222">
        <v>1239.3499999999999</v>
      </c>
      <c r="I1222">
        <v>5.5279799999999997E-2</v>
      </c>
      <c r="J1222">
        <v>0.95899900000000005</v>
      </c>
      <c r="K1222">
        <v>0</v>
      </c>
      <c r="L1222" t="s">
        <v>42</v>
      </c>
    </row>
    <row r="1223" spans="1:25" x14ac:dyDescent="0.25">
      <c r="A1223" t="s">
        <v>68</v>
      </c>
      <c r="B1223">
        <v>42389.5</v>
      </c>
      <c r="C1223">
        <v>42389</v>
      </c>
      <c r="D1223">
        <v>42388.5</v>
      </c>
      <c r="E1223">
        <v>42375.4</v>
      </c>
      <c r="F1223">
        <v>2180.91</v>
      </c>
      <c r="G1223">
        <v>0</v>
      </c>
      <c r="H1223">
        <v>1248.9100000000001</v>
      </c>
      <c r="I1223">
        <v>5.5406999999999998E-2</v>
      </c>
      <c r="J1223">
        <v>0.93180399999999997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42292.6</v>
      </c>
      <c r="C1224">
        <v>42292.1</v>
      </c>
      <c r="D1224">
        <v>42291.5</v>
      </c>
      <c r="E1224">
        <v>42278.6</v>
      </c>
      <c r="F1224">
        <v>2169.7199999999998</v>
      </c>
      <c r="G1224">
        <v>0</v>
      </c>
      <c r="H1224">
        <v>1245.3499999999999</v>
      </c>
      <c r="I1224">
        <v>5.39421E-2</v>
      </c>
      <c r="J1224">
        <v>0.931809</v>
      </c>
      <c r="K1224">
        <v>0</v>
      </c>
      <c r="L1224" t="s">
        <v>42</v>
      </c>
    </row>
    <row r="1225" spans="1:25" x14ac:dyDescent="0.25">
      <c r="A1225" t="s">
        <v>68</v>
      </c>
      <c r="B1225">
        <v>42296.1</v>
      </c>
      <c r="C1225">
        <v>42295.7</v>
      </c>
      <c r="D1225">
        <v>42295.1</v>
      </c>
      <c r="E1225">
        <v>42282.2</v>
      </c>
      <c r="F1225">
        <v>2166.19</v>
      </c>
      <c r="G1225">
        <v>0</v>
      </c>
      <c r="H1225">
        <v>1246.27</v>
      </c>
      <c r="I1225">
        <v>5.3950600000000001E-2</v>
      </c>
      <c r="J1225">
        <v>0.931836</v>
      </c>
      <c r="K1225">
        <v>0</v>
      </c>
      <c r="L1225" t="s">
        <v>42</v>
      </c>
    </row>
    <row r="1226" spans="1:25" x14ac:dyDescent="0.25">
      <c r="A1226" t="s">
        <v>68</v>
      </c>
      <c r="B1226">
        <v>42114</v>
      </c>
      <c r="C1226">
        <v>42113.599999999999</v>
      </c>
      <c r="D1226">
        <v>42113.1</v>
      </c>
      <c r="E1226">
        <v>42100.1</v>
      </c>
      <c r="F1226">
        <v>2160.63</v>
      </c>
      <c r="G1226">
        <v>0</v>
      </c>
      <c r="H1226">
        <v>1237.23</v>
      </c>
      <c r="I1226">
        <v>5.7742099999999998E-2</v>
      </c>
      <c r="J1226">
        <v>0.95906100000000005</v>
      </c>
      <c r="K1226">
        <v>0</v>
      </c>
      <c r="L1226" t="s">
        <v>42</v>
      </c>
    </row>
    <row r="1227" spans="1:25" x14ac:dyDescent="0.25">
      <c r="A1227" t="s">
        <v>68</v>
      </c>
      <c r="B1227">
        <v>42453.7</v>
      </c>
      <c r="C1227">
        <v>42453.3</v>
      </c>
      <c r="D1227">
        <v>42452.7</v>
      </c>
      <c r="E1227">
        <v>42439.7</v>
      </c>
      <c r="F1227">
        <v>2192.88</v>
      </c>
      <c r="G1227">
        <v>0</v>
      </c>
      <c r="H1227">
        <v>1246.47</v>
      </c>
      <c r="I1227">
        <v>5.4546799999999999E-2</v>
      </c>
      <c r="J1227">
        <v>0.95805099999999999</v>
      </c>
      <c r="K1227">
        <v>0</v>
      </c>
      <c r="L1227" t="s">
        <v>42</v>
      </c>
    </row>
    <row r="1228" spans="1:25" x14ac:dyDescent="0.25">
      <c r="A1228" t="s">
        <v>68</v>
      </c>
      <c r="B1228">
        <v>42383.1</v>
      </c>
      <c r="C1228">
        <v>42382.6</v>
      </c>
      <c r="D1228">
        <v>42382</v>
      </c>
      <c r="E1228">
        <v>42369</v>
      </c>
      <c r="F1228">
        <v>2173.11</v>
      </c>
      <c r="G1228">
        <v>0</v>
      </c>
      <c r="H1228">
        <v>1249.9000000000001</v>
      </c>
      <c r="I1228">
        <v>5.5817600000000002E-2</v>
      </c>
      <c r="J1228">
        <v>0.93160399999999999</v>
      </c>
      <c r="K1228">
        <v>0</v>
      </c>
      <c r="L1228" t="s">
        <v>42</v>
      </c>
    </row>
    <row r="1229" spans="1:25" x14ac:dyDescent="0.25">
      <c r="A1229" t="s">
        <v>68</v>
      </c>
      <c r="B1229">
        <v>42378.7</v>
      </c>
      <c r="C1229">
        <v>42378.2</v>
      </c>
      <c r="D1229">
        <v>42377.7</v>
      </c>
      <c r="E1229">
        <v>42364.7</v>
      </c>
      <c r="F1229">
        <v>2152.7399999999998</v>
      </c>
      <c r="G1229">
        <v>0</v>
      </c>
      <c r="H1229">
        <v>1251.44</v>
      </c>
      <c r="I1229">
        <v>5.6512300000000001E-2</v>
      </c>
      <c r="J1229">
        <v>0.94948299999999997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42897.4</v>
      </c>
      <c r="C1230">
        <v>42897</v>
      </c>
      <c r="D1230">
        <v>42896.5</v>
      </c>
      <c r="E1230">
        <v>42883.199999999997</v>
      </c>
      <c r="F1230">
        <v>2182.0300000000002</v>
      </c>
      <c r="G1230">
        <v>0</v>
      </c>
      <c r="H1230">
        <v>1263.83</v>
      </c>
      <c r="I1230">
        <v>5.6698400000000003E-2</v>
      </c>
      <c r="J1230">
        <v>0.93179100000000004</v>
      </c>
      <c r="K1230">
        <v>0</v>
      </c>
      <c r="L1230" t="s">
        <v>42</v>
      </c>
    </row>
    <row r="1231" spans="1:25" x14ac:dyDescent="0.25">
      <c r="A1231" t="s">
        <v>68</v>
      </c>
      <c r="B1231">
        <v>42246.8</v>
      </c>
      <c r="C1231">
        <v>42246.3</v>
      </c>
      <c r="D1231">
        <v>42245.7</v>
      </c>
      <c r="E1231">
        <v>42232.800000000003</v>
      </c>
      <c r="F1231">
        <v>2154.42</v>
      </c>
      <c r="G1231">
        <v>0</v>
      </c>
      <c r="H1231">
        <v>1241.8399999999999</v>
      </c>
      <c r="I1231">
        <v>5.5022000000000001E-2</v>
      </c>
      <c r="J1231">
        <v>0.95843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41891.199999999997</v>
      </c>
      <c r="C1232">
        <v>41890.800000000003</v>
      </c>
      <c r="D1232">
        <v>41890.300000000003</v>
      </c>
      <c r="E1232">
        <v>41877.300000000003</v>
      </c>
      <c r="F1232">
        <v>2143.98</v>
      </c>
      <c r="G1232">
        <v>0</v>
      </c>
      <c r="H1232">
        <v>1229.46</v>
      </c>
      <c r="I1232">
        <v>5.3957699999999997E-2</v>
      </c>
      <c r="J1232">
        <v>0.93454400000000004</v>
      </c>
      <c r="K1232">
        <v>0</v>
      </c>
      <c r="L1232" t="s">
        <v>42</v>
      </c>
      <c r="R1232">
        <f>AVERAGE(B1183:B1232)</f>
        <v>41869.305999999997</v>
      </c>
      <c r="S1232">
        <f>AVERAGE(C1183:C1232)</f>
        <v>41868.868000000009</v>
      </c>
      <c r="U1232">
        <f>_xlfn.VAR.P(B1183:B1232)</f>
        <v>196484.23096399949</v>
      </c>
      <c r="V1232">
        <f>_xlfn.VAR.P(C1183:C1232)</f>
        <v>196482.55217600014</v>
      </c>
      <c r="X1232">
        <f>1.96*SQRT(U1232)/50</f>
        <v>17.376004393085317</v>
      </c>
      <c r="Y1232">
        <f>1.96*SQRT(V1232)/50</f>
        <v>17.375930161454058</v>
      </c>
    </row>
    <row r="1233" spans="1:15" x14ac:dyDescent="0.25">
      <c r="A1233" t="s">
        <v>68</v>
      </c>
      <c r="B1233">
        <v>2093468.7280300001</v>
      </c>
      <c r="C1233" t="s">
        <v>36</v>
      </c>
    </row>
    <row r="1234" spans="1:15" x14ac:dyDescent="0.25">
      <c r="A1234" t="s">
        <v>134</v>
      </c>
      <c r="B1234">
        <v>47228.5</v>
      </c>
      <c r="C1234">
        <v>47110.7</v>
      </c>
      <c r="D1234">
        <v>47110</v>
      </c>
      <c r="E1234">
        <v>47095.6</v>
      </c>
      <c r="F1234">
        <v>1679.81</v>
      </c>
      <c r="G1234">
        <v>5604.52</v>
      </c>
      <c r="H1234">
        <v>1229.51</v>
      </c>
      <c r="I1234">
        <v>1221.6300000000001</v>
      </c>
      <c r="J1234">
        <v>1497.18</v>
      </c>
      <c r="K1234">
        <v>38699.800000000003</v>
      </c>
      <c r="L1234">
        <v>5.3925899999999999E-2</v>
      </c>
      <c r="M1234">
        <v>0.95470100000000002</v>
      </c>
      <c r="N1234">
        <v>0</v>
      </c>
      <c r="O1234" t="s">
        <v>42</v>
      </c>
    </row>
    <row r="1235" spans="1:15" x14ac:dyDescent="0.25">
      <c r="A1235" t="s">
        <v>134</v>
      </c>
      <c r="B1235">
        <v>47543</v>
      </c>
      <c r="C1235">
        <v>47428.2</v>
      </c>
      <c r="D1235">
        <v>47427.6</v>
      </c>
      <c r="E1235">
        <v>47413.1</v>
      </c>
      <c r="F1235">
        <v>1694.55</v>
      </c>
      <c r="G1235">
        <v>5675.04</v>
      </c>
      <c r="H1235">
        <v>1235.5999999999999</v>
      </c>
      <c r="I1235">
        <v>1227.73</v>
      </c>
      <c r="J1235">
        <v>1511.28</v>
      </c>
      <c r="K1235">
        <v>38975.599999999999</v>
      </c>
      <c r="L1235">
        <v>5.3939399999999998E-2</v>
      </c>
      <c r="M1235">
        <v>0.94786800000000004</v>
      </c>
      <c r="N1235">
        <v>1039</v>
      </c>
      <c r="O1235" t="s">
        <v>42</v>
      </c>
    </row>
    <row r="1236" spans="1:15" x14ac:dyDescent="0.25">
      <c r="A1236" t="s">
        <v>134</v>
      </c>
      <c r="B1236">
        <v>47588.5</v>
      </c>
      <c r="C1236">
        <v>47474.7</v>
      </c>
      <c r="D1236">
        <v>47474</v>
      </c>
      <c r="E1236">
        <v>47459.5</v>
      </c>
      <c r="F1236">
        <v>1696.73</v>
      </c>
      <c r="G1236">
        <v>5650.73</v>
      </c>
      <c r="H1236">
        <v>1253.97</v>
      </c>
      <c r="I1236">
        <v>1229.51</v>
      </c>
      <c r="J1236">
        <v>1505.89</v>
      </c>
      <c r="K1236">
        <v>38950.9</v>
      </c>
      <c r="L1236">
        <v>5.4078599999999998E-2</v>
      </c>
      <c r="M1236">
        <v>0.93715899999999996</v>
      </c>
      <c r="N1236">
        <v>0</v>
      </c>
      <c r="O1236" t="s">
        <v>42</v>
      </c>
    </row>
    <row r="1237" spans="1:15" x14ac:dyDescent="0.25">
      <c r="A1237" t="s">
        <v>134</v>
      </c>
      <c r="B1237">
        <v>47489.5</v>
      </c>
      <c r="C1237">
        <v>47374.7</v>
      </c>
      <c r="D1237">
        <v>47374</v>
      </c>
      <c r="E1237">
        <v>47359.5</v>
      </c>
      <c r="F1237">
        <v>1694.81</v>
      </c>
      <c r="G1237">
        <v>5632.37</v>
      </c>
      <c r="H1237">
        <v>1235.0899999999999</v>
      </c>
      <c r="I1237">
        <v>1231</v>
      </c>
      <c r="J1237">
        <v>1506.85</v>
      </c>
      <c r="K1237">
        <v>38852.6</v>
      </c>
      <c r="L1237">
        <v>3.9099799999999997E-2</v>
      </c>
      <c r="M1237">
        <v>0.95508199999999999</v>
      </c>
      <c r="N1237">
        <v>0</v>
      </c>
      <c r="O1237" t="s">
        <v>42</v>
      </c>
    </row>
    <row r="1238" spans="1:15" x14ac:dyDescent="0.25">
      <c r="A1238" t="s">
        <v>134</v>
      </c>
      <c r="B1238">
        <v>47375.7</v>
      </c>
      <c r="C1238">
        <v>47260.7</v>
      </c>
      <c r="D1238">
        <v>47260.1</v>
      </c>
      <c r="E1238">
        <v>47245.599999999999</v>
      </c>
      <c r="F1238">
        <v>1686.76</v>
      </c>
      <c r="G1238">
        <v>5623.59</v>
      </c>
      <c r="H1238">
        <v>1243.25</v>
      </c>
      <c r="I1238">
        <v>1223.79</v>
      </c>
      <c r="J1238">
        <v>1500.27</v>
      </c>
      <c r="K1238">
        <v>38762.300000000003</v>
      </c>
      <c r="L1238">
        <v>5.3989000000000002E-2</v>
      </c>
      <c r="M1238">
        <v>0.94680399999999998</v>
      </c>
      <c r="N1238">
        <v>0</v>
      </c>
      <c r="O1238" t="s">
        <v>42</v>
      </c>
    </row>
    <row r="1239" spans="1:15" x14ac:dyDescent="0.25">
      <c r="A1239" t="s">
        <v>134</v>
      </c>
      <c r="B1239">
        <v>47579.199999999997</v>
      </c>
      <c r="C1239">
        <v>47464.4</v>
      </c>
      <c r="D1239">
        <v>47463.7</v>
      </c>
      <c r="E1239">
        <v>47449.1</v>
      </c>
      <c r="F1239">
        <v>1696.06</v>
      </c>
      <c r="G1239">
        <v>5641.41</v>
      </c>
      <c r="H1239">
        <v>1248.3800000000001</v>
      </c>
      <c r="I1239">
        <v>1230.25</v>
      </c>
      <c r="J1239">
        <v>1497.33</v>
      </c>
      <c r="K1239">
        <v>38925.300000000003</v>
      </c>
      <c r="L1239">
        <v>5.3916800000000001E-2</v>
      </c>
      <c r="M1239">
        <v>0.93183199999999999</v>
      </c>
      <c r="N1239">
        <v>0</v>
      </c>
      <c r="O1239" t="s">
        <v>42</v>
      </c>
    </row>
    <row r="1240" spans="1:15" x14ac:dyDescent="0.25">
      <c r="A1240" t="s">
        <v>134</v>
      </c>
      <c r="B1240">
        <v>47477.5</v>
      </c>
      <c r="C1240">
        <v>47362.9</v>
      </c>
      <c r="D1240">
        <v>47362.3</v>
      </c>
      <c r="E1240">
        <v>47347.7</v>
      </c>
      <c r="F1240">
        <v>1693.95</v>
      </c>
      <c r="G1240">
        <v>5628.28</v>
      </c>
      <c r="H1240">
        <v>1234.8499999999999</v>
      </c>
      <c r="I1240">
        <v>1227.3499999999999</v>
      </c>
      <c r="J1240">
        <v>1503.25</v>
      </c>
      <c r="K1240">
        <v>38844.6</v>
      </c>
      <c r="L1240">
        <v>5.4413299999999998E-2</v>
      </c>
      <c r="M1240">
        <v>0.931836</v>
      </c>
      <c r="N1240">
        <v>0</v>
      </c>
      <c r="O1240" t="s">
        <v>42</v>
      </c>
    </row>
    <row r="1241" spans="1:15" x14ac:dyDescent="0.25">
      <c r="A1241" t="s">
        <v>134</v>
      </c>
      <c r="B1241">
        <v>47393</v>
      </c>
      <c r="C1241">
        <v>47278.8</v>
      </c>
      <c r="D1241">
        <v>47278.1</v>
      </c>
      <c r="E1241">
        <v>47263.6</v>
      </c>
      <c r="F1241">
        <v>1688.89</v>
      </c>
      <c r="G1241">
        <v>5611.95</v>
      </c>
      <c r="H1241">
        <v>1238.04</v>
      </c>
      <c r="I1241">
        <v>1225.4100000000001</v>
      </c>
      <c r="J1241">
        <v>1499.07</v>
      </c>
      <c r="K1241">
        <v>38787.699999999997</v>
      </c>
      <c r="L1241">
        <v>6.2642900000000001E-2</v>
      </c>
      <c r="M1241">
        <v>0.93183199999999999</v>
      </c>
      <c r="N1241">
        <v>0</v>
      </c>
      <c r="O1241" t="s">
        <v>42</v>
      </c>
    </row>
    <row r="1242" spans="1:15" x14ac:dyDescent="0.25">
      <c r="A1242" t="s">
        <v>134</v>
      </c>
      <c r="B1242">
        <v>47398.3</v>
      </c>
      <c r="C1242">
        <v>47283.7</v>
      </c>
      <c r="D1242">
        <v>47283</v>
      </c>
      <c r="E1242">
        <v>47268.6</v>
      </c>
      <c r="F1242">
        <v>1685.54</v>
      </c>
      <c r="G1242">
        <v>5648.08</v>
      </c>
      <c r="H1242">
        <v>1242.3900000000001</v>
      </c>
      <c r="I1242">
        <v>1224.77</v>
      </c>
      <c r="J1242">
        <v>1529.39</v>
      </c>
      <c r="K1242">
        <v>38794.400000000001</v>
      </c>
      <c r="L1242">
        <v>5.40794E-2</v>
      </c>
      <c r="M1242">
        <v>0.93183199999999999</v>
      </c>
      <c r="N1242">
        <v>0</v>
      </c>
      <c r="O1242" t="s">
        <v>42</v>
      </c>
    </row>
    <row r="1243" spans="1:15" x14ac:dyDescent="0.25">
      <c r="A1243" t="s">
        <v>134</v>
      </c>
      <c r="B1243">
        <v>47269</v>
      </c>
      <c r="C1243">
        <v>47155.3</v>
      </c>
      <c r="D1243">
        <v>47154.6</v>
      </c>
      <c r="E1243">
        <v>47140.2</v>
      </c>
      <c r="F1243">
        <v>1685.03</v>
      </c>
      <c r="G1243">
        <v>5611.32</v>
      </c>
      <c r="H1243">
        <v>1250.02</v>
      </c>
      <c r="I1243">
        <v>1219.98</v>
      </c>
      <c r="J1243">
        <v>1494.11</v>
      </c>
      <c r="K1243">
        <v>38710.6</v>
      </c>
      <c r="L1243">
        <v>5.4221499999999999E-2</v>
      </c>
      <c r="M1243">
        <v>0.93182399999999999</v>
      </c>
      <c r="N1243">
        <v>0</v>
      </c>
      <c r="O1243" t="s">
        <v>42</v>
      </c>
    </row>
    <row r="1244" spans="1:15" x14ac:dyDescent="0.25">
      <c r="A1244" t="s">
        <v>134</v>
      </c>
      <c r="B1244">
        <v>47236.3</v>
      </c>
      <c r="C1244">
        <v>47121.2</v>
      </c>
      <c r="D1244">
        <v>47120.6</v>
      </c>
      <c r="E1244">
        <v>47106.2</v>
      </c>
      <c r="F1244">
        <v>1680.75</v>
      </c>
      <c r="G1244">
        <v>5612.25</v>
      </c>
      <c r="H1244">
        <v>1233.96</v>
      </c>
      <c r="I1244">
        <v>1233.9100000000001</v>
      </c>
      <c r="J1244">
        <v>1505.03</v>
      </c>
      <c r="K1244">
        <v>38816.9</v>
      </c>
      <c r="L1244">
        <v>5.5502500000000003E-2</v>
      </c>
      <c r="M1244">
        <v>0.93183400000000005</v>
      </c>
      <c r="N1244">
        <v>0</v>
      </c>
      <c r="O1244" t="s">
        <v>42</v>
      </c>
    </row>
    <row r="1245" spans="1:15" x14ac:dyDescent="0.25">
      <c r="A1245" t="s">
        <v>134</v>
      </c>
      <c r="B1245">
        <v>47160.6</v>
      </c>
      <c r="C1245">
        <v>47045.5</v>
      </c>
      <c r="D1245">
        <v>47044.800000000003</v>
      </c>
      <c r="E1245">
        <v>47030.400000000001</v>
      </c>
      <c r="F1245">
        <v>1680.51</v>
      </c>
      <c r="G1245">
        <v>5619.04</v>
      </c>
      <c r="H1245">
        <v>1226.33</v>
      </c>
      <c r="I1245">
        <v>1225.75</v>
      </c>
      <c r="J1245">
        <v>1520.45</v>
      </c>
      <c r="K1245">
        <v>38574.199999999997</v>
      </c>
      <c r="L1245">
        <v>5.3912099999999998E-2</v>
      </c>
      <c r="M1245">
        <v>0.93182399999999999</v>
      </c>
      <c r="N1245">
        <v>0</v>
      </c>
      <c r="O1245" t="s">
        <v>42</v>
      </c>
    </row>
    <row r="1246" spans="1:15" x14ac:dyDescent="0.25">
      <c r="A1246" t="s">
        <v>134</v>
      </c>
      <c r="B1246">
        <v>47539.7</v>
      </c>
      <c r="C1246">
        <v>47423.4</v>
      </c>
      <c r="D1246">
        <v>47422.7</v>
      </c>
      <c r="E1246">
        <v>47408.2</v>
      </c>
      <c r="F1246">
        <v>1692.05</v>
      </c>
      <c r="G1246">
        <v>5628.93</v>
      </c>
      <c r="H1246">
        <v>1241.97</v>
      </c>
      <c r="I1246">
        <v>1228</v>
      </c>
      <c r="J1246">
        <v>1505.44</v>
      </c>
      <c r="K1246">
        <v>38937.300000000003</v>
      </c>
      <c r="L1246">
        <v>5.9659799999999999E-2</v>
      </c>
      <c r="M1246">
        <v>0.93149199999999999</v>
      </c>
      <c r="N1246">
        <v>0</v>
      </c>
      <c r="O1246" t="s">
        <v>42</v>
      </c>
    </row>
    <row r="1247" spans="1:15" x14ac:dyDescent="0.25">
      <c r="A1247" t="s">
        <v>134</v>
      </c>
      <c r="B1247">
        <v>47281.7</v>
      </c>
      <c r="C1247">
        <v>47167.1</v>
      </c>
      <c r="D1247">
        <v>47166.5</v>
      </c>
      <c r="E1247">
        <v>47146.5</v>
      </c>
      <c r="F1247">
        <v>1687.19</v>
      </c>
      <c r="G1247">
        <v>5597.71</v>
      </c>
      <c r="H1247">
        <v>1229.81</v>
      </c>
      <c r="I1247">
        <v>1223.07</v>
      </c>
      <c r="J1247">
        <v>1489.54</v>
      </c>
      <c r="K1247">
        <v>38721.199999999997</v>
      </c>
      <c r="L1247">
        <v>5.4040100000000001E-2</v>
      </c>
      <c r="M1247">
        <v>0.95531200000000005</v>
      </c>
      <c r="N1247">
        <v>0</v>
      </c>
      <c r="O1247" t="s">
        <v>42</v>
      </c>
    </row>
    <row r="1248" spans="1:15" x14ac:dyDescent="0.25">
      <c r="A1248" t="s">
        <v>134</v>
      </c>
      <c r="B1248">
        <v>47156.3</v>
      </c>
      <c r="C1248">
        <v>47041.5</v>
      </c>
      <c r="D1248">
        <v>47040.9</v>
      </c>
      <c r="E1248">
        <v>47026.6</v>
      </c>
      <c r="F1248">
        <v>1677.82</v>
      </c>
      <c r="G1248">
        <v>5583.01</v>
      </c>
      <c r="H1248">
        <v>1226.5</v>
      </c>
      <c r="I1248">
        <v>1220.27</v>
      </c>
      <c r="J1248">
        <v>1502.61</v>
      </c>
      <c r="K1248">
        <v>38758.300000000003</v>
      </c>
      <c r="L1248">
        <v>5.6553600000000002E-2</v>
      </c>
      <c r="M1248">
        <v>0.95799999999999996</v>
      </c>
      <c r="N1248">
        <v>0</v>
      </c>
      <c r="O1248" t="s">
        <v>42</v>
      </c>
    </row>
    <row r="1249" spans="1:15" x14ac:dyDescent="0.25">
      <c r="A1249" t="s">
        <v>134</v>
      </c>
      <c r="B1249">
        <v>47087.3</v>
      </c>
      <c r="C1249">
        <v>46967.5</v>
      </c>
      <c r="D1249">
        <v>46966.9</v>
      </c>
      <c r="E1249">
        <v>46952.6</v>
      </c>
      <c r="F1249">
        <v>1675.17</v>
      </c>
      <c r="G1249">
        <v>5569.4</v>
      </c>
      <c r="H1249">
        <v>1224.58</v>
      </c>
      <c r="I1249">
        <v>1217.77</v>
      </c>
      <c r="J1249">
        <v>1479.21</v>
      </c>
      <c r="K1249">
        <v>38661.800000000003</v>
      </c>
      <c r="L1249">
        <v>5.3963700000000003E-2</v>
      </c>
      <c r="M1249">
        <v>0.94634499999999999</v>
      </c>
      <c r="N1249">
        <v>0</v>
      </c>
      <c r="O1249" t="s">
        <v>42</v>
      </c>
    </row>
    <row r="1250" spans="1:15" x14ac:dyDescent="0.25">
      <c r="A1250" t="s">
        <v>134</v>
      </c>
      <c r="B1250">
        <v>47286</v>
      </c>
      <c r="C1250">
        <v>47171.4</v>
      </c>
      <c r="D1250">
        <v>47170.8</v>
      </c>
      <c r="E1250">
        <v>47156.5</v>
      </c>
      <c r="F1250">
        <v>1682.28</v>
      </c>
      <c r="G1250">
        <v>5598.61</v>
      </c>
      <c r="H1250">
        <v>1240.9100000000001</v>
      </c>
      <c r="I1250">
        <v>1222.83</v>
      </c>
      <c r="J1250">
        <v>1488.23</v>
      </c>
      <c r="K1250">
        <v>38738.800000000003</v>
      </c>
      <c r="L1250">
        <v>5.3965399999999997E-2</v>
      </c>
      <c r="M1250">
        <v>0.931836</v>
      </c>
      <c r="N1250">
        <v>0</v>
      </c>
      <c r="O1250" t="s">
        <v>42</v>
      </c>
    </row>
    <row r="1251" spans="1:15" x14ac:dyDescent="0.25">
      <c r="A1251" t="s">
        <v>134</v>
      </c>
      <c r="B1251">
        <v>47592.5</v>
      </c>
      <c r="C1251">
        <v>47477.4</v>
      </c>
      <c r="D1251">
        <v>47476.800000000003</v>
      </c>
      <c r="E1251">
        <v>47462.400000000001</v>
      </c>
      <c r="F1251">
        <v>1702.52</v>
      </c>
      <c r="G1251">
        <v>5651.64</v>
      </c>
      <c r="H1251">
        <v>1237.81</v>
      </c>
      <c r="I1251">
        <v>1229.51</v>
      </c>
      <c r="J1251">
        <v>1504.2</v>
      </c>
      <c r="K1251">
        <v>38969</v>
      </c>
      <c r="L1251">
        <v>8.3255800000000005E-2</v>
      </c>
      <c r="M1251">
        <v>0.93183300000000002</v>
      </c>
      <c r="N1251">
        <v>320</v>
      </c>
      <c r="O1251" t="s">
        <v>42</v>
      </c>
    </row>
    <row r="1252" spans="1:15" x14ac:dyDescent="0.25">
      <c r="A1252" t="s">
        <v>134</v>
      </c>
      <c r="B1252">
        <v>47489.3</v>
      </c>
      <c r="C1252">
        <v>47373.8</v>
      </c>
      <c r="D1252">
        <v>47373.2</v>
      </c>
      <c r="E1252">
        <v>47358.8</v>
      </c>
      <c r="F1252">
        <v>1688.45</v>
      </c>
      <c r="G1252">
        <v>5657.89</v>
      </c>
      <c r="H1252">
        <v>1234.76</v>
      </c>
      <c r="I1252">
        <v>1237.06</v>
      </c>
      <c r="J1252">
        <v>1534.85</v>
      </c>
      <c r="K1252">
        <v>38916.5</v>
      </c>
      <c r="L1252">
        <v>5.3910199999999998E-2</v>
      </c>
      <c r="M1252">
        <v>0.93966400000000005</v>
      </c>
      <c r="N1252">
        <v>0</v>
      </c>
      <c r="O1252" t="s">
        <v>42</v>
      </c>
    </row>
    <row r="1253" spans="1:15" x14ac:dyDescent="0.25">
      <c r="A1253" t="s">
        <v>134</v>
      </c>
      <c r="B1253">
        <v>47554.8</v>
      </c>
      <c r="C1253">
        <v>47439.1</v>
      </c>
      <c r="D1253">
        <v>47438.400000000001</v>
      </c>
      <c r="E1253">
        <v>47424.1</v>
      </c>
      <c r="F1253">
        <v>1708.46</v>
      </c>
      <c r="G1253">
        <v>5615.22</v>
      </c>
      <c r="H1253">
        <v>1237.73</v>
      </c>
      <c r="I1253">
        <v>1229.31</v>
      </c>
      <c r="J1253">
        <v>1499.74</v>
      </c>
      <c r="K1253">
        <v>39006.699999999997</v>
      </c>
      <c r="L1253">
        <v>5.4378500000000003E-2</v>
      </c>
      <c r="M1253">
        <v>0.95916000000000001</v>
      </c>
      <c r="N1253">
        <v>0</v>
      </c>
      <c r="O1253" t="s">
        <v>42</v>
      </c>
    </row>
    <row r="1254" spans="1:15" x14ac:dyDescent="0.25">
      <c r="A1254" t="s">
        <v>134</v>
      </c>
      <c r="B1254">
        <v>47351.9</v>
      </c>
      <c r="C1254">
        <v>47237</v>
      </c>
      <c r="D1254">
        <v>47236.4</v>
      </c>
      <c r="E1254">
        <v>47222.1</v>
      </c>
      <c r="F1254">
        <v>1688.33</v>
      </c>
      <c r="G1254">
        <v>5596.89</v>
      </c>
      <c r="H1254">
        <v>1238.27</v>
      </c>
      <c r="I1254">
        <v>1224.98</v>
      </c>
      <c r="J1254">
        <v>1496.5</v>
      </c>
      <c r="K1254">
        <v>38847</v>
      </c>
      <c r="L1254">
        <v>5.5456800000000001E-2</v>
      </c>
      <c r="M1254">
        <v>0.95392200000000005</v>
      </c>
      <c r="N1254">
        <v>0</v>
      </c>
      <c r="O1254" t="s">
        <v>42</v>
      </c>
    </row>
    <row r="1255" spans="1:15" x14ac:dyDescent="0.25">
      <c r="A1255" t="s">
        <v>134</v>
      </c>
      <c r="B1255">
        <v>47542.1</v>
      </c>
      <c r="C1255">
        <v>47427.3</v>
      </c>
      <c r="D1255">
        <v>47426.7</v>
      </c>
      <c r="E1255">
        <v>47412.3</v>
      </c>
      <c r="F1255">
        <v>1689.17</v>
      </c>
      <c r="G1255">
        <v>5661.28</v>
      </c>
      <c r="H1255">
        <v>1237.47</v>
      </c>
      <c r="I1255">
        <v>1230.03</v>
      </c>
      <c r="J1255">
        <v>1534.83</v>
      </c>
      <c r="K1255">
        <v>38922.300000000003</v>
      </c>
      <c r="L1255">
        <v>5.3909800000000001E-2</v>
      </c>
      <c r="M1255">
        <v>0.931836</v>
      </c>
      <c r="N1255">
        <v>0</v>
      </c>
      <c r="O1255" t="s">
        <v>42</v>
      </c>
    </row>
    <row r="1256" spans="1:15" x14ac:dyDescent="0.25">
      <c r="A1256" t="s">
        <v>134</v>
      </c>
      <c r="B1256">
        <v>47319.6</v>
      </c>
      <c r="C1256">
        <v>47203.199999999997</v>
      </c>
      <c r="D1256">
        <v>47202.6</v>
      </c>
      <c r="E1256">
        <v>47188.3</v>
      </c>
      <c r="F1256">
        <v>1683.14</v>
      </c>
      <c r="G1256">
        <v>5594.11</v>
      </c>
      <c r="H1256">
        <v>1231.31</v>
      </c>
      <c r="I1256">
        <v>1224.3900000000001</v>
      </c>
      <c r="J1256">
        <v>1492</v>
      </c>
      <c r="K1256">
        <v>38811.5</v>
      </c>
      <c r="L1256">
        <v>5.39385E-2</v>
      </c>
      <c r="M1256">
        <v>0.931836</v>
      </c>
      <c r="N1256">
        <v>0</v>
      </c>
      <c r="O1256" t="s">
        <v>42</v>
      </c>
    </row>
    <row r="1257" spans="1:15" x14ac:dyDescent="0.25">
      <c r="A1257" t="s">
        <v>134</v>
      </c>
      <c r="B1257">
        <v>47263.6</v>
      </c>
      <c r="C1257">
        <v>47147.8</v>
      </c>
      <c r="D1257">
        <v>47147.199999999997</v>
      </c>
      <c r="E1257">
        <v>47132.9</v>
      </c>
      <c r="F1257">
        <v>1679.93</v>
      </c>
      <c r="G1257">
        <v>5595.93</v>
      </c>
      <c r="H1257">
        <v>1234.8</v>
      </c>
      <c r="I1257">
        <v>1223.8900000000001</v>
      </c>
      <c r="J1257">
        <v>1494.96</v>
      </c>
      <c r="K1257">
        <v>38768.199999999997</v>
      </c>
      <c r="L1257">
        <v>5.3935499999999997E-2</v>
      </c>
      <c r="M1257">
        <v>0.95823199999999997</v>
      </c>
      <c r="N1257">
        <v>0</v>
      </c>
      <c r="O1257" t="s">
        <v>42</v>
      </c>
    </row>
    <row r="1258" spans="1:15" x14ac:dyDescent="0.25">
      <c r="A1258" t="s">
        <v>134</v>
      </c>
      <c r="B1258">
        <v>47364.2</v>
      </c>
      <c r="C1258">
        <v>47249.4</v>
      </c>
      <c r="D1258">
        <v>47248.7</v>
      </c>
      <c r="E1258">
        <v>47234.3</v>
      </c>
      <c r="F1258">
        <v>1689.83</v>
      </c>
      <c r="G1258">
        <v>5635.61</v>
      </c>
      <c r="H1258">
        <v>1232.42</v>
      </c>
      <c r="I1258">
        <v>1230.6400000000001</v>
      </c>
      <c r="J1258">
        <v>1521.95</v>
      </c>
      <c r="K1258">
        <v>38768</v>
      </c>
      <c r="L1258">
        <v>5.4099399999999999E-2</v>
      </c>
      <c r="M1258">
        <v>0.93183400000000005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46992.2</v>
      </c>
      <c r="C1259">
        <v>46876.7</v>
      </c>
      <c r="D1259">
        <v>46876.1</v>
      </c>
      <c r="E1259">
        <v>46861.7</v>
      </c>
      <c r="F1259">
        <v>1683.43</v>
      </c>
      <c r="G1259">
        <v>5547.2</v>
      </c>
      <c r="H1259">
        <v>1222.19</v>
      </c>
      <c r="I1259">
        <v>1214.79</v>
      </c>
      <c r="J1259">
        <v>1484.2</v>
      </c>
      <c r="K1259">
        <v>38634.1</v>
      </c>
      <c r="L1259">
        <v>5.4034800000000001E-2</v>
      </c>
      <c r="M1259">
        <v>0.93182900000000002</v>
      </c>
      <c r="N1259">
        <v>0</v>
      </c>
      <c r="O1259" t="s">
        <v>42</v>
      </c>
    </row>
    <row r="1260" spans="1:15" x14ac:dyDescent="0.25">
      <c r="A1260" t="s">
        <v>134</v>
      </c>
      <c r="B1260">
        <v>46978.5</v>
      </c>
      <c r="C1260">
        <v>46863.5</v>
      </c>
      <c r="D1260">
        <v>46862.8</v>
      </c>
      <c r="E1260">
        <v>46848.6</v>
      </c>
      <c r="F1260">
        <v>1670.79</v>
      </c>
      <c r="G1260">
        <v>5545.81</v>
      </c>
      <c r="H1260">
        <v>1221.5999999999999</v>
      </c>
      <c r="I1260">
        <v>1214.53</v>
      </c>
      <c r="J1260">
        <v>1490.2</v>
      </c>
      <c r="K1260">
        <v>38653.9</v>
      </c>
      <c r="L1260">
        <v>5.3974399999999999E-2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134</v>
      </c>
      <c r="B1261">
        <v>47058.6</v>
      </c>
      <c r="C1261">
        <v>46944.4</v>
      </c>
      <c r="D1261">
        <v>46943.8</v>
      </c>
      <c r="E1261">
        <v>46929.5</v>
      </c>
      <c r="F1261">
        <v>1676.2</v>
      </c>
      <c r="G1261">
        <v>5558.52</v>
      </c>
      <c r="H1261">
        <v>1224.45</v>
      </c>
      <c r="I1261">
        <v>1216.68</v>
      </c>
      <c r="J1261">
        <v>1490.46</v>
      </c>
      <c r="K1261">
        <v>38620.699999999997</v>
      </c>
      <c r="L1261">
        <v>5.3920799999999998E-2</v>
      </c>
      <c r="M1261">
        <v>0.95873799999999998</v>
      </c>
      <c r="N1261">
        <v>0</v>
      </c>
      <c r="O1261" t="s">
        <v>42</v>
      </c>
    </row>
    <row r="1262" spans="1:15" x14ac:dyDescent="0.25">
      <c r="A1262" t="s">
        <v>134</v>
      </c>
      <c r="B1262">
        <v>47059.5</v>
      </c>
      <c r="C1262">
        <v>46944.2</v>
      </c>
      <c r="D1262">
        <v>46943.6</v>
      </c>
      <c r="E1262">
        <v>46929.3</v>
      </c>
      <c r="F1262">
        <v>1673.35</v>
      </c>
      <c r="G1262">
        <v>5567.08</v>
      </c>
      <c r="H1262">
        <v>1230.7</v>
      </c>
      <c r="I1262">
        <v>1222.9100000000001</v>
      </c>
      <c r="J1262">
        <v>1477.07</v>
      </c>
      <c r="K1262">
        <v>38654.300000000003</v>
      </c>
      <c r="L1262">
        <v>5.4455200000000002E-2</v>
      </c>
      <c r="M1262">
        <v>0.951816</v>
      </c>
      <c r="N1262">
        <v>0</v>
      </c>
      <c r="O1262" t="s">
        <v>42</v>
      </c>
    </row>
    <row r="1263" spans="1:15" x14ac:dyDescent="0.25">
      <c r="A1263" t="s">
        <v>134</v>
      </c>
      <c r="B1263">
        <v>46896.2</v>
      </c>
      <c r="C1263">
        <v>46780.1</v>
      </c>
      <c r="D1263">
        <v>46779.5</v>
      </c>
      <c r="E1263">
        <v>46765.3</v>
      </c>
      <c r="F1263">
        <v>1667.52</v>
      </c>
      <c r="G1263">
        <v>5540.01</v>
      </c>
      <c r="H1263">
        <v>1219.76</v>
      </c>
      <c r="I1263">
        <v>1214.3800000000001</v>
      </c>
      <c r="J1263">
        <v>1479.89</v>
      </c>
      <c r="K1263">
        <v>38562</v>
      </c>
      <c r="L1263">
        <v>5.3910399999999997E-2</v>
      </c>
      <c r="M1263">
        <v>0.93181400000000003</v>
      </c>
      <c r="N1263">
        <v>0</v>
      </c>
      <c r="O1263" t="s">
        <v>42</v>
      </c>
    </row>
    <row r="1264" spans="1:15" x14ac:dyDescent="0.25">
      <c r="A1264" t="s">
        <v>134</v>
      </c>
      <c r="B1264">
        <v>46942.2</v>
      </c>
      <c r="C1264">
        <v>46823.6</v>
      </c>
      <c r="D1264">
        <v>46823</v>
      </c>
      <c r="E1264">
        <v>46808.800000000003</v>
      </c>
      <c r="F1264">
        <v>1681.52</v>
      </c>
      <c r="G1264">
        <v>5548.9</v>
      </c>
      <c r="H1264">
        <v>1226.07</v>
      </c>
      <c r="I1264">
        <v>1213.7</v>
      </c>
      <c r="J1264">
        <v>1484.89</v>
      </c>
      <c r="K1264">
        <v>38547.199999999997</v>
      </c>
      <c r="L1264">
        <v>7.2042700000000001E-2</v>
      </c>
      <c r="M1264">
        <v>0.931836</v>
      </c>
      <c r="N1264">
        <v>0</v>
      </c>
      <c r="O1264" t="s">
        <v>42</v>
      </c>
    </row>
    <row r="1265" spans="1:15" x14ac:dyDescent="0.25">
      <c r="A1265" t="s">
        <v>134</v>
      </c>
      <c r="B1265">
        <v>46927.9</v>
      </c>
      <c r="C1265">
        <v>46812.3</v>
      </c>
      <c r="D1265">
        <v>46811.6</v>
      </c>
      <c r="E1265">
        <v>46797.3</v>
      </c>
      <c r="F1265">
        <v>1667.7</v>
      </c>
      <c r="G1265">
        <v>5567.13</v>
      </c>
      <c r="H1265">
        <v>1220.8800000000001</v>
      </c>
      <c r="I1265">
        <v>1218.78</v>
      </c>
      <c r="J1265">
        <v>1501.4</v>
      </c>
      <c r="K1265">
        <v>38524.400000000001</v>
      </c>
      <c r="L1265">
        <v>5.3913099999999999E-2</v>
      </c>
      <c r="M1265">
        <v>0.95569300000000001</v>
      </c>
      <c r="N1265">
        <v>0</v>
      </c>
      <c r="O1265" t="s">
        <v>42</v>
      </c>
    </row>
    <row r="1266" spans="1:15" x14ac:dyDescent="0.25">
      <c r="A1266" t="s">
        <v>134</v>
      </c>
      <c r="B1266">
        <v>47792.6</v>
      </c>
      <c r="C1266">
        <v>47676.800000000003</v>
      </c>
      <c r="D1266">
        <v>47676.1</v>
      </c>
      <c r="E1266">
        <v>47661.5</v>
      </c>
      <c r="F1266">
        <v>1698.84</v>
      </c>
      <c r="G1266">
        <v>5702.77</v>
      </c>
      <c r="H1266">
        <v>1242.6500000000001</v>
      </c>
      <c r="I1266">
        <v>1233.58</v>
      </c>
      <c r="J1266">
        <v>1516.23</v>
      </c>
      <c r="K1266">
        <v>39150.6</v>
      </c>
      <c r="L1266">
        <v>5.4324799999999999E-2</v>
      </c>
      <c r="M1266">
        <v>0.94686599999999999</v>
      </c>
      <c r="N1266">
        <v>1078</v>
      </c>
      <c r="O1266" t="s">
        <v>42</v>
      </c>
    </row>
    <row r="1267" spans="1:15" x14ac:dyDescent="0.25">
      <c r="A1267" t="s">
        <v>134</v>
      </c>
      <c r="B1267">
        <v>46884.5</v>
      </c>
      <c r="C1267">
        <v>46768.1</v>
      </c>
      <c r="D1267">
        <v>46767.5</v>
      </c>
      <c r="E1267">
        <v>46753.1</v>
      </c>
      <c r="F1267">
        <v>1668.55</v>
      </c>
      <c r="G1267">
        <v>5548.94</v>
      </c>
      <c r="H1267">
        <v>1219.67</v>
      </c>
      <c r="I1267">
        <v>1212.72</v>
      </c>
      <c r="J1267">
        <v>1493.52</v>
      </c>
      <c r="K1267">
        <v>38549.5</v>
      </c>
      <c r="L1267">
        <v>5.4992399999999997E-2</v>
      </c>
      <c r="M1267">
        <v>0.94107399999999997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46967.7</v>
      </c>
      <c r="C1268">
        <v>46852</v>
      </c>
      <c r="D1268">
        <v>46851.4</v>
      </c>
      <c r="E1268">
        <v>46837.1</v>
      </c>
      <c r="F1268">
        <v>1670.02</v>
      </c>
      <c r="G1268">
        <v>5555.04</v>
      </c>
      <c r="H1268">
        <v>1222.0999999999999</v>
      </c>
      <c r="I1268">
        <v>1218.8900000000001</v>
      </c>
      <c r="J1268">
        <v>1490.05</v>
      </c>
      <c r="K1268">
        <v>38554.699999999997</v>
      </c>
      <c r="L1268">
        <v>5.4267000000000003E-2</v>
      </c>
      <c r="M1268">
        <v>0.93182200000000004</v>
      </c>
      <c r="N1268">
        <v>0</v>
      </c>
      <c r="O1268" t="s">
        <v>42</v>
      </c>
    </row>
    <row r="1269" spans="1:15" x14ac:dyDescent="0.25">
      <c r="A1269" t="s">
        <v>134</v>
      </c>
      <c r="B1269">
        <v>47477.8</v>
      </c>
      <c r="C1269">
        <v>47363.199999999997</v>
      </c>
      <c r="D1269">
        <v>47362.5</v>
      </c>
      <c r="E1269">
        <v>47348.1</v>
      </c>
      <c r="F1269">
        <v>1686.61</v>
      </c>
      <c r="G1269">
        <v>5643.22</v>
      </c>
      <c r="H1269">
        <v>1234.6600000000001</v>
      </c>
      <c r="I1269">
        <v>1226.5</v>
      </c>
      <c r="J1269">
        <v>1533.1</v>
      </c>
      <c r="K1269">
        <v>38861.800000000003</v>
      </c>
      <c r="L1269">
        <v>5.3909499999999999E-2</v>
      </c>
      <c r="M1269">
        <v>0.94151499999999999</v>
      </c>
      <c r="N1269">
        <v>0</v>
      </c>
      <c r="O1269" t="s">
        <v>42</v>
      </c>
    </row>
    <row r="1270" spans="1:15" x14ac:dyDescent="0.25">
      <c r="A1270" t="s">
        <v>134</v>
      </c>
      <c r="B1270">
        <v>47549.5</v>
      </c>
      <c r="C1270">
        <v>47434.3</v>
      </c>
      <c r="D1270">
        <v>47433.599999999999</v>
      </c>
      <c r="E1270">
        <v>47419.1</v>
      </c>
      <c r="F1270">
        <v>1700.68</v>
      </c>
      <c r="G1270">
        <v>5688.46</v>
      </c>
      <c r="H1270">
        <v>1240.1600000000001</v>
      </c>
      <c r="I1270">
        <v>1232.95</v>
      </c>
      <c r="J1270">
        <v>1515.71</v>
      </c>
      <c r="K1270">
        <v>38970.9</v>
      </c>
      <c r="L1270">
        <v>5.4332699999999998E-2</v>
      </c>
      <c r="M1270">
        <v>0.95913199999999998</v>
      </c>
      <c r="N1270">
        <v>411</v>
      </c>
      <c r="O1270" t="s">
        <v>42</v>
      </c>
    </row>
    <row r="1271" spans="1:15" x14ac:dyDescent="0.25">
      <c r="A1271" t="s">
        <v>134</v>
      </c>
      <c r="B1271">
        <v>47290.5</v>
      </c>
      <c r="C1271">
        <v>47174.8</v>
      </c>
      <c r="D1271">
        <v>47174.1</v>
      </c>
      <c r="E1271">
        <v>47159.7</v>
      </c>
      <c r="F1271">
        <v>1683.87</v>
      </c>
      <c r="G1271">
        <v>5644.15</v>
      </c>
      <c r="H1271">
        <v>1248.21</v>
      </c>
      <c r="I1271">
        <v>1223.8399999999999</v>
      </c>
      <c r="J1271">
        <v>1510.33</v>
      </c>
      <c r="K1271">
        <v>38699.1</v>
      </c>
      <c r="L1271">
        <v>5.3910399999999997E-2</v>
      </c>
      <c r="M1271">
        <v>0.95497600000000005</v>
      </c>
      <c r="N1271">
        <v>0</v>
      </c>
      <c r="O1271" t="s">
        <v>42</v>
      </c>
    </row>
    <row r="1272" spans="1:15" x14ac:dyDescent="0.25">
      <c r="A1272" t="s">
        <v>134</v>
      </c>
      <c r="B1272">
        <v>47075.9</v>
      </c>
      <c r="C1272">
        <v>46960.5</v>
      </c>
      <c r="D1272">
        <v>46959.8</v>
      </c>
      <c r="E1272">
        <v>46945.5</v>
      </c>
      <c r="F1272">
        <v>1678.12</v>
      </c>
      <c r="G1272">
        <v>5607.58</v>
      </c>
      <c r="H1272">
        <v>1225.42</v>
      </c>
      <c r="I1272">
        <v>1215.48</v>
      </c>
      <c r="J1272">
        <v>1522.46</v>
      </c>
      <c r="K1272">
        <v>38602.6</v>
      </c>
      <c r="L1272">
        <v>5.6270000000000001E-2</v>
      </c>
      <c r="M1272">
        <v>0.95913000000000004</v>
      </c>
      <c r="N1272">
        <v>0</v>
      </c>
      <c r="O1272" t="s">
        <v>42</v>
      </c>
    </row>
    <row r="1273" spans="1:15" x14ac:dyDescent="0.25">
      <c r="A1273" t="s">
        <v>134</v>
      </c>
      <c r="B1273">
        <v>47360</v>
      </c>
      <c r="C1273">
        <v>47244.7</v>
      </c>
      <c r="D1273">
        <v>47244.1</v>
      </c>
      <c r="E1273">
        <v>47229.599999999999</v>
      </c>
      <c r="F1273">
        <v>1688.51</v>
      </c>
      <c r="G1273">
        <v>5628.24</v>
      </c>
      <c r="H1273">
        <v>1235.04</v>
      </c>
      <c r="I1273">
        <v>1225.5899999999999</v>
      </c>
      <c r="J1273">
        <v>1512.62</v>
      </c>
      <c r="K1273">
        <v>38756</v>
      </c>
      <c r="L1273">
        <v>5.6021599999999998E-2</v>
      </c>
      <c r="M1273">
        <v>0.95718099999999995</v>
      </c>
      <c r="N1273">
        <v>0</v>
      </c>
      <c r="O1273" t="s">
        <v>42</v>
      </c>
    </row>
    <row r="1274" spans="1:15" x14ac:dyDescent="0.25">
      <c r="A1274" t="s">
        <v>134</v>
      </c>
      <c r="B1274">
        <v>47357.3</v>
      </c>
      <c r="C1274">
        <v>47242</v>
      </c>
      <c r="D1274">
        <v>47241.3</v>
      </c>
      <c r="E1274">
        <v>47226.9</v>
      </c>
      <c r="F1274">
        <v>1682.1</v>
      </c>
      <c r="G1274">
        <v>5638.9</v>
      </c>
      <c r="H1274">
        <v>1245.45</v>
      </c>
      <c r="I1274">
        <v>1225.0999999999999</v>
      </c>
      <c r="J1274">
        <v>1519.04</v>
      </c>
      <c r="K1274">
        <v>38814.5</v>
      </c>
      <c r="L1274">
        <v>5.4185299999999999E-2</v>
      </c>
      <c r="M1274">
        <v>0.931836</v>
      </c>
      <c r="N1274">
        <v>0</v>
      </c>
      <c r="O1274" t="s">
        <v>42</v>
      </c>
    </row>
    <row r="1275" spans="1:15" x14ac:dyDescent="0.25">
      <c r="A1275" t="s">
        <v>134</v>
      </c>
      <c r="B1275">
        <v>47218.2</v>
      </c>
      <c r="C1275">
        <v>47102.6</v>
      </c>
      <c r="D1275">
        <v>47101.9</v>
      </c>
      <c r="E1275">
        <v>47087.6</v>
      </c>
      <c r="F1275">
        <v>1678.25</v>
      </c>
      <c r="G1275">
        <v>5634.16</v>
      </c>
      <c r="H1275">
        <v>1229.1099999999999</v>
      </c>
      <c r="I1275">
        <v>1227.06</v>
      </c>
      <c r="J1275">
        <v>1513.9</v>
      </c>
      <c r="K1275">
        <v>38703</v>
      </c>
      <c r="L1275">
        <v>5.3959100000000003E-2</v>
      </c>
      <c r="M1275">
        <v>0.93181999999999998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47511.199999999997</v>
      </c>
      <c r="C1276">
        <v>47395.8</v>
      </c>
      <c r="D1276">
        <v>47395.1</v>
      </c>
      <c r="E1276">
        <v>47380.800000000003</v>
      </c>
      <c r="F1276">
        <v>1694.38</v>
      </c>
      <c r="G1276">
        <v>5645.23</v>
      </c>
      <c r="H1276">
        <v>1243.1199999999999</v>
      </c>
      <c r="I1276">
        <v>1234.57</v>
      </c>
      <c r="J1276">
        <v>1504.61</v>
      </c>
      <c r="K1276">
        <v>38863</v>
      </c>
      <c r="L1276">
        <v>5.7073899999999997E-2</v>
      </c>
      <c r="M1276">
        <v>0.957148</v>
      </c>
      <c r="N1276">
        <v>0</v>
      </c>
      <c r="O1276" t="s">
        <v>42</v>
      </c>
    </row>
    <row r="1277" spans="1:15" x14ac:dyDescent="0.25">
      <c r="A1277" t="s">
        <v>134</v>
      </c>
      <c r="B1277">
        <v>47553.8</v>
      </c>
      <c r="C1277">
        <v>47436.2</v>
      </c>
      <c r="D1277">
        <v>47435.6</v>
      </c>
      <c r="E1277">
        <v>47421.2</v>
      </c>
      <c r="F1277">
        <v>1706</v>
      </c>
      <c r="G1277">
        <v>5645.86</v>
      </c>
      <c r="H1277">
        <v>1244.0899999999999</v>
      </c>
      <c r="I1277">
        <v>1230.5999999999999</v>
      </c>
      <c r="J1277">
        <v>1506.15</v>
      </c>
      <c r="K1277">
        <v>38897</v>
      </c>
      <c r="L1277">
        <v>5.50403E-2</v>
      </c>
      <c r="M1277">
        <v>0.93180700000000005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47596.800000000003</v>
      </c>
      <c r="C1278">
        <v>47479.4</v>
      </c>
      <c r="D1278">
        <v>47478.8</v>
      </c>
      <c r="E1278">
        <v>47464.4</v>
      </c>
      <c r="F1278">
        <v>1703.63</v>
      </c>
      <c r="G1278">
        <v>5670.12</v>
      </c>
      <c r="H1278">
        <v>1240.25</v>
      </c>
      <c r="I1278">
        <v>1237.43</v>
      </c>
      <c r="J1278">
        <v>1522.26</v>
      </c>
      <c r="K1278">
        <v>38939.699999999997</v>
      </c>
      <c r="L1278">
        <v>5.3989099999999998E-2</v>
      </c>
      <c r="M1278">
        <v>0.931836</v>
      </c>
      <c r="N1278">
        <v>0</v>
      </c>
      <c r="O1278" t="s">
        <v>42</v>
      </c>
    </row>
    <row r="1279" spans="1:15" x14ac:dyDescent="0.25">
      <c r="A1279" t="s">
        <v>134</v>
      </c>
      <c r="B1279">
        <v>47320.2</v>
      </c>
      <c r="C1279">
        <v>47203.1</v>
      </c>
      <c r="D1279">
        <v>47202.5</v>
      </c>
      <c r="E1279">
        <v>47188.4</v>
      </c>
      <c r="F1279">
        <v>1682.86</v>
      </c>
      <c r="G1279">
        <v>5622.66</v>
      </c>
      <c r="H1279">
        <v>1249.2</v>
      </c>
      <c r="I1279">
        <v>1225.1300000000001</v>
      </c>
      <c r="J1279">
        <v>1486.01</v>
      </c>
      <c r="K1279">
        <v>38730.300000000003</v>
      </c>
      <c r="L1279">
        <v>5.3992400000000003E-2</v>
      </c>
      <c r="M1279">
        <v>0.93176400000000004</v>
      </c>
      <c r="N1279">
        <v>0</v>
      </c>
      <c r="O1279" t="s">
        <v>42</v>
      </c>
    </row>
    <row r="1280" spans="1:15" x14ac:dyDescent="0.25">
      <c r="A1280" t="s">
        <v>134</v>
      </c>
      <c r="B1280">
        <v>47406.3</v>
      </c>
      <c r="C1280">
        <v>47287.7</v>
      </c>
      <c r="D1280">
        <v>47287.1</v>
      </c>
      <c r="E1280">
        <v>47273.1</v>
      </c>
      <c r="F1280">
        <v>1684.78</v>
      </c>
      <c r="G1280">
        <v>5615.14</v>
      </c>
      <c r="H1280">
        <v>1240.19</v>
      </c>
      <c r="I1280">
        <v>1233.3399999999999</v>
      </c>
      <c r="J1280">
        <v>1498.37</v>
      </c>
      <c r="K1280">
        <v>38938.5</v>
      </c>
      <c r="L1280">
        <v>5.8710100000000001E-2</v>
      </c>
      <c r="M1280">
        <v>0.94434899999999999</v>
      </c>
      <c r="N1280">
        <v>0</v>
      </c>
      <c r="O1280" t="s">
        <v>42</v>
      </c>
    </row>
    <row r="1281" spans="1:25" x14ac:dyDescent="0.25">
      <c r="A1281" t="s">
        <v>134</v>
      </c>
      <c r="B1281">
        <v>47112.800000000003</v>
      </c>
      <c r="C1281">
        <v>46988.800000000003</v>
      </c>
      <c r="D1281">
        <v>46988.2</v>
      </c>
      <c r="E1281">
        <v>46974.2</v>
      </c>
      <c r="F1281">
        <v>1673.95</v>
      </c>
      <c r="G1281">
        <v>5586.14</v>
      </c>
      <c r="H1281">
        <v>1228.22</v>
      </c>
      <c r="I1281">
        <v>1219.95</v>
      </c>
      <c r="J1281">
        <v>1496.87</v>
      </c>
      <c r="K1281">
        <v>38736</v>
      </c>
      <c r="L1281">
        <v>5.4309499999999997E-2</v>
      </c>
      <c r="M1281">
        <v>0.95151699999999995</v>
      </c>
      <c r="N1281">
        <v>0</v>
      </c>
      <c r="O1281" t="s">
        <v>42</v>
      </c>
    </row>
    <row r="1282" spans="1:25" x14ac:dyDescent="0.25">
      <c r="A1282" t="s">
        <v>134</v>
      </c>
      <c r="B1282">
        <v>47048.4</v>
      </c>
      <c r="C1282">
        <v>46925.7</v>
      </c>
      <c r="D1282">
        <v>46925.1</v>
      </c>
      <c r="E1282">
        <v>46911.1</v>
      </c>
      <c r="F1282">
        <v>1677.01</v>
      </c>
      <c r="G1282">
        <v>5590.38</v>
      </c>
      <c r="H1282">
        <v>1224.6600000000001</v>
      </c>
      <c r="I1282">
        <v>1218.94</v>
      </c>
      <c r="J1282">
        <v>1514.76</v>
      </c>
      <c r="K1282">
        <v>38640.699999999997</v>
      </c>
      <c r="L1282">
        <v>5.8146700000000003E-2</v>
      </c>
      <c r="M1282">
        <v>0.95789999999999997</v>
      </c>
      <c r="N1282">
        <v>0</v>
      </c>
      <c r="O1282" t="s">
        <v>42</v>
      </c>
    </row>
    <row r="1283" spans="1:25" x14ac:dyDescent="0.25">
      <c r="A1283" t="s">
        <v>134</v>
      </c>
      <c r="B1283">
        <v>47215.9</v>
      </c>
      <c r="C1283">
        <v>47093.599999999999</v>
      </c>
      <c r="D1283">
        <v>47093</v>
      </c>
      <c r="E1283">
        <v>47078.5</v>
      </c>
      <c r="F1283">
        <v>1684.71</v>
      </c>
      <c r="G1283">
        <v>5597.96</v>
      </c>
      <c r="H1283">
        <v>1234.9000000000001</v>
      </c>
      <c r="I1283">
        <v>1220.1600000000001</v>
      </c>
      <c r="J1283">
        <v>1501.51</v>
      </c>
      <c r="K1283">
        <v>38772</v>
      </c>
      <c r="L1283">
        <v>5.42488E-2</v>
      </c>
      <c r="M1283">
        <v>0.93180399999999997</v>
      </c>
      <c r="N1283">
        <v>0</v>
      </c>
      <c r="O1283" t="s">
        <v>42</v>
      </c>
    </row>
    <row r="1284" spans="1:25" x14ac:dyDescent="0.25">
      <c r="A1284" t="s">
        <v>134</v>
      </c>
      <c r="B1284">
        <v>47443.6</v>
      </c>
      <c r="C1284">
        <v>47321.1</v>
      </c>
      <c r="D1284">
        <v>47320.5</v>
      </c>
      <c r="E1284">
        <v>47305.9</v>
      </c>
      <c r="F1284">
        <v>1689.76</v>
      </c>
      <c r="G1284">
        <v>5632.54</v>
      </c>
      <c r="H1284">
        <v>1234.9000000000001</v>
      </c>
      <c r="I1284">
        <v>1232</v>
      </c>
      <c r="J1284">
        <v>1511.47</v>
      </c>
      <c r="K1284">
        <v>39000.800000000003</v>
      </c>
      <c r="L1284">
        <v>5.3947200000000001E-2</v>
      </c>
      <c r="M1284">
        <v>0.93182399999999999</v>
      </c>
      <c r="N1284">
        <v>0</v>
      </c>
      <c r="O1284" t="s">
        <v>42</v>
      </c>
    </row>
    <row r="1285" spans="1:25" x14ac:dyDescent="0.25">
      <c r="A1285" t="s">
        <v>134</v>
      </c>
      <c r="B1285">
        <v>47230.7</v>
      </c>
      <c r="C1285">
        <v>47108.7</v>
      </c>
      <c r="D1285">
        <v>47108</v>
      </c>
      <c r="E1285">
        <v>47093.599999999999</v>
      </c>
      <c r="F1285">
        <v>1685.78</v>
      </c>
      <c r="G1285">
        <v>5628.91</v>
      </c>
      <c r="H1285">
        <v>1230.8499999999999</v>
      </c>
      <c r="I1285">
        <v>1220.6099999999999</v>
      </c>
      <c r="J1285">
        <v>1519.86</v>
      </c>
      <c r="K1285">
        <v>38776.6</v>
      </c>
      <c r="L1285">
        <v>5.4418300000000003E-2</v>
      </c>
      <c r="M1285">
        <v>0.95510099999999998</v>
      </c>
      <c r="N1285">
        <v>129</v>
      </c>
      <c r="O1285" t="s">
        <v>42</v>
      </c>
    </row>
    <row r="1286" spans="1:25" x14ac:dyDescent="0.25">
      <c r="A1286" t="s">
        <v>134</v>
      </c>
      <c r="B1286">
        <v>47679.7</v>
      </c>
      <c r="C1286">
        <v>47556.2</v>
      </c>
      <c r="D1286">
        <v>47555.5</v>
      </c>
      <c r="E1286">
        <v>47541</v>
      </c>
      <c r="F1286">
        <v>1707</v>
      </c>
      <c r="G1286">
        <v>5671.64</v>
      </c>
      <c r="H1286">
        <v>1244.18</v>
      </c>
      <c r="I1286">
        <v>1238.08</v>
      </c>
      <c r="J1286">
        <v>1530.44</v>
      </c>
      <c r="K1286">
        <v>39126.800000000003</v>
      </c>
      <c r="L1286">
        <v>5.4828799999999997E-2</v>
      </c>
      <c r="M1286">
        <v>0.95094000000000001</v>
      </c>
      <c r="N1286">
        <v>0</v>
      </c>
      <c r="O1286" t="s">
        <v>42</v>
      </c>
    </row>
    <row r="1287" spans="1:25" x14ac:dyDescent="0.25">
      <c r="A1287" t="s">
        <v>134</v>
      </c>
      <c r="B1287">
        <v>46950</v>
      </c>
      <c r="C1287">
        <v>46828</v>
      </c>
      <c r="D1287">
        <v>46827.3</v>
      </c>
      <c r="E1287">
        <v>46813</v>
      </c>
      <c r="F1287">
        <v>1668.43</v>
      </c>
      <c r="G1287">
        <v>5574.51</v>
      </c>
      <c r="H1287">
        <v>1227.98</v>
      </c>
      <c r="I1287">
        <v>1224.55</v>
      </c>
      <c r="J1287">
        <v>1493.95</v>
      </c>
      <c r="K1287">
        <v>38560.1</v>
      </c>
      <c r="L1287">
        <v>3.3653299999999997E-2</v>
      </c>
      <c r="M1287">
        <v>0.94098800000000005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46947.6</v>
      </c>
      <c r="C1288">
        <v>46824.800000000003</v>
      </c>
      <c r="D1288">
        <v>46824.2</v>
      </c>
      <c r="E1288">
        <v>46809.8</v>
      </c>
      <c r="F1288">
        <v>1676.53</v>
      </c>
      <c r="G1288">
        <v>5572.58</v>
      </c>
      <c r="H1288">
        <v>1222.6099999999999</v>
      </c>
      <c r="I1288">
        <v>1214.3399999999999</v>
      </c>
      <c r="J1288">
        <v>1495.89</v>
      </c>
      <c r="K1288">
        <v>38569.1</v>
      </c>
      <c r="L1288">
        <v>5.45058E-2</v>
      </c>
      <c r="M1288">
        <v>0.93183199999999999</v>
      </c>
      <c r="N1288">
        <v>0</v>
      </c>
      <c r="O1288" t="s">
        <v>42</v>
      </c>
      <c r="R1288">
        <f>AVERAGE(B1239:B1288)</f>
        <v>47283.780000000006</v>
      </c>
      <c r="S1288">
        <f>AVERAGE(C1239:C1288)</f>
        <v>47167.01200000001</v>
      </c>
      <c r="U1288">
        <f>_xlfn.VAR.P(B1239:B1288)</f>
        <v>53482.645200000072</v>
      </c>
      <c r="V1288">
        <f>_xlfn.VAR.P(C1239:C1288)</f>
        <v>53710.523456000148</v>
      </c>
      <c r="X1288">
        <f>1.96*SQRT(U1288)/50</f>
        <v>9.0655155352648382</v>
      </c>
      <c r="Y1288">
        <f>1.96*SQRT(V1288)/50</f>
        <v>9.0848081302484349</v>
      </c>
    </row>
    <row r="1289" spans="1:25" x14ac:dyDescent="0.25">
      <c r="A1289" t="s">
        <v>135</v>
      </c>
      <c r="B1289">
        <v>2364193.2100169999</v>
      </c>
      <c r="C1289" t="s">
        <v>36</v>
      </c>
    </row>
    <row r="1290" spans="1:25" x14ac:dyDescent="0.25">
      <c r="A1290" t="s">
        <v>136</v>
      </c>
      <c r="B1290">
        <v>41990.400000000001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5.6296199999999998E-2</v>
      </c>
      <c r="L1290">
        <v>0.93181400000000003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41907.199999999997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5.5647200000000001E-2</v>
      </c>
      <c r="L1291">
        <v>0.93183499999999997</v>
      </c>
      <c r="M1291">
        <v>0</v>
      </c>
      <c r="N1291" t="s">
        <v>42</v>
      </c>
    </row>
    <row r="1292" spans="1:25" x14ac:dyDescent="0.25">
      <c r="A1292" t="s">
        <v>136</v>
      </c>
      <c r="B1292">
        <v>41931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5.3942499999999997E-2</v>
      </c>
      <c r="L1292">
        <v>0.93132700000000002</v>
      </c>
      <c r="M1292">
        <v>249</v>
      </c>
      <c r="N1292" t="s">
        <v>42</v>
      </c>
    </row>
    <row r="1293" spans="1:25" x14ac:dyDescent="0.25">
      <c r="A1293" t="s">
        <v>136</v>
      </c>
      <c r="B1293">
        <v>42010.7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5.3930600000000002E-2</v>
      </c>
      <c r="L1293">
        <v>0.93178899999999998</v>
      </c>
      <c r="M1293">
        <v>0</v>
      </c>
      <c r="N1293" t="s">
        <v>42</v>
      </c>
    </row>
    <row r="1294" spans="1:25" x14ac:dyDescent="0.25">
      <c r="A1294" t="s">
        <v>136</v>
      </c>
      <c r="B1294">
        <v>42065.1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5.4028600000000003E-2</v>
      </c>
      <c r="L1294">
        <v>0.95815799999999995</v>
      </c>
      <c r="M1294">
        <v>0</v>
      </c>
      <c r="N1294" t="s">
        <v>42</v>
      </c>
    </row>
    <row r="1295" spans="1:25" x14ac:dyDescent="0.25">
      <c r="A1295" t="s">
        <v>136</v>
      </c>
      <c r="B1295">
        <v>41987.7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5.4949400000000002E-2</v>
      </c>
      <c r="L1295">
        <v>0.931836</v>
      </c>
      <c r="M1295">
        <v>265</v>
      </c>
      <c r="N1295" t="s">
        <v>42</v>
      </c>
    </row>
    <row r="1296" spans="1:25" x14ac:dyDescent="0.25">
      <c r="A1296" t="s">
        <v>136</v>
      </c>
      <c r="B1296">
        <v>42131.8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5.3935499999999997E-2</v>
      </c>
      <c r="L1296">
        <v>0.95585100000000001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42115.1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5.4313699999999999E-2</v>
      </c>
      <c r="L1297">
        <v>0.93176199999999998</v>
      </c>
      <c r="M1297">
        <v>0</v>
      </c>
      <c r="N1297" t="s">
        <v>42</v>
      </c>
    </row>
    <row r="1298" spans="1:14" x14ac:dyDescent="0.25">
      <c r="A1298" t="s">
        <v>136</v>
      </c>
      <c r="B1298">
        <v>42105.7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5.3927799999999998E-2</v>
      </c>
      <c r="L1298">
        <v>0.93182699999999996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42515.7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5.3909899999999997E-2</v>
      </c>
      <c r="L1299">
        <v>0.94777199999999995</v>
      </c>
      <c r="M1299">
        <v>0</v>
      </c>
      <c r="N1299" t="s">
        <v>42</v>
      </c>
    </row>
    <row r="1300" spans="1:14" x14ac:dyDescent="0.25">
      <c r="A1300" t="s">
        <v>136</v>
      </c>
      <c r="B1300">
        <v>42625.7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5.5745299999999998E-2</v>
      </c>
      <c r="L1300">
        <v>0.93183400000000005</v>
      </c>
      <c r="M1300">
        <v>0</v>
      </c>
      <c r="N1300" t="s">
        <v>42</v>
      </c>
    </row>
    <row r="1301" spans="1:14" x14ac:dyDescent="0.25">
      <c r="A1301" t="s">
        <v>136</v>
      </c>
      <c r="B1301">
        <v>42074.2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5.4393299999999999E-2</v>
      </c>
      <c r="L1301">
        <v>0.95373200000000002</v>
      </c>
      <c r="M1301">
        <v>10</v>
      </c>
      <c r="N1301" t="s">
        <v>42</v>
      </c>
    </row>
    <row r="1302" spans="1:14" x14ac:dyDescent="0.25">
      <c r="A1302" t="s">
        <v>136</v>
      </c>
      <c r="B1302">
        <v>42121.1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5.4007600000000003E-2</v>
      </c>
      <c r="L1302">
        <v>0.93157400000000001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41895.1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5.3929299999999999E-2</v>
      </c>
      <c r="L1303">
        <v>0.93173899999999998</v>
      </c>
      <c r="M1303">
        <v>0</v>
      </c>
      <c r="N1303" t="s">
        <v>42</v>
      </c>
    </row>
    <row r="1304" spans="1:14" x14ac:dyDescent="0.25">
      <c r="A1304" t="s">
        <v>136</v>
      </c>
      <c r="B1304">
        <v>42035.4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5.4613599999999998E-2</v>
      </c>
      <c r="L1304">
        <v>0.93708599999999997</v>
      </c>
      <c r="M1304">
        <v>880</v>
      </c>
      <c r="N1304" t="s">
        <v>42</v>
      </c>
    </row>
    <row r="1305" spans="1:14" x14ac:dyDescent="0.25">
      <c r="A1305" t="s">
        <v>136</v>
      </c>
      <c r="B1305">
        <v>42382.1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5.3977799999999999E-2</v>
      </c>
      <c r="L1305">
        <v>0.93976599999999999</v>
      </c>
      <c r="M1305">
        <v>0</v>
      </c>
      <c r="N1305" t="s">
        <v>42</v>
      </c>
    </row>
    <row r="1306" spans="1:14" x14ac:dyDescent="0.25">
      <c r="A1306" t="s">
        <v>136</v>
      </c>
      <c r="B1306">
        <v>41859.4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5.3977600000000001E-2</v>
      </c>
      <c r="L1306">
        <v>0.93181400000000003</v>
      </c>
      <c r="M1306">
        <v>0</v>
      </c>
      <c r="N1306" t="s">
        <v>42</v>
      </c>
    </row>
    <row r="1307" spans="1:14" x14ac:dyDescent="0.25">
      <c r="A1307" t="s">
        <v>136</v>
      </c>
      <c r="B1307">
        <v>41997.599999999999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5.4869599999999998E-2</v>
      </c>
      <c r="L1307">
        <v>0.93176400000000004</v>
      </c>
      <c r="M1307">
        <v>0</v>
      </c>
      <c r="N1307" t="s">
        <v>42</v>
      </c>
    </row>
    <row r="1308" spans="1:14" x14ac:dyDescent="0.25">
      <c r="A1308" t="s">
        <v>136</v>
      </c>
      <c r="B1308">
        <v>42031.3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5.3944400000000003E-2</v>
      </c>
      <c r="L1308">
        <v>0.931836</v>
      </c>
      <c r="M1308">
        <v>0</v>
      </c>
      <c r="N1308" t="s">
        <v>42</v>
      </c>
    </row>
    <row r="1309" spans="1:14" x14ac:dyDescent="0.25">
      <c r="A1309" t="s">
        <v>136</v>
      </c>
      <c r="B1309">
        <v>42314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5.3909499999999999E-2</v>
      </c>
      <c r="L1309">
        <v>0.931836</v>
      </c>
      <c r="M1309">
        <v>1025</v>
      </c>
      <c r="N1309" t="s">
        <v>42</v>
      </c>
    </row>
    <row r="1310" spans="1:14" x14ac:dyDescent="0.25">
      <c r="A1310" t="s">
        <v>136</v>
      </c>
      <c r="B1310">
        <v>42131.7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4.0717499999999997E-2</v>
      </c>
      <c r="L1310">
        <v>0.93183700000000003</v>
      </c>
      <c r="M1310">
        <v>0</v>
      </c>
      <c r="N1310" t="s">
        <v>42</v>
      </c>
    </row>
    <row r="1311" spans="1:14" x14ac:dyDescent="0.25">
      <c r="A1311" t="s">
        <v>136</v>
      </c>
      <c r="B1311">
        <v>41905.9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5.3921499999999997E-2</v>
      </c>
      <c r="L1311">
        <v>0.95921599999999996</v>
      </c>
      <c r="M1311">
        <v>0</v>
      </c>
      <c r="N1311" t="s">
        <v>42</v>
      </c>
    </row>
    <row r="1312" spans="1:14" x14ac:dyDescent="0.25">
      <c r="A1312" t="s">
        <v>136</v>
      </c>
      <c r="B1312">
        <v>42109.4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5.4047100000000001E-2</v>
      </c>
      <c r="L1312">
        <v>0.956932</v>
      </c>
      <c r="M1312">
        <v>0</v>
      </c>
      <c r="N1312" t="s">
        <v>42</v>
      </c>
    </row>
    <row r="1313" spans="1:14" x14ac:dyDescent="0.25">
      <c r="A1313" t="s">
        <v>136</v>
      </c>
      <c r="B1313">
        <v>42226.9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5.5049800000000003E-2</v>
      </c>
      <c r="L1313">
        <v>0.93176899999999996</v>
      </c>
      <c r="M1313">
        <v>0</v>
      </c>
      <c r="N1313" t="s">
        <v>42</v>
      </c>
    </row>
    <row r="1314" spans="1:14" x14ac:dyDescent="0.25">
      <c r="A1314" t="s">
        <v>136</v>
      </c>
      <c r="B1314">
        <v>42305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5.61433E-2</v>
      </c>
      <c r="L1314">
        <v>0.95721400000000001</v>
      </c>
      <c r="M1314">
        <v>0</v>
      </c>
      <c r="N1314" t="s">
        <v>42</v>
      </c>
    </row>
    <row r="1315" spans="1:14" x14ac:dyDescent="0.25">
      <c r="A1315" t="s">
        <v>136</v>
      </c>
      <c r="B1315">
        <v>42037.599999999999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4.48408E-2</v>
      </c>
      <c r="L1315">
        <v>0.93596999999999997</v>
      </c>
      <c r="M1315">
        <v>0</v>
      </c>
      <c r="N1315" t="s">
        <v>42</v>
      </c>
    </row>
    <row r="1316" spans="1:14" x14ac:dyDescent="0.25">
      <c r="A1316" t="s">
        <v>136</v>
      </c>
      <c r="B1316">
        <v>41863.699999999997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5.6877700000000003E-2</v>
      </c>
      <c r="L1316">
        <v>0.93460799999999999</v>
      </c>
      <c r="M1316">
        <v>0</v>
      </c>
      <c r="N1316" t="s">
        <v>42</v>
      </c>
    </row>
    <row r="1317" spans="1:14" x14ac:dyDescent="0.25">
      <c r="A1317" t="s">
        <v>136</v>
      </c>
      <c r="B1317">
        <v>42055.5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5.6096100000000003E-2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136</v>
      </c>
      <c r="B1318">
        <v>41956.4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5.3911599999999997E-2</v>
      </c>
      <c r="L1318">
        <v>0.932562</v>
      </c>
      <c r="M1318">
        <v>0</v>
      </c>
      <c r="N1318" t="s">
        <v>42</v>
      </c>
    </row>
    <row r="1319" spans="1:14" x14ac:dyDescent="0.25">
      <c r="A1319" t="s">
        <v>136</v>
      </c>
      <c r="B1319">
        <v>42076.5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5.3926799999999997E-2</v>
      </c>
      <c r="L1319">
        <v>0.93183499999999997</v>
      </c>
      <c r="M1319">
        <v>0</v>
      </c>
      <c r="N1319" t="s">
        <v>42</v>
      </c>
    </row>
    <row r="1320" spans="1:14" x14ac:dyDescent="0.25">
      <c r="A1320" t="s">
        <v>136</v>
      </c>
      <c r="B1320">
        <v>42036.3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5.5982400000000002E-2</v>
      </c>
      <c r="L1320">
        <v>0.93183499999999997</v>
      </c>
      <c r="M1320">
        <v>0</v>
      </c>
      <c r="N1320" t="s">
        <v>42</v>
      </c>
    </row>
    <row r="1321" spans="1:14" x14ac:dyDescent="0.25">
      <c r="A1321" t="s">
        <v>136</v>
      </c>
      <c r="B1321">
        <v>42057.8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5.3949700000000003E-2</v>
      </c>
      <c r="L1321">
        <v>0.93182799999999999</v>
      </c>
      <c r="M1321">
        <v>0</v>
      </c>
      <c r="N1321" t="s">
        <v>42</v>
      </c>
    </row>
    <row r="1322" spans="1:14" x14ac:dyDescent="0.25">
      <c r="A1322" t="s">
        <v>136</v>
      </c>
      <c r="B1322">
        <v>41990.1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5.3941599999999999E-2</v>
      </c>
      <c r="L1322">
        <v>0.93183499999999997</v>
      </c>
      <c r="M1322">
        <v>0</v>
      </c>
      <c r="N1322" t="s">
        <v>42</v>
      </c>
    </row>
    <row r="1323" spans="1:14" x14ac:dyDescent="0.25">
      <c r="A1323" t="s">
        <v>136</v>
      </c>
      <c r="B1323">
        <v>42231.5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2.9973400000000001E-2</v>
      </c>
      <c r="L1323">
        <v>0.931836</v>
      </c>
      <c r="M1323">
        <v>990</v>
      </c>
      <c r="N1323" t="s">
        <v>42</v>
      </c>
    </row>
    <row r="1324" spans="1:14" x14ac:dyDescent="0.25">
      <c r="A1324" t="s">
        <v>136</v>
      </c>
      <c r="B1324">
        <v>42101.4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5.5265599999999998E-2</v>
      </c>
      <c r="L1324">
        <v>0.95330499999999996</v>
      </c>
      <c r="M1324">
        <v>0</v>
      </c>
      <c r="N1324" t="s">
        <v>42</v>
      </c>
    </row>
    <row r="1325" spans="1:14" x14ac:dyDescent="0.25">
      <c r="A1325" t="s">
        <v>136</v>
      </c>
      <c r="B1325">
        <v>42058.9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5.5238299999999997E-2</v>
      </c>
      <c r="L1325">
        <v>0.93182900000000002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42454.5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5.3910699999999999E-2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42336.1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5.39141E-2</v>
      </c>
      <c r="L1327">
        <v>0.93183199999999999</v>
      </c>
      <c r="M1327">
        <v>0</v>
      </c>
      <c r="N1327" t="s">
        <v>42</v>
      </c>
    </row>
    <row r="1328" spans="1:14" x14ac:dyDescent="0.25">
      <c r="A1328" t="s">
        <v>136</v>
      </c>
      <c r="B1328">
        <v>42274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5.5007599999999997E-2</v>
      </c>
      <c r="L1328">
        <v>0.931647</v>
      </c>
      <c r="M1328">
        <v>798</v>
      </c>
      <c r="N1328" t="s">
        <v>42</v>
      </c>
    </row>
    <row r="1329" spans="1:25" x14ac:dyDescent="0.25">
      <c r="A1329" t="s">
        <v>136</v>
      </c>
      <c r="B1329">
        <v>42466.2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5.31721E-2</v>
      </c>
      <c r="L1329">
        <v>0.95522399999999996</v>
      </c>
      <c r="M1329">
        <v>0</v>
      </c>
      <c r="N1329" t="s">
        <v>42</v>
      </c>
    </row>
    <row r="1330" spans="1:25" x14ac:dyDescent="0.25">
      <c r="A1330" t="s">
        <v>136</v>
      </c>
      <c r="B1330">
        <v>42412.3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5.73515E-2</v>
      </c>
      <c r="L1330">
        <v>0.95885799999999999</v>
      </c>
      <c r="M1330">
        <v>0</v>
      </c>
      <c r="N1330" t="s">
        <v>42</v>
      </c>
    </row>
    <row r="1331" spans="1:25" x14ac:dyDescent="0.25">
      <c r="A1331" t="s">
        <v>136</v>
      </c>
      <c r="B1331">
        <v>42118.400000000001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5.6519899999999998E-2</v>
      </c>
      <c r="L1331">
        <v>0.93171899999999996</v>
      </c>
      <c r="M1331">
        <v>0</v>
      </c>
      <c r="N1331" t="s">
        <v>42</v>
      </c>
    </row>
    <row r="1332" spans="1:25" x14ac:dyDescent="0.25">
      <c r="A1332" t="s">
        <v>136</v>
      </c>
      <c r="B1332">
        <v>42818.9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5.4731799999999997E-2</v>
      </c>
      <c r="L1332">
        <v>0.93183700000000003</v>
      </c>
      <c r="M1332">
        <v>0</v>
      </c>
      <c r="N1332" t="s">
        <v>42</v>
      </c>
    </row>
    <row r="1333" spans="1:25" x14ac:dyDescent="0.25">
      <c r="A1333" t="s">
        <v>136</v>
      </c>
      <c r="B1333">
        <v>42105.599999999999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5.3911800000000003E-2</v>
      </c>
      <c r="L1333">
        <v>0.93183099999999996</v>
      </c>
      <c r="M1333">
        <v>0</v>
      </c>
      <c r="N1333" t="s">
        <v>42</v>
      </c>
    </row>
    <row r="1334" spans="1:25" x14ac:dyDescent="0.25">
      <c r="A1334" t="s">
        <v>136</v>
      </c>
      <c r="B1334">
        <v>42085.599999999999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5.7138500000000002E-2</v>
      </c>
      <c r="L1334">
        <v>0.931836</v>
      </c>
      <c r="M1334">
        <v>562</v>
      </c>
      <c r="N1334" t="s">
        <v>42</v>
      </c>
    </row>
    <row r="1335" spans="1:25" x14ac:dyDescent="0.25">
      <c r="A1335" t="s">
        <v>136</v>
      </c>
      <c r="B1335">
        <v>42287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5.4798899999999998E-2</v>
      </c>
      <c r="L1335">
        <v>0.93183199999999999</v>
      </c>
      <c r="M1335">
        <v>0</v>
      </c>
      <c r="N1335" t="s">
        <v>42</v>
      </c>
    </row>
    <row r="1336" spans="1:25" x14ac:dyDescent="0.25">
      <c r="A1336" t="s">
        <v>136</v>
      </c>
      <c r="B1336">
        <v>42287.6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5.39614E-2</v>
      </c>
      <c r="L1336">
        <v>0.93181199999999997</v>
      </c>
      <c r="M1336">
        <v>0</v>
      </c>
      <c r="N1336" t="s">
        <v>42</v>
      </c>
    </row>
    <row r="1337" spans="1:25" x14ac:dyDescent="0.25">
      <c r="A1337" t="s">
        <v>136</v>
      </c>
      <c r="B1337">
        <v>42258.7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5.4409800000000001E-2</v>
      </c>
      <c r="L1337">
        <v>0.93158600000000003</v>
      </c>
      <c r="M1337">
        <v>315</v>
      </c>
      <c r="N1337" t="s">
        <v>42</v>
      </c>
    </row>
    <row r="1338" spans="1:25" x14ac:dyDescent="0.25">
      <c r="A1338" t="s">
        <v>136</v>
      </c>
      <c r="B1338">
        <v>42318.6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5.39322E-2</v>
      </c>
      <c r="L1338">
        <v>0.93183099999999996</v>
      </c>
      <c r="M1338">
        <v>0</v>
      </c>
      <c r="N1338" t="s">
        <v>42</v>
      </c>
    </row>
    <row r="1339" spans="1:25" x14ac:dyDescent="0.25">
      <c r="A1339" t="s">
        <v>136</v>
      </c>
      <c r="B1339">
        <v>42505.4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5.3910600000000003E-2</v>
      </c>
      <c r="L1339">
        <v>0.94959800000000005</v>
      </c>
      <c r="M1339">
        <v>0</v>
      </c>
      <c r="N1339" t="s">
        <v>42</v>
      </c>
    </row>
    <row r="1340" spans="1:25" x14ac:dyDescent="0.25">
      <c r="A1340" t="s">
        <v>136</v>
      </c>
      <c r="B1340">
        <v>42483.7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5.4899099999999999E-2</v>
      </c>
      <c r="L1340">
        <v>0.93183400000000005</v>
      </c>
      <c r="M1340">
        <v>0</v>
      </c>
      <c r="N1340" t="s">
        <v>42</v>
      </c>
    </row>
    <row r="1341" spans="1:25" x14ac:dyDescent="0.25">
      <c r="A1341" t="s">
        <v>136</v>
      </c>
      <c r="B1341">
        <v>42743.7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5.3946099999999997E-2</v>
      </c>
      <c r="L1341">
        <v>0.93181099999999994</v>
      </c>
      <c r="M1341">
        <v>619</v>
      </c>
      <c r="N1341" t="s">
        <v>42</v>
      </c>
    </row>
    <row r="1342" spans="1:25" x14ac:dyDescent="0.25">
      <c r="A1342" t="s">
        <v>136</v>
      </c>
      <c r="B1342">
        <v>42650.400000000001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5.4359499999999998E-2</v>
      </c>
      <c r="L1342">
        <v>0.93179599999999996</v>
      </c>
      <c r="M1342">
        <v>0</v>
      </c>
      <c r="N1342" t="s">
        <v>42</v>
      </c>
    </row>
    <row r="1343" spans="1:25" x14ac:dyDescent="0.25">
      <c r="A1343" t="s">
        <v>136</v>
      </c>
      <c r="B1343">
        <v>42173.4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5.4008599999999997E-2</v>
      </c>
      <c r="L1343">
        <v>0.94531500000000002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42655.9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5.4446500000000002E-2</v>
      </c>
      <c r="L1344">
        <v>0.93182200000000004</v>
      </c>
      <c r="M1344">
        <v>642</v>
      </c>
      <c r="N1344" t="s">
        <v>42</v>
      </c>
      <c r="R1344">
        <f>AVERAGE(B1295:B1344)</f>
        <v>42215.45</v>
      </c>
      <c r="S1344">
        <f>AVERAGE(C1295:C1344)</f>
        <v>0</v>
      </c>
      <c r="U1344">
        <f>_xlfn.VAR.P(B1295:B1344)</f>
        <v>54123.276499999913</v>
      </c>
      <c r="V1344">
        <f>_xlfn.VAR.P(C1295:C1344)</f>
        <v>0</v>
      </c>
      <c r="X1344">
        <f>1.96*SQRT(U1344)/50</f>
        <v>9.1196486555656229</v>
      </c>
      <c r="Y1344">
        <f>1.96*SQRT(V1344)/50</f>
        <v>0</v>
      </c>
    </row>
    <row r="1345" spans="1:13" x14ac:dyDescent="0.25">
      <c r="A1345" t="s">
        <v>137</v>
      </c>
      <c r="B1345">
        <v>2110776.8018530002</v>
      </c>
      <c r="C1345" t="s">
        <v>36</v>
      </c>
    </row>
    <row r="1346" spans="1:13" x14ac:dyDescent="0.25">
      <c r="A1346" t="s">
        <v>138</v>
      </c>
      <c r="B1346">
        <v>41632.400000000001</v>
      </c>
      <c r="C1346">
        <v>41631.9</v>
      </c>
      <c r="D1346">
        <v>41631.300000000003</v>
      </c>
      <c r="E1346">
        <v>41617</v>
      </c>
      <c r="F1346">
        <v>1672.76</v>
      </c>
      <c r="G1346">
        <v>0</v>
      </c>
      <c r="H1346">
        <v>1262.04</v>
      </c>
      <c r="I1346">
        <v>0</v>
      </c>
      <c r="J1346">
        <v>4.3647999999999999E-2</v>
      </c>
      <c r="K1346">
        <v>0.93180399999999997</v>
      </c>
      <c r="L1346">
        <v>0</v>
      </c>
      <c r="M1346" t="s">
        <v>42</v>
      </c>
    </row>
    <row r="1347" spans="1:13" x14ac:dyDescent="0.25">
      <c r="A1347" t="s">
        <v>138</v>
      </c>
      <c r="B1347">
        <v>41653.9</v>
      </c>
      <c r="C1347">
        <v>41653.5</v>
      </c>
      <c r="D1347">
        <v>41652.9</v>
      </c>
      <c r="E1347">
        <v>41638.5</v>
      </c>
      <c r="F1347">
        <v>1681.66</v>
      </c>
      <c r="G1347">
        <v>0</v>
      </c>
      <c r="H1347">
        <v>1258.42</v>
      </c>
      <c r="I1347">
        <v>0</v>
      </c>
      <c r="J1347">
        <v>5.4182800000000003E-2</v>
      </c>
      <c r="K1347">
        <v>0.93183499999999997</v>
      </c>
      <c r="L1347">
        <v>0</v>
      </c>
      <c r="M1347" t="s">
        <v>42</v>
      </c>
    </row>
    <row r="1348" spans="1:13" x14ac:dyDescent="0.25">
      <c r="A1348" t="s">
        <v>138</v>
      </c>
      <c r="B1348">
        <v>41738.1</v>
      </c>
      <c r="C1348">
        <v>41737.599999999999</v>
      </c>
      <c r="D1348">
        <v>41737</v>
      </c>
      <c r="E1348">
        <v>41722.5</v>
      </c>
      <c r="F1348">
        <v>1690.67</v>
      </c>
      <c r="G1348">
        <v>0</v>
      </c>
      <c r="H1348">
        <v>1270.48</v>
      </c>
      <c r="I1348">
        <v>0</v>
      </c>
      <c r="J1348">
        <v>5.3909499999999999E-2</v>
      </c>
      <c r="K1348">
        <v>0.931643</v>
      </c>
      <c r="L1348">
        <v>0</v>
      </c>
      <c r="M1348" t="s">
        <v>42</v>
      </c>
    </row>
    <row r="1349" spans="1:13" x14ac:dyDescent="0.25">
      <c r="A1349" t="s">
        <v>138</v>
      </c>
      <c r="B1349">
        <v>41743.1</v>
      </c>
      <c r="C1349">
        <v>41742.6</v>
      </c>
      <c r="D1349">
        <v>41742</v>
      </c>
      <c r="E1349">
        <v>41727.599999999999</v>
      </c>
      <c r="F1349">
        <v>1680.43</v>
      </c>
      <c r="G1349">
        <v>0</v>
      </c>
      <c r="H1349">
        <v>1261.3599999999999</v>
      </c>
      <c r="I1349">
        <v>0</v>
      </c>
      <c r="J1349">
        <v>5.4450900000000003E-2</v>
      </c>
      <c r="K1349">
        <v>0.93177500000000002</v>
      </c>
      <c r="L1349">
        <v>0</v>
      </c>
      <c r="M1349" t="s">
        <v>42</v>
      </c>
    </row>
    <row r="1350" spans="1:13" x14ac:dyDescent="0.25">
      <c r="A1350" t="s">
        <v>138</v>
      </c>
      <c r="B1350">
        <v>41671.199999999997</v>
      </c>
      <c r="C1350">
        <v>41670.699999999997</v>
      </c>
      <c r="D1350">
        <v>41670.1</v>
      </c>
      <c r="E1350">
        <v>41655.699999999997</v>
      </c>
      <c r="F1350">
        <v>1687.61</v>
      </c>
      <c r="G1350">
        <v>0</v>
      </c>
      <c r="H1350">
        <v>1268.6400000000001</v>
      </c>
      <c r="I1350">
        <v>0</v>
      </c>
      <c r="J1350">
        <v>5.48552E-2</v>
      </c>
      <c r="K1350">
        <v>0.93181999999999998</v>
      </c>
      <c r="L1350">
        <v>0</v>
      </c>
      <c r="M1350" t="s">
        <v>42</v>
      </c>
    </row>
    <row r="1351" spans="1:13" x14ac:dyDescent="0.25">
      <c r="A1351" t="s">
        <v>138</v>
      </c>
      <c r="B1351">
        <v>41972.4</v>
      </c>
      <c r="C1351">
        <v>41972</v>
      </c>
      <c r="D1351">
        <v>41971.4</v>
      </c>
      <c r="E1351">
        <v>41956.9</v>
      </c>
      <c r="F1351">
        <v>1693.17</v>
      </c>
      <c r="G1351">
        <v>0</v>
      </c>
      <c r="H1351">
        <v>1269.81</v>
      </c>
      <c r="I1351">
        <v>0</v>
      </c>
      <c r="J1351">
        <v>5.6979299999999997E-2</v>
      </c>
      <c r="K1351">
        <v>0.95917200000000002</v>
      </c>
      <c r="L1351">
        <v>0</v>
      </c>
      <c r="M1351" t="s">
        <v>42</v>
      </c>
    </row>
    <row r="1352" spans="1:13" x14ac:dyDescent="0.25">
      <c r="A1352" t="s">
        <v>138</v>
      </c>
      <c r="B1352">
        <v>41728.400000000001</v>
      </c>
      <c r="C1352">
        <v>41728</v>
      </c>
      <c r="D1352">
        <v>41727.4</v>
      </c>
      <c r="E1352">
        <v>41713</v>
      </c>
      <c r="F1352">
        <v>1680.69</v>
      </c>
      <c r="G1352">
        <v>0</v>
      </c>
      <c r="H1352">
        <v>1270.1300000000001</v>
      </c>
      <c r="I1352">
        <v>0</v>
      </c>
      <c r="J1352">
        <v>5.3920700000000002E-2</v>
      </c>
      <c r="K1352">
        <v>0.941554</v>
      </c>
      <c r="L1352">
        <v>0</v>
      </c>
      <c r="M1352" t="s">
        <v>42</v>
      </c>
    </row>
    <row r="1353" spans="1:13" x14ac:dyDescent="0.25">
      <c r="A1353" t="s">
        <v>138</v>
      </c>
      <c r="B1353">
        <v>42366.7</v>
      </c>
      <c r="C1353">
        <v>42366.3</v>
      </c>
      <c r="D1353">
        <v>42365.7</v>
      </c>
      <c r="E1353">
        <v>42351.199999999997</v>
      </c>
      <c r="F1353">
        <v>1703.91</v>
      </c>
      <c r="G1353">
        <v>0</v>
      </c>
      <c r="H1353">
        <v>1287.23</v>
      </c>
      <c r="I1353">
        <v>0</v>
      </c>
      <c r="J1353">
        <v>5.3997999999999997E-2</v>
      </c>
      <c r="K1353">
        <v>0.931836</v>
      </c>
      <c r="L1353">
        <v>0</v>
      </c>
      <c r="M1353" t="s">
        <v>42</v>
      </c>
    </row>
    <row r="1354" spans="1:13" x14ac:dyDescent="0.25">
      <c r="A1354" t="s">
        <v>138</v>
      </c>
      <c r="B1354">
        <v>41763.699999999997</v>
      </c>
      <c r="C1354">
        <v>41763.300000000003</v>
      </c>
      <c r="D1354">
        <v>41762.699999999997</v>
      </c>
      <c r="E1354">
        <v>41748.300000000003</v>
      </c>
      <c r="F1354">
        <v>1680.87</v>
      </c>
      <c r="G1354">
        <v>0</v>
      </c>
      <c r="H1354">
        <v>1263.8399999999999</v>
      </c>
      <c r="I1354">
        <v>0</v>
      </c>
      <c r="J1354">
        <v>5.39672E-2</v>
      </c>
      <c r="K1354">
        <v>0.95922700000000005</v>
      </c>
      <c r="L1354">
        <v>0</v>
      </c>
      <c r="M1354" t="s">
        <v>42</v>
      </c>
    </row>
    <row r="1355" spans="1:13" x14ac:dyDescent="0.25">
      <c r="A1355" t="s">
        <v>138</v>
      </c>
      <c r="B1355">
        <v>41804.300000000003</v>
      </c>
      <c r="C1355">
        <v>41803.9</v>
      </c>
      <c r="D1355">
        <v>41803.300000000003</v>
      </c>
      <c r="E1355">
        <v>41788.9</v>
      </c>
      <c r="F1355">
        <v>1687.69</v>
      </c>
      <c r="G1355">
        <v>0</v>
      </c>
      <c r="H1355">
        <v>1264.6099999999999</v>
      </c>
      <c r="I1355">
        <v>0</v>
      </c>
      <c r="J1355">
        <v>5.4593799999999998E-2</v>
      </c>
      <c r="K1355">
        <v>0.93181400000000003</v>
      </c>
      <c r="L1355">
        <v>0</v>
      </c>
      <c r="M1355" t="s">
        <v>42</v>
      </c>
    </row>
    <row r="1356" spans="1:13" x14ac:dyDescent="0.25">
      <c r="A1356" t="s">
        <v>138</v>
      </c>
      <c r="B1356">
        <v>41689.4</v>
      </c>
      <c r="C1356">
        <v>41689</v>
      </c>
      <c r="D1356">
        <v>41688.400000000001</v>
      </c>
      <c r="E1356">
        <v>41674.1</v>
      </c>
      <c r="F1356">
        <v>1683.53</v>
      </c>
      <c r="G1356">
        <v>0</v>
      </c>
      <c r="H1356">
        <v>1260.33</v>
      </c>
      <c r="I1356">
        <v>0</v>
      </c>
      <c r="J1356">
        <v>5.4274299999999998E-2</v>
      </c>
      <c r="K1356">
        <v>0.93166099999999996</v>
      </c>
      <c r="L1356">
        <v>0</v>
      </c>
      <c r="M1356" t="s">
        <v>42</v>
      </c>
    </row>
    <row r="1357" spans="1:13" x14ac:dyDescent="0.25">
      <c r="A1357" t="s">
        <v>138</v>
      </c>
      <c r="B1357">
        <v>41784.9</v>
      </c>
      <c r="C1357">
        <v>41784.5</v>
      </c>
      <c r="D1357">
        <v>41783.800000000003</v>
      </c>
      <c r="E1357">
        <v>41769.4</v>
      </c>
      <c r="F1357">
        <v>1693.99</v>
      </c>
      <c r="G1357">
        <v>0</v>
      </c>
      <c r="H1357">
        <v>1267.29</v>
      </c>
      <c r="I1357">
        <v>0</v>
      </c>
      <c r="J1357">
        <v>6.6415500000000002E-2</v>
      </c>
      <c r="K1357">
        <v>0.931836</v>
      </c>
      <c r="L1357">
        <v>0</v>
      </c>
      <c r="M1357" t="s">
        <v>42</v>
      </c>
    </row>
    <row r="1358" spans="1:13" x14ac:dyDescent="0.25">
      <c r="A1358" t="s">
        <v>138</v>
      </c>
      <c r="B1358">
        <v>42006</v>
      </c>
      <c r="C1358">
        <v>42005.599999999999</v>
      </c>
      <c r="D1358">
        <v>42005</v>
      </c>
      <c r="E1358">
        <v>41990.5</v>
      </c>
      <c r="F1358">
        <v>1694.84</v>
      </c>
      <c r="G1358">
        <v>0</v>
      </c>
      <c r="H1358">
        <v>1272.52</v>
      </c>
      <c r="I1358">
        <v>0</v>
      </c>
      <c r="J1358">
        <v>5.4650400000000002E-2</v>
      </c>
      <c r="K1358">
        <v>0.93181199999999997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41649.9</v>
      </c>
      <c r="C1359">
        <v>41649.5</v>
      </c>
      <c r="D1359">
        <v>41648.800000000003</v>
      </c>
      <c r="E1359">
        <v>41634.5</v>
      </c>
      <c r="F1359">
        <v>1680.32</v>
      </c>
      <c r="G1359">
        <v>0</v>
      </c>
      <c r="H1359">
        <v>1260.0899999999999</v>
      </c>
      <c r="I1359">
        <v>0</v>
      </c>
      <c r="J1359">
        <v>5.3926000000000002E-2</v>
      </c>
      <c r="K1359">
        <v>0.93161300000000002</v>
      </c>
      <c r="L1359">
        <v>0</v>
      </c>
      <c r="M1359" t="s">
        <v>42</v>
      </c>
    </row>
    <row r="1360" spans="1:13" x14ac:dyDescent="0.25">
      <c r="A1360" t="s">
        <v>138</v>
      </c>
      <c r="B1360">
        <v>42009.8</v>
      </c>
      <c r="C1360">
        <v>42009.4</v>
      </c>
      <c r="D1360">
        <v>42008.7</v>
      </c>
      <c r="E1360">
        <v>41994.2</v>
      </c>
      <c r="F1360">
        <v>1691.38</v>
      </c>
      <c r="G1360">
        <v>0</v>
      </c>
      <c r="H1360">
        <v>1271.4000000000001</v>
      </c>
      <c r="I1360">
        <v>0</v>
      </c>
      <c r="J1360">
        <v>8.3256300000000005E-2</v>
      </c>
      <c r="K1360">
        <v>0.93172500000000003</v>
      </c>
      <c r="L1360">
        <v>0</v>
      </c>
      <c r="M1360" t="s">
        <v>42</v>
      </c>
    </row>
    <row r="1361" spans="1:13" x14ac:dyDescent="0.25">
      <c r="A1361" t="s">
        <v>138</v>
      </c>
      <c r="B1361">
        <v>42076</v>
      </c>
      <c r="C1361">
        <v>42075.6</v>
      </c>
      <c r="D1361">
        <v>42074.9</v>
      </c>
      <c r="E1361">
        <v>42060.4</v>
      </c>
      <c r="F1361">
        <v>1695.52</v>
      </c>
      <c r="G1361">
        <v>0</v>
      </c>
      <c r="H1361">
        <v>1273.78</v>
      </c>
      <c r="I1361">
        <v>0</v>
      </c>
      <c r="J1361">
        <v>5.4179199999999997E-2</v>
      </c>
      <c r="K1361">
        <v>0.93182900000000002</v>
      </c>
      <c r="L1361">
        <v>0</v>
      </c>
      <c r="M1361" t="s">
        <v>42</v>
      </c>
    </row>
    <row r="1362" spans="1:13" x14ac:dyDescent="0.25">
      <c r="A1362" t="s">
        <v>138</v>
      </c>
      <c r="B1362">
        <v>41731.300000000003</v>
      </c>
      <c r="C1362">
        <v>41730.800000000003</v>
      </c>
      <c r="D1362">
        <v>41730.199999999997</v>
      </c>
      <c r="E1362">
        <v>41715.699999999997</v>
      </c>
      <c r="F1362">
        <v>1680.61</v>
      </c>
      <c r="G1362">
        <v>0</v>
      </c>
      <c r="H1362">
        <v>1261.1400000000001</v>
      </c>
      <c r="I1362">
        <v>0</v>
      </c>
      <c r="J1362">
        <v>5.5953900000000001E-2</v>
      </c>
      <c r="K1362">
        <v>0.958785</v>
      </c>
      <c r="L1362">
        <v>0</v>
      </c>
      <c r="M1362" t="s">
        <v>42</v>
      </c>
    </row>
    <row r="1363" spans="1:13" x14ac:dyDescent="0.25">
      <c r="A1363" t="s">
        <v>138</v>
      </c>
      <c r="B1363">
        <v>41672.400000000001</v>
      </c>
      <c r="C1363">
        <v>41672</v>
      </c>
      <c r="D1363">
        <v>41671.300000000003</v>
      </c>
      <c r="E1363">
        <v>41656.9</v>
      </c>
      <c r="F1363">
        <v>1679.45</v>
      </c>
      <c r="G1363">
        <v>0</v>
      </c>
      <c r="H1363">
        <v>1267.1400000000001</v>
      </c>
      <c r="I1363">
        <v>0</v>
      </c>
      <c r="J1363">
        <v>5.3922900000000003E-2</v>
      </c>
      <c r="K1363">
        <v>0.93181199999999997</v>
      </c>
      <c r="L1363">
        <v>0</v>
      </c>
      <c r="M1363" t="s">
        <v>42</v>
      </c>
    </row>
    <row r="1364" spans="1:13" x14ac:dyDescent="0.25">
      <c r="A1364" t="s">
        <v>138</v>
      </c>
      <c r="B1364">
        <v>41671.300000000003</v>
      </c>
      <c r="C1364">
        <v>41670.800000000003</v>
      </c>
      <c r="D1364">
        <v>41670.199999999997</v>
      </c>
      <c r="E1364">
        <v>41655.699999999997</v>
      </c>
      <c r="F1364">
        <v>1680.04</v>
      </c>
      <c r="G1364">
        <v>0</v>
      </c>
      <c r="H1364">
        <v>1263.3900000000001</v>
      </c>
      <c r="I1364">
        <v>0</v>
      </c>
      <c r="J1364">
        <v>5.3981700000000001E-2</v>
      </c>
      <c r="K1364">
        <v>0.94214399999999998</v>
      </c>
      <c r="L1364">
        <v>0</v>
      </c>
      <c r="M1364" t="s">
        <v>42</v>
      </c>
    </row>
    <row r="1365" spans="1:13" x14ac:dyDescent="0.25">
      <c r="A1365" t="s">
        <v>138</v>
      </c>
      <c r="B1365">
        <v>41346.400000000001</v>
      </c>
      <c r="C1365">
        <v>41345.9</v>
      </c>
      <c r="D1365">
        <v>41345.300000000003</v>
      </c>
      <c r="E1365">
        <v>41330.9</v>
      </c>
      <c r="F1365">
        <v>1671.89</v>
      </c>
      <c r="G1365">
        <v>0</v>
      </c>
      <c r="H1365">
        <v>1257.51</v>
      </c>
      <c r="I1365">
        <v>0</v>
      </c>
      <c r="J1365">
        <v>5.3934099999999999E-2</v>
      </c>
      <c r="K1365">
        <v>0.951511</v>
      </c>
      <c r="L1365">
        <v>0</v>
      </c>
      <c r="M1365" t="s">
        <v>42</v>
      </c>
    </row>
    <row r="1366" spans="1:13" x14ac:dyDescent="0.25">
      <c r="A1366" t="s">
        <v>138</v>
      </c>
      <c r="B1366">
        <v>41452.800000000003</v>
      </c>
      <c r="C1366">
        <v>41452.400000000001</v>
      </c>
      <c r="D1366">
        <v>41451.800000000003</v>
      </c>
      <c r="E1366">
        <v>41437.300000000003</v>
      </c>
      <c r="F1366">
        <v>1686.96</v>
      </c>
      <c r="G1366">
        <v>0</v>
      </c>
      <c r="H1366">
        <v>1253.8</v>
      </c>
      <c r="I1366">
        <v>0</v>
      </c>
      <c r="J1366">
        <v>5.4297900000000003E-2</v>
      </c>
      <c r="K1366">
        <v>0.93182600000000004</v>
      </c>
      <c r="L1366">
        <v>0</v>
      </c>
      <c r="M1366" t="s">
        <v>42</v>
      </c>
    </row>
    <row r="1367" spans="1:13" x14ac:dyDescent="0.25">
      <c r="A1367" t="s">
        <v>138</v>
      </c>
      <c r="B1367">
        <v>41500.199999999997</v>
      </c>
      <c r="C1367">
        <v>41499.800000000003</v>
      </c>
      <c r="D1367">
        <v>41499.199999999997</v>
      </c>
      <c r="E1367">
        <v>41484.699999999997</v>
      </c>
      <c r="F1367">
        <v>1672.09</v>
      </c>
      <c r="G1367">
        <v>0</v>
      </c>
      <c r="H1367">
        <v>1264.96</v>
      </c>
      <c r="I1367">
        <v>0</v>
      </c>
      <c r="J1367">
        <v>5.8692399999999999E-2</v>
      </c>
      <c r="K1367">
        <v>0.93183300000000002</v>
      </c>
      <c r="L1367">
        <v>0</v>
      </c>
      <c r="M1367" t="s">
        <v>42</v>
      </c>
    </row>
    <row r="1368" spans="1:13" x14ac:dyDescent="0.25">
      <c r="A1368" t="s">
        <v>138</v>
      </c>
      <c r="B1368">
        <v>41688.199999999997</v>
      </c>
      <c r="C1368">
        <v>41687.699999999997</v>
      </c>
      <c r="D1368">
        <v>41687.1</v>
      </c>
      <c r="E1368">
        <v>41672.6</v>
      </c>
      <c r="F1368">
        <v>1689.11</v>
      </c>
      <c r="G1368">
        <v>0</v>
      </c>
      <c r="H1368">
        <v>1265.22</v>
      </c>
      <c r="I1368">
        <v>0</v>
      </c>
      <c r="J1368">
        <v>5.39491E-2</v>
      </c>
      <c r="K1368">
        <v>0.93182900000000002</v>
      </c>
      <c r="L1368">
        <v>0</v>
      </c>
      <c r="M1368" t="s">
        <v>42</v>
      </c>
    </row>
    <row r="1369" spans="1:13" x14ac:dyDescent="0.25">
      <c r="A1369" t="s">
        <v>138</v>
      </c>
      <c r="B1369">
        <v>41471.5</v>
      </c>
      <c r="C1369">
        <v>41471.1</v>
      </c>
      <c r="D1369">
        <v>41470.5</v>
      </c>
      <c r="E1369">
        <v>41456</v>
      </c>
      <c r="F1369">
        <v>1675.07</v>
      </c>
      <c r="G1369">
        <v>0</v>
      </c>
      <c r="H1369">
        <v>1255.8499999999999</v>
      </c>
      <c r="I1369">
        <v>0</v>
      </c>
      <c r="J1369">
        <v>5.6860599999999997E-2</v>
      </c>
      <c r="K1369">
        <v>0.93164199999999997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41446.300000000003</v>
      </c>
      <c r="C1370">
        <v>41445.9</v>
      </c>
      <c r="D1370">
        <v>41445.199999999997</v>
      </c>
      <c r="E1370">
        <v>41430.9</v>
      </c>
      <c r="F1370">
        <v>1675.01</v>
      </c>
      <c r="G1370">
        <v>0</v>
      </c>
      <c r="H1370">
        <v>1254.17</v>
      </c>
      <c r="I1370">
        <v>0</v>
      </c>
      <c r="J1370">
        <v>5.8481100000000001E-2</v>
      </c>
      <c r="K1370">
        <v>0.931836</v>
      </c>
      <c r="L1370">
        <v>0</v>
      </c>
      <c r="M1370" t="s">
        <v>42</v>
      </c>
    </row>
    <row r="1371" spans="1:13" x14ac:dyDescent="0.25">
      <c r="A1371" t="s">
        <v>138</v>
      </c>
      <c r="B1371">
        <v>41441.699999999997</v>
      </c>
      <c r="C1371">
        <v>41441.300000000003</v>
      </c>
      <c r="D1371">
        <v>41440.6</v>
      </c>
      <c r="E1371">
        <v>41426.300000000003</v>
      </c>
      <c r="F1371">
        <v>1679.17</v>
      </c>
      <c r="G1371">
        <v>0</v>
      </c>
      <c r="H1371">
        <v>1259.28</v>
      </c>
      <c r="I1371">
        <v>0</v>
      </c>
      <c r="J1371">
        <v>5.3959699999999999E-2</v>
      </c>
      <c r="K1371">
        <v>0.93180600000000002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41360.800000000003</v>
      </c>
      <c r="C1372">
        <v>41360.300000000003</v>
      </c>
      <c r="D1372">
        <v>41359.800000000003</v>
      </c>
      <c r="E1372">
        <v>41345.4</v>
      </c>
      <c r="F1372">
        <v>1679.01</v>
      </c>
      <c r="G1372">
        <v>0</v>
      </c>
      <c r="H1372">
        <v>1248.05</v>
      </c>
      <c r="I1372">
        <v>0</v>
      </c>
      <c r="J1372">
        <v>6.6454700000000005E-2</v>
      </c>
      <c r="K1372">
        <v>0.95908800000000005</v>
      </c>
      <c r="L1372">
        <v>0</v>
      </c>
      <c r="M1372" t="s">
        <v>42</v>
      </c>
    </row>
    <row r="1373" spans="1:13" x14ac:dyDescent="0.25">
      <c r="A1373" t="s">
        <v>138</v>
      </c>
      <c r="B1373">
        <v>41438.800000000003</v>
      </c>
      <c r="C1373">
        <v>41438.300000000003</v>
      </c>
      <c r="D1373">
        <v>41437.699999999997</v>
      </c>
      <c r="E1373">
        <v>41423.4</v>
      </c>
      <c r="F1373">
        <v>1676.09</v>
      </c>
      <c r="G1373">
        <v>0</v>
      </c>
      <c r="H1373">
        <v>1256.6400000000001</v>
      </c>
      <c r="I1373">
        <v>0</v>
      </c>
      <c r="J1373">
        <v>5.70108E-2</v>
      </c>
      <c r="K1373">
        <v>0.93176999999999999</v>
      </c>
      <c r="L1373">
        <v>0</v>
      </c>
      <c r="M1373" t="s">
        <v>42</v>
      </c>
    </row>
    <row r="1374" spans="1:13" x14ac:dyDescent="0.25">
      <c r="A1374" t="s">
        <v>138</v>
      </c>
      <c r="B1374">
        <v>41541.4</v>
      </c>
      <c r="C1374">
        <v>41540.9</v>
      </c>
      <c r="D1374">
        <v>41540.300000000003</v>
      </c>
      <c r="E1374">
        <v>41525.9</v>
      </c>
      <c r="F1374">
        <v>1673.68</v>
      </c>
      <c r="G1374">
        <v>0</v>
      </c>
      <c r="H1374">
        <v>1259.77</v>
      </c>
      <c r="I1374">
        <v>0</v>
      </c>
      <c r="J1374">
        <v>5.4315700000000001E-2</v>
      </c>
      <c r="K1374">
        <v>0.95039499999999999</v>
      </c>
      <c r="L1374">
        <v>0</v>
      </c>
      <c r="M1374" t="s">
        <v>42</v>
      </c>
    </row>
    <row r="1375" spans="1:13" x14ac:dyDescent="0.25">
      <c r="A1375" t="s">
        <v>138</v>
      </c>
      <c r="B1375">
        <v>41419.4</v>
      </c>
      <c r="C1375">
        <v>41419</v>
      </c>
      <c r="D1375">
        <v>41418.400000000001</v>
      </c>
      <c r="E1375">
        <v>41404</v>
      </c>
      <c r="F1375">
        <v>1677.8</v>
      </c>
      <c r="G1375">
        <v>0</v>
      </c>
      <c r="H1375">
        <v>1257.33</v>
      </c>
      <c r="I1375">
        <v>0</v>
      </c>
      <c r="J1375">
        <v>5.3963999999999998E-2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41411.300000000003</v>
      </c>
      <c r="C1376">
        <v>41410.9</v>
      </c>
      <c r="D1376">
        <v>41410.300000000003</v>
      </c>
      <c r="E1376">
        <v>41396.400000000001</v>
      </c>
      <c r="F1376">
        <v>1667.81</v>
      </c>
      <c r="G1376">
        <v>0</v>
      </c>
      <c r="H1376">
        <v>1255.42</v>
      </c>
      <c r="I1376">
        <v>0</v>
      </c>
      <c r="J1376">
        <v>5.5703900000000001E-2</v>
      </c>
      <c r="K1376">
        <v>0.95725000000000005</v>
      </c>
      <c r="L1376">
        <v>0</v>
      </c>
      <c r="M1376" t="s">
        <v>42</v>
      </c>
    </row>
    <row r="1377" spans="1:13" x14ac:dyDescent="0.25">
      <c r="A1377" t="s">
        <v>138</v>
      </c>
      <c r="B1377">
        <v>41463</v>
      </c>
      <c r="C1377">
        <v>41462.6</v>
      </c>
      <c r="D1377">
        <v>41462</v>
      </c>
      <c r="E1377">
        <v>41448.1</v>
      </c>
      <c r="F1377">
        <v>1671.01</v>
      </c>
      <c r="G1377">
        <v>0</v>
      </c>
      <c r="H1377">
        <v>1256.93</v>
      </c>
      <c r="I1377">
        <v>0</v>
      </c>
      <c r="J1377">
        <v>5.4116900000000003E-2</v>
      </c>
      <c r="K1377">
        <v>0.95906000000000002</v>
      </c>
      <c r="L1377">
        <v>0</v>
      </c>
      <c r="M1377" t="s">
        <v>42</v>
      </c>
    </row>
    <row r="1378" spans="1:13" x14ac:dyDescent="0.25">
      <c r="A1378" t="s">
        <v>138</v>
      </c>
      <c r="B1378">
        <v>41652.5</v>
      </c>
      <c r="C1378">
        <v>41652.1</v>
      </c>
      <c r="D1378">
        <v>41651.5</v>
      </c>
      <c r="E1378">
        <v>41637.5</v>
      </c>
      <c r="F1378">
        <v>1695.26</v>
      </c>
      <c r="G1378">
        <v>0</v>
      </c>
      <c r="H1378">
        <v>1265.06</v>
      </c>
      <c r="I1378">
        <v>0</v>
      </c>
      <c r="J1378">
        <v>5.4749899999999997E-2</v>
      </c>
      <c r="K1378">
        <v>0.93181899999999995</v>
      </c>
      <c r="L1378">
        <v>0</v>
      </c>
      <c r="M1378" t="s">
        <v>42</v>
      </c>
    </row>
    <row r="1379" spans="1:13" x14ac:dyDescent="0.25">
      <c r="A1379" t="s">
        <v>138</v>
      </c>
      <c r="B1379">
        <v>41913.9</v>
      </c>
      <c r="C1379">
        <v>41913.5</v>
      </c>
      <c r="D1379">
        <v>41912.9</v>
      </c>
      <c r="E1379">
        <v>41898.9</v>
      </c>
      <c r="F1379">
        <v>1687.99</v>
      </c>
      <c r="G1379">
        <v>0</v>
      </c>
      <c r="H1379">
        <v>1265.55</v>
      </c>
      <c r="I1379">
        <v>0</v>
      </c>
      <c r="J1379">
        <v>5.4255499999999998E-2</v>
      </c>
      <c r="K1379">
        <v>0.93175699999999995</v>
      </c>
      <c r="L1379">
        <v>0</v>
      </c>
      <c r="M1379" t="s">
        <v>42</v>
      </c>
    </row>
    <row r="1380" spans="1:13" x14ac:dyDescent="0.25">
      <c r="A1380" t="s">
        <v>138</v>
      </c>
      <c r="B1380">
        <v>42196.9</v>
      </c>
      <c r="C1380">
        <v>42196.5</v>
      </c>
      <c r="D1380">
        <v>42195.9</v>
      </c>
      <c r="E1380">
        <v>42181.7</v>
      </c>
      <c r="F1380">
        <v>1699.49</v>
      </c>
      <c r="G1380">
        <v>0</v>
      </c>
      <c r="H1380">
        <v>1275.98</v>
      </c>
      <c r="I1380">
        <v>0</v>
      </c>
      <c r="J1380">
        <v>6.27886E-2</v>
      </c>
      <c r="K1380">
        <v>0.93177399999999999</v>
      </c>
      <c r="L1380">
        <v>0</v>
      </c>
      <c r="M1380" t="s">
        <v>42</v>
      </c>
    </row>
    <row r="1381" spans="1:13" x14ac:dyDescent="0.25">
      <c r="A1381" t="s">
        <v>138</v>
      </c>
      <c r="B1381">
        <v>42296.800000000003</v>
      </c>
      <c r="C1381">
        <v>42296.4</v>
      </c>
      <c r="D1381">
        <v>42295.8</v>
      </c>
      <c r="E1381">
        <v>42281.599999999999</v>
      </c>
      <c r="F1381">
        <v>1712.72</v>
      </c>
      <c r="G1381">
        <v>0</v>
      </c>
      <c r="H1381">
        <v>1282.3800000000001</v>
      </c>
      <c r="I1381">
        <v>0</v>
      </c>
      <c r="J1381">
        <v>5.6908399999999998E-2</v>
      </c>
      <c r="K1381">
        <v>0.93183199999999999</v>
      </c>
      <c r="L1381">
        <v>0</v>
      </c>
      <c r="M1381" t="s">
        <v>42</v>
      </c>
    </row>
    <row r="1382" spans="1:13" x14ac:dyDescent="0.25">
      <c r="A1382" t="s">
        <v>138</v>
      </c>
      <c r="B1382">
        <v>41996.2</v>
      </c>
      <c r="C1382">
        <v>41995.8</v>
      </c>
      <c r="D1382">
        <v>41995.199999999997</v>
      </c>
      <c r="E1382">
        <v>41981.1</v>
      </c>
      <c r="F1382">
        <v>1698.5</v>
      </c>
      <c r="G1382">
        <v>0</v>
      </c>
      <c r="H1382">
        <v>1270.19</v>
      </c>
      <c r="I1382">
        <v>0</v>
      </c>
      <c r="J1382">
        <v>7.8721100000000002E-2</v>
      </c>
      <c r="K1382">
        <v>0.97878399999999999</v>
      </c>
      <c r="L1382">
        <v>0</v>
      </c>
      <c r="M1382" t="s">
        <v>42</v>
      </c>
    </row>
    <row r="1383" spans="1:13" x14ac:dyDescent="0.25">
      <c r="A1383" t="s">
        <v>138</v>
      </c>
      <c r="B1383">
        <v>41908.1</v>
      </c>
      <c r="C1383">
        <v>41907.699999999997</v>
      </c>
      <c r="D1383">
        <v>41907.1</v>
      </c>
      <c r="E1383">
        <v>41893</v>
      </c>
      <c r="F1383">
        <v>1687.19</v>
      </c>
      <c r="G1383">
        <v>0</v>
      </c>
      <c r="H1383">
        <v>1269.92</v>
      </c>
      <c r="I1383">
        <v>0</v>
      </c>
      <c r="J1383">
        <v>5.4108099999999999E-2</v>
      </c>
      <c r="K1383">
        <v>0.95207600000000003</v>
      </c>
      <c r="L1383">
        <v>0</v>
      </c>
      <c r="M1383" t="s">
        <v>42</v>
      </c>
    </row>
    <row r="1384" spans="1:13" x14ac:dyDescent="0.25">
      <c r="A1384" t="s">
        <v>138</v>
      </c>
      <c r="B1384">
        <v>41684</v>
      </c>
      <c r="C1384">
        <v>41683.5</v>
      </c>
      <c r="D1384">
        <v>41683</v>
      </c>
      <c r="E1384">
        <v>41668.9</v>
      </c>
      <c r="F1384">
        <v>1679.82</v>
      </c>
      <c r="G1384">
        <v>0</v>
      </c>
      <c r="H1384">
        <v>1256.0999999999999</v>
      </c>
      <c r="I1384">
        <v>0</v>
      </c>
      <c r="J1384">
        <v>5.4028699999999999E-2</v>
      </c>
      <c r="K1384">
        <v>0.93164499999999995</v>
      </c>
      <c r="L1384">
        <v>0</v>
      </c>
      <c r="M1384" t="s">
        <v>42</v>
      </c>
    </row>
    <row r="1385" spans="1:13" x14ac:dyDescent="0.25">
      <c r="A1385" t="s">
        <v>138</v>
      </c>
      <c r="B1385">
        <v>41405.4</v>
      </c>
      <c r="C1385">
        <v>41404.9</v>
      </c>
      <c r="D1385">
        <v>41404.400000000001</v>
      </c>
      <c r="E1385">
        <v>41390.5</v>
      </c>
      <c r="F1385">
        <v>1672.6</v>
      </c>
      <c r="G1385">
        <v>0</v>
      </c>
      <c r="H1385">
        <v>1247.0999999999999</v>
      </c>
      <c r="I1385">
        <v>0</v>
      </c>
      <c r="J1385">
        <v>5.4623699999999997E-2</v>
      </c>
      <c r="K1385">
        <v>0.93183400000000005</v>
      </c>
      <c r="L1385">
        <v>0</v>
      </c>
      <c r="M1385" t="s">
        <v>42</v>
      </c>
    </row>
    <row r="1386" spans="1:13" x14ac:dyDescent="0.25">
      <c r="A1386" t="s">
        <v>138</v>
      </c>
      <c r="B1386">
        <v>41379</v>
      </c>
      <c r="C1386">
        <v>41378.6</v>
      </c>
      <c r="D1386">
        <v>41378</v>
      </c>
      <c r="E1386">
        <v>41364.1</v>
      </c>
      <c r="F1386">
        <v>1672.41</v>
      </c>
      <c r="G1386">
        <v>0</v>
      </c>
      <c r="H1386">
        <v>1250.3399999999999</v>
      </c>
      <c r="I1386">
        <v>0</v>
      </c>
      <c r="J1386">
        <v>5.4001E-2</v>
      </c>
      <c r="K1386">
        <v>0.93182699999999996</v>
      </c>
      <c r="L1386">
        <v>0</v>
      </c>
      <c r="M1386" t="s">
        <v>42</v>
      </c>
    </row>
    <row r="1387" spans="1:13" x14ac:dyDescent="0.25">
      <c r="A1387" t="s">
        <v>138</v>
      </c>
      <c r="B1387">
        <v>41397.4</v>
      </c>
      <c r="C1387">
        <v>41397</v>
      </c>
      <c r="D1387">
        <v>41396.400000000001</v>
      </c>
      <c r="E1387">
        <v>41382.5</v>
      </c>
      <c r="F1387">
        <v>1668.87</v>
      </c>
      <c r="G1387">
        <v>0</v>
      </c>
      <c r="H1387">
        <v>1252.5999999999999</v>
      </c>
      <c r="I1387">
        <v>0</v>
      </c>
      <c r="J1387">
        <v>6.7131200000000002E-2</v>
      </c>
      <c r="K1387">
        <v>0.93181999999999998</v>
      </c>
      <c r="L1387">
        <v>0</v>
      </c>
      <c r="M1387" t="s">
        <v>42</v>
      </c>
    </row>
    <row r="1388" spans="1:13" x14ac:dyDescent="0.25">
      <c r="A1388" t="s">
        <v>138</v>
      </c>
      <c r="B1388">
        <v>41526.800000000003</v>
      </c>
      <c r="C1388">
        <v>41526.300000000003</v>
      </c>
      <c r="D1388">
        <v>41525.699999999997</v>
      </c>
      <c r="E1388">
        <v>41511.4</v>
      </c>
      <c r="F1388">
        <v>1672.63</v>
      </c>
      <c r="G1388">
        <v>0</v>
      </c>
      <c r="H1388">
        <v>1255.22</v>
      </c>
      <c r="I1388">
        <v>0</v>
      </c>
      <c r="J1388">
        <v>5.3928299999999998E-2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138</v>
      </c>
      <c r="B1389">
        <v>41484.6</v>
      </c>
      <c r="C1389">
        <v>41484.1</v>
      </c>
      <c r="D1389">
        <v>41483.5</v>
      </c>
      <c r="E1389">
        <v>41469.199999999997</v>
      </c>
      <c r="F1389">
        <v>1681.48</v>
      </c>
      <c r="G1389">
        <v>0</v>
      </c>
      <c r="H1389">
        <v>1265.1300000000001</v>
      </c>
      <c r="I1389">
        <v>0</v>
      </c>
      <c r="J1389">
        <v>7.4614799999999995E-2</v>
      </c>
      <c r="K1389">
        <v>0.93181499999999995</v>
      </c>
      <c r="L1389">
        <v>0</v>
      </c>
      <c r="M1389" t="s">
        <v>42</v>
      </c>
    </row>
    <row r="1390" spans="1:13" x14ac:dyDescent="0.25">
      <c r="A1390" t="s">
        <v>138</v>
      </c>
      <c r="B1390">
        <v>41584.9</v>
      </c>
      <c r="C1390">
        <v>41584.400000000001</v>
      </c>
      <c r="D1390">
        <v>41583.9</v>
      </c>
      <c r="E1390">
        <v>41569.5</v>
      </c>
      <c r="F1390">
        <v>1680.85</v>
      </c>
      <c r="G1390">
        <v>0</v>
      </c>
      <c r="H1390">
        <v>1260.79</v>
      </c>
      <c r="I1390">
        <v>0</v>
      </c>
      <c r="J1390">
        <v>6.3547800000000002E-2</v>
      </c>
      <c r="K1390">
        <v>0.93181000000000003</v>
      </c>
      <c r="L1390">
        <v>0</v>
      </c>
      <c r="M1390" t="s">
        <v>42</v>
      </c>
    </row>
    <row r="1391" spans="1:13" x14ac:dyDescent="0.25">
      <c r="A1391" t="s">
        <v>138</v>
      </c>
      <c r="B1391">
        <v>41391</v>
      </c>
      <c r="C1391">
        <v>41390.5</v>
      </c>
      <c r="D1391">
        <v>41389.9</v>
      </c>
      <c r="E1391">
        <v>41375.599999999999</v>
      </c>
      <c r="F1391">
        <v>1676.4</v>
      </c>
      <c r="G1391">
        <v>0</v>
      </c>
      <c r="H1391">
        <v>1249.8800000000001</v>
      </c>
      <c r="I1391">
        <v>0</v>
      </c>
      <c r="J1391">
        <v>5.3989500000000003E-2</v>
      </c>
      <c r="K1391">
        <v>0.93162500000000004</v>
      </c>
      <c r="L1391">
        <v>0</v>
      </c>
      <c r="M1391" t="s">
        <v>42</v>
      </c>
    </row>
    <row r="1392" spans="1:13" x14ac:dyDescent="0.25">
      <c r="A1392" t="s">
        <v>138</v>
      </c>
      <c r="B1392">
        <v>41358</v>
      </c>
      <c r="C1392">
        <v>41357.5</v>
      </c>
      <c r="D1392">
        <v>41356.9</v>
      </c>
      <c r="E1392">
        <v>41342.6</v>
      </c>
      <c r="F1392">
        <v>1670.81</v>
      </c>
      <c r="G1392">
        <v>0</v>
      </c>
      <c r="H1392">
        <v>1249.6099999999999</v>
      </c>
      <c r="I1392">
        <v>0</v>
      </c>
      <c r="J1392">
        <v>8.3255599999999999E-2</v>
      </c>
      <c r="K1392">
        <v>0.93120899999999995</v>
      </c>
      <c r="L1392">
        <v>0</v>
      </c>
      <c r="M1392" t="s">
        <v>42</v>
      </c>
    </row>
    <row r="1393" spans="1:25" x14ac:dyDescent="0.25">
      <c r="A1393" t="s">
        <v>138</v>
      </c>
      <c r="B1393">
        <v>41495</v>
      </c>
      <c r="C1393">
        <v>41494.6</v>
      </c>
      <c r="D1393">
        <v>41494</v>
      </c>
      <c r="E1393">
        <v>41479.599999999999</v>
      </c>
      <c r="F1393">
        <v>1673.49</v>
      </c>
      <c r="G1393">
        <v>0</v>
      </c>
      <c r="H1393">
        <v>1252.9100000000001</v>
      </c>
      <c r="I1393">
        <v>0</v>
      </c>
      <c r="J1393">
        <v>5.39134E-2</v>
      </c>
      <c r="K1393">
        <v>0.93173399999999995</v>
      </c>
      <c r="L1393">
        <v>0</v>
      </c>
      <c r="M1393" t="s">
        <v>42</v>
      </c>
    </row>
    <row r="1394" spans="1:25" x14ac:dyDescent="0.25">
      <c r="A1394" t="s">
        <v>138</v>
      </c>
      <c r="B1394">
        <v>41696.800000000003</v>
      </c>
      <c r="C1394">
        <v>41696.400000000001</v>
      </c>
      <c r="D1394">
        <v>41695.800000000003</v>
      </c>
      <c r="E1394">
        <v>41681.300000000003</v>
      </c>
      <c r="F1394">
        <v>1690.79</v>
      </c>
      <c r="G1394">
        <v>0</v>
      </c>
      <c r="H1394">
        <v>1261.54</v>
      </c>
      <c r="I1394">
        <v>0</v>
      </c>
      <c r="J1394">
        <v>8.10636E-2</v>
      </c>
      <c r="K1394">
        <v>0.93183499999999997</v>
      </c>
      <c r="L1394">
        <v>0</v>
      </c>
      <c r="M1394" t="s">
        <v>42</v>
      </c>
    </row>
    <row r="1395" spans="1:25" x14ac:dyDescent="0.25">
      <c r="A1395" t="s">
        <v>138</v>
      </c>
      <c r="B1395">
        <v>41660.9</v>
      </c>
      <c r="C1395">
        <v>41660.400000000001</v>
      </c>
      <c r="D1395">
        <v>41659.800000000003</v>
      </c>
      <c r="E1395">
        <v>41645.300000000003</v>
      </c>
      <c r="F1395">
        <v>1676.97</v>
      </c>
      <c r="G1395">
        <v>0</v>
      </c>
      <c r="H1395">
        <v>1265.32</v>
      </c>
      <c r="I1395">
        <v>0</v>
      </c>
      <c r="J1395">
        <v>5.42534E-2</v>
      </c>
      <c r="K1395">
        <v>0.93168600000000001</v>
      </c>
      <c r="L1395">
        <v>0</v>
      </c>
      <c r="M1395" t="s">
        <v>42</v>
      </c>
    </row>
    <row r="1396" spans="1:25" x14ac:dyDescent="0.25">
      <c r="A1396" t="s">
        <v>138</v>
      </c>
      <c r="B1396">
        <v>41561.5</v>
      </c>
      <c r="C1396">
        <v>41561</v>
      </c>
      <c r="D1396">
        <v>41560.400000000001</v>
      </c>
      <c r="E1396">
        <v>41546</v>
      </c>
      <c r="F1396">
        <v>1674.05</v>
      </c>
      <c r="G1396">
        <v>0</v>
      </c>
      <c r="H1396">
        <v>1257.48</v>
      </c>
      <c r="I1396">
        <v>0</v>
      </c>
      <c r="J1396">
        <v>5.9846000000000003E-2</v>
      </c>
      <c r="K1396">
        <v>0.931203</v>
      </c>
      <c r="L1396">
        <v>0</v>
      </c>
      <c r="M1396" t="s">
        <v>42</v>
      </c>
    </row>
    <row r="1397" spans="1:25" x14ac:dyDescent="0.25">
      <c r="A1397" t="s">
        <v>138</v>
      </c>
      <c r="B1397">
        <v>41860.800000000003</v>
      </c>
      <c r="C1397">
        <v>41860.300000000003</v>
      </c>
      <c r="D1397">
        <v>41859.699999999997</v>
      </c>
      <c r="E1397">
        <v>41845.199999999997</v>
      </c>
      <c r="F1397">
        <v>1691.8</v>
      </c>
      <c r="G1397">
        <v>0</v>
      </c>
      <c r="H1397">
        <v>1266.18</v>
      </c>
      <c r="I1397">
        <v>0</v>
      </c>
      <c r="J1397">
        <v>5.3914200000000002E-2</v>
      </c>
      <c r="K1397">
        <v>0.93181199999999997</v>
      </c>
      <c r="L1397">
        <v>0</v>
      </c>
      <c r="M1397" t="s">
        <v>42</v>
      </c>
    </row>
    <row r="1398" spans="1:25" x14ac:dyDescent="0.25">
      <c r="A1398" t="s">
        <v>138</v>
      </c>
      <c r="B1398">
        <v>41636.6</v>
      </c>
      <c r="C1398">
        <v>41636.199999999997</v>
      </c>
      <c r="D1398">
        <v>41635.599999999999</v>
      </c>
      <c r="E1398">
        <v>41621</v>
      </c>
      <c r="F1398">
        <v>1684.49</v>
      </c>
      <c r="G1398">
        <v>0</v>
      </c>
      <c r="H1398">
        <v>1262.24</v>
      </c>
      <c r="I1398">
        <v>0</v>
      </c>
      <c r="J1398">
        <v>5.4021100000000002E-2</v>
      </c>
      <c r="K1398">
        <v>0.931616</v>
      </c>
      <c r="L1398">
        <v>0</v>
      </c>
      <c r="M1398" t="s">
        <v>42</v>
      </c>
    </row>
    <row r="1399" spans="1:25" x14ac:dyDescent="0.25">
      <c r="A1399" t="s">
        <v>138</v>
      </c>
      <c r="B1399">
        <v>41528.9</v>
      </c>
      <c r="C1399">
        <v>41528.5</v>
      </c>
      <c r="D1399">
        <v>41527.9</v>
      </c>
      <c r="E1399">
        <v>41513.4</v>
      </c>
      <c r="F1399">
        <v>1672.3</v>
      </c>
      <c r="G1399">
        <v>0</v>
      </c>
      <c r="H1399">
        <v>1258.49</v>
      </c>
      <c r="I1399">
        <v>0</v>
      </c>
      <c r="J1399">
        <v>6.0080099999999997E-2</v>
      </c>
      <c r="K1399">
        <v>0.93182600000000004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42369.7</v>
      </c>
      <c r="C1400">
        <v>42369.3</v>
      </c>
      <c r="D1400">
        <v>42368.6</v>
      </c>
      <c r="E1400">
        <v>42353.9</v>
      </c>
      <c r="F1400">
        <v>1705.13</v>
      </c>
      <c r="G1400">
        <v>0</v>
      </c>
      <c r="H1400">
        <v>1281.1300000000001</v>
      </c>
      <c r="I1400">
        <v>0</v>
      </c>
      <c r="J1400">
        <v>5.3911800000000003E-2</v>
      </c>
      <c r="K1400">
        <v>0.93179500000000004</v>
      </c>
      <c r="L1400">
        <v>0</v>
      </c>
      <c r="M1400" t="s">
        <v>42</v>
      </c>
      <c r="R1400">
        <f>AVERAGE(B1351:B1400)</f>
        <v>41677.879999999997</v>
      </c>
      <c r="S1400">
        <f>AVERAGE(C1351:C1400)</f>
        <v>41677.446000000004</v>
      </c>
      <c r="U1400">
        <f>_xlfn.VAR.P(B1351:B1400)</f>
        <v>72516.054399999819</v>
      </c>
      <c r="V1400">
        <f>_xlfn.VAR.P(C1351:C1400)</f>
        <v>72524.968084000066</v>
      </c>
      <c r="X1400">
        <f>1.96*SQRT(U1400)/50</f>
        <v>10.556091598371802</v>
      </c>
      <c r="Y1400">
        <f>1.96*SQRT(V1400)/50</f>
        <v>10.556740356596721</v>
      </c>
    </row>
    <row r="1401" spans="1:25" x14ac:dyDescent="0.25">
      <c r="A1401" t="s">
        <v>139</v>
      </c>
      <c r="B1401">
        <v>2083897.6207890001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-1391.257051</v>
      </c>
      <c r="F3">
        <f ca="1">OFFSET('168p stat'!$H$1,A3*20,0)-OFFSET('168p stat'!$K$1,A3*20,0)</f>
        <v>4.3281670000001213</v>
      </c>
      <c r="G3">
        <f ca="1">OFFSET('168p stat'!$K$1,A3*20,0)-OFFSET('168p stat'!$N$1,A3*20,0)</f>
        <v>935.2325239999999</v>
      </c>
      <c r="H3">
        <f ca="1">OFFSET('168p stat'!$N$1,A3*20,0)</f>
        <v>451.69636000000003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4.2027000000000002E-2</v>
      </c>
      <c r="G4" s="5">
        <f ca="1">OFFSET('168p stat'!$K$1,A4*20,1)</f>
        <v>4.4118999999999998E-2</v>
      </c>
      <c r="H4" s="5">
        <f ca="1">OFFSET('168p stat'!$N$1,A4*20,1)</f>
        <v>2.6335999999999998E-2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-35423.476483999999</v>
      </c>
      <c r="F7">
        <f ca="1">OFFSET('168p stat'!$H$1,A7*20,0)-OFFSET('168p stat'!$K$1,A7*20,0)</f>
        <v>5.0467960000023595</v>
      </c>
      <c r="G7">
        <f ca="1">OFFSET('168p stat'!$K$1,A7*20,0)-OFFSET('168p stat'!$N$1,A7*20,0)</f>
        <v>34904.045676999995</v>
      </c>
      <c r="H7">
        <f ca="1">OFFSET('168p stat'!$N$1,A7*20,0)</f>
        <v>514.38401099999999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68633.001059999995</v>
      </c>
      <c r="G8" s="5">
        <f ca="1">OFFSET('168p stat'!$K$1,A8*20,1)</f>
        <v>68612.824454999994</v>
      </c>
      <c r="H8" s="5">
        <f ca="1">OFFSET('168p stat'!$N$1,A8*20,1)</f>
        <v>3.5041999999999997E-2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-838.11895400000003</v>
      </c>
      <c r="F9">
        <f ca="1">OFFSET('168p stat'!$H$1,A9*20,0)-OFFSET('168p stat'!$K$1,A9*20,0)</f>
        <v>3.7807119999999941</v>
      </c>
      <c r="G9">
        <f ca="1">OFFSET('168p stat'!$K$1,A9*20,0)-OFFSET('168p stat'!$N$1,A9*20,0)</f>
        <v>564.42783600000007</v>
      </c>
      <c r="H9">
        <f ca="1">OFFSET('168p stat'!$N$1,A9*20,0)</f>
        <v>269.91040600000002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8.5926000000000002E-2</v>
      </c>
      <c r="G10" s="5">
        <f ca="1">OFFSET('168p stat'!$K$1,A10*20,1)</f>
        <v>8.6600999999999997E-2</v>
      </c>
      <c r="H10" s="5">
        <f ca="1">OFFSET('168p stat'!$N$1,A10*20,1)</f>
        <v>8.3109000000000002E-2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-1019.671198</v>
      </c>
      <c r="F11">
        <f ca="1">OFFSET('168p stat'!$H$1,A11*20,0)-OFFSET('168p stat'!$K$1,A11*20,0)</f>
        <v>4.3415999999999713</v>
      </c>
      <c r="G11">
        <f ca="1">OFFSET('168p stat'!$K$1,A11*20,0)-OFFSET('168p stat'!$N$1,A11*20,0)</f>
        <v>564.44708000000003</v>
      </c>
      <c r="H11">
        <f ca="1">OFFSET('168p stat'!$N$1,A11*20,0)</f>
        <v>450.882518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8.2241999999999996E-2</v>
      </c>
      <c r="G12" s="5">
        <f ca="1">OFFSET('168p stat'!$K$1,A12*20,1)</f>
        <v>8.2449999999999996E-2</v>
      </c>
      <c r="H12" s="5">
        <f ca="1">OFFSET('168p stat'!$N$1,A12*20,1)</f>
        <v>8.1212999999999994E-2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-668.30263400000001</v>
      </c>
      <c r="F13">
        <f ca="1">OFFSET('168p stat'!$H$1,A13*20,0)-OFFSET('168p stat'!$K$1,A13*20,0)</f>
        <v>3.7295139999999947</v>
      </c>
      <c r="G13">
        <f ca="1">OFFSET('168p stat'!$K$1,A13*20,0)-OFFSET('168p stat'!$N$1,A13*20,0)</f>
        <v>333.228948</v>
      </c>
      <c r="H13">
        <f ca="1">OFFSET('168p stat'!$N$1,A13*20,0)</f>
        <v>331.34417200000001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1.3246000000000001E-2</v>
      </c>
      <c r="G14" s="5">
        <f ca="1">OFFSET('168p stat'!$K$1,A14*20,1)</f>
        <v>1.5474E-2</v>
      </c>
      <c r="H14" s="5">
        <f ca="1">OFFSET('168p stat'!$N$1,A14*20,1)</f>
        <v>1.5699000000000001E-2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-3918.327456</v>
      </c>
      <c r="F15">
        <f ca="1">OFFSET('168p stat'!$H$1,A15*20,0)-OFFSET('168p stat'!$K$1,A15*20,0)</f>
        <v>12.179810000000089</v>
      </c>
      <c r="G15">
        <f ca="1">OFFSET('168p stat'!$K$1,A15*20,0)-OFFSET('168p stat'!$N$1,A15*20,0)</f>
        <v>1009.4249799999998</v>
      </c>
      <c r="H15">
        <f ca="1">OFFSET('168p stat'!$N$1,A15*20,0)</f>
        <v>2896.7226660000001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1555.295239</v>
      </c>
      <c r="G16" s="5">
        <f ca="1">OFFSET('168p stat'!$K$1,A16*20,1)</f>
        <v>1533.49809</v>
      </c>
      <c r="H16" s="5">
        <f ca="1">OFFSET('168p stat'!$N$1,A16*20,1)</f>
        <v>1367.9637090000001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-3622.997339</v>
      </c>
      <c r="F19">
        <f ca="1">OFFSET('168p stat'!$H$1,A19*20,0)-OFFSET('168p stat'!$K$1,A19*20,0)</f>
        <v>12.058031999999912</v>
      </c>
      <c r="G19">
        <f ca="1">OFFSET('168p stat'!$K$1,A19*20,0)-OFFSET('168p stat'!$N$1,A19*20,0)</f>
        <v>736.37779799999998</v>
      </c>
      <c r="H19">
        <f ca="1">OFFSET('168p stat'!$N$1,A19*20,0)</f>
        <v>2874.5615090000001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894.81130599999995</v>
      </c>
      <c r="G20" s="5">
        <f ca="1">OFFSET('168p stat'!$K$1,A20*20,1)</f>
        <v>884.24755200000004</v>
      </c>
      <c r="H20" s="5">
        <f ca="1">OFFSET('168p stat'!$N$1,A20*20,1)</f>
        <v>783.65801499999998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-41552.008047000003</v>
      </c>
      <c r="F21">
        <f ca="1">OFFSET('168p stat'!$H$1,A21*20,0)-OFFSET('168p stat'!$K$1,A21*20,0)</f>
        <v>5.3496090000044205</v>
      </c>
      <c r="G21">
        <f ca="1">OFFSET('168p stat'!$K$1,A21*20,0)-OFFSET('168p stat'!$N$1,A21*20,0)</f>
        <v>41036.221460000001</v>
      </c>
      <c r="H21">
        <f ca="1">OFFSET('168p stat'!$N$1,A21*20,0)</f>
        <v>510.43697800000001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60874.987565000003</v>
      </c>
      <c r="G22" s="5">
        <f ca="1">OFFSET('168p stat'!$K$1,A22*20,1)</f>
        <v>60869.435619000003</v>
      </c>
      <c r="H22" s="5">
        <f ca="1">OFFSET('168p stat'!$N$1,A22*20,1)</f>
        <v>0.66644199999999998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-1389.0482500000001</v>
      </c>
      <c r="F25">
        <f ca="1">OFFSET('168p stat'!$H$1,A25*20,0)-OFFSET('168p stat'!$K$1,A25*20,0)</f>
        <v>453.71775600000001</v>
      </c>
      <c r="G25">
        <f ca="1">OFFSET('168p stat'!$K$1,A25*20,0)-OFFSET('168p stat'!$N$1,A25*20,0)</f>
        <v>935.33049400000004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0.22099199999999999</v>
      </c>
      <c r="G26" s="5">
        <f ca="1">OFFSET('168p stat'!$K$1,A26*20,1)</f>
        <v>9.4565999999999997E-2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-1345.8007399999999</v>
      </c>
      <c r="F27">
        <f ca="1">OFFSET('168p stat'!$H$1,A27*20,0)-OFFSET('168p stat'!$K$1,A27*20,0)</f>
        <v>453.51067399999988</v>
      </c>
      <c r="G27">
        <f ca="1">OFFSET('168p stat'!$K$1,A27*20,0)-OFFSET('168p stat'!$N$1,A27*20,0)</f>
        <v>892.29006600000002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0.16053100000000001</v>
      </c>
      <c r="G28" s="5">
        <f ca="1">OFFSET('168p stat'!$K$1,A28*20,1)</f>
        <v>1.5396999999999999E-2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88.284600000001092</v>
      </c>
      <c r="E31" s="5">
        <f ca="1">OFFSET('168p trace'!$S$56,(A31-1)*56,0)-OFFSET('168p stat'!$H$1,A31*20,0)</f>
        <v>22.587548999999626</v>
      </c>
      <c r="F31" s="5">
        <f ca="1">OFFSET('168p stat'!$H$1,A31*20,0)-OFFSET('168p stat'!$K$1,A31*20,0)</f>
        <v>4.3281670000001213</v>
      </c>
      <c r="G31" s="5">
        <f ca="1">OFFSET('168p stat'!$K$1,A31*20,0)-OFFSET('168p stat'!$N$1,A31*20,0)</f>
        <v>935.2325239999999</v>
      </c>
      <c r="H31" s="5">
        <f ca="1">OFFSET('168p stat'!$N$1,A31*20,0)</f>
        <v>451.69636000000003</v>
      </c>
      <c r="I31" s="5"/>
      <c r="J31" s="5">
        <f ca="1">SUM(E31:H31)</f>
        <v>1413.8445999999997</v>
      </c>
      <c r="K31" s="10">
        <f ca="1">G31/J31</f>
        <v>0.66148183753716649</v>
      </c>
      <c r="L31">
        <f ca="1">$K$29*POWER(K31,2)*SQRT(G139/(POWER(G31,2)*$L$29)+J139/(POWER(J31,2)*$L$29))</f>
        <v>6.4168848196664461E-5</v>
      </c>
      <c r="N31" s="5">
        <f ca="1">SUM(E31:H31)</f>
        <v>1413.8445999999997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1428.1844000000001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56.790000000022701</v>
      </c>
      <c r="E33" s="5">
        <f ca="1">OFFSET('168p trace'!$S$56,(A33-1)*56,0)-OFFSET('168p stat'!$H$1,A33*20,0)</f>
        <v>29.245515999988129</v>
      </c>
      <c r="F33" s="5">
        <f ca="1">OFFSET('168p stat'!$H$1,A33*20,0)-OFFSET('168p stat'!$K$1,A33*20,0)</f>
        <v>5.0467960000023595</v>
      </c>
      <c r="G33" s="5">
        <f ca="1">OFFSET('168p stat'!$K$1,A33*20,0)-OFFSET('168p stat'!$N$1,A33*20,0)</f>
        <v>34904.045676999995</v>
      </c>
      <c r="H33" s="5">
        <f ca="1">OFFSET('168p stat'!$N$1,A33*20,0)</f>
        <v>514.38401099999999</v>
      </c>
      <c r="I33" s="5"/>
      <c r="J33" s="5">
        <f t="shared" ca="1" si="0"/>
        <v>35452.721999999987</v>
      </c>
      <c r="K33" s="10">
        <f t="shared" ca="1" si="1"/>
        <v>0.98452371800957927</v>
      </c>
      <c r="L33">
        <f t="shared" ca="1" si="2"/>
        <v>3.9870202966248384E-3</v>
      </c>
      <c r="N33" s="5">
        <f t="shared" ca="1" si="3"/>
        <v>35452.721999999987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53.437599999999975</v>
      </c>
      <c r="E34" s="5">
        <f ca="1">OFFSET('168p trace'!$S$56,(A34-1)*56,0)-OFFSET('168p stat'!$H$1,A34*20,0)</f>
        <v>22.231305999999904</v>
      </c>
      <c r="F34" s="5">
        <f ca="1">OFFSET('168p stat'!$H$1,A34*20,0)-OFFSET('168p stat'!$K$1,A34*20,0)</f>
        <v>3.7807119999999941</v>
      </c>
      <c r="G34" s="5">
        <f ca="1">OFFSET('168p stat'!$K$1,A34*20,0)-OFFSET('168p stat'!$N$1,A34*20,0)</f>
        <v>564.42783600000007</v>
      </c>
      <c r="H34" s="5">
        <f ca="1">OFFSET('168p stat'!$N$1,A34*20,0)</f>
        <v>269.91040600000002</v>
      </c>
      <c r="I34" s="5"/>
      <c r="J34" s="5">
        <f t="shared" ca="1" si="0"/>
        <v>860.35025999999993</v>
      </c>
      <c r="K34" s="10">
        <f t="shared" ca="1" si="1"/>
        <v>0.65604424411983109</v>
      </c>
      <c r="L34">
        <f t="shared" ca="1" si="2"/>
        <v>1.1338847810642915E-4</v>
      </c>
      <c r="N34" s="5">
        <f t="shared" ca="1" si="3"/>
        <v>860.35025999999993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64.056200000000217</v>
      </c>
      <c r="E35" s="5">
        <f ca="1">OFFSET('168p trace'!$S$56,(A35-1)*56,0)-OFFSET('168p stat'!$H$1,A35*20,0)</f>
        <v>22.352801999999883</v>
      </c>
      <c r="F35" s="5">
        <f ca="1">OFFSET('168p stat'!$H$1,A35*20,0)-OFFSET('168p stat'!$K$1,A35*20,0)</f>
        <v>4.3415999999999713</v>
      </c>
      <c r="G35" s="5">
        <f ca="1">OFFSET('168p stat'!$K$1,A35*20,0)-OFFSET('168p stat'!$N$1,A35*20,0)</f>
        <v>564.44708000000003</v>
      </c>
      <c r="H35" s="5">
        <f ca="1">OFFSET('168p stat'!$N$1,A35*20,0)</f>
        <v>450.882518</v>
      </c>
      <c r="I35" s="5"/>
      <c r="J35" s="5">
        <f t="shared" ca="1" si="0"/>
        <v>1042.0239999999999</v>
      </c>
      <c r="K35" s="10">
        <f t="shared" ca="1" si="1"/>
        <v>0.54168337773410213</v>
      </c>
      <c r="L35">
        <f t="shared" ca="1" si="2"/>
        <v>6.4331408691059935E-5</v>
      </c>
      <c r="N35" s="5">
        <f t="shared" ca="1" si="3"/>
        <v>1042.0239999999999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87.204460000000154</v>
      </c>
      <c r="E36" s="5">
        <f ca="1">OFFSET('168p trace'!$S$56,(A36-1)*56,0)-OFFSET('168p stat'!$H$1,A36*20,0)</f>
        <v>22.141685999999822</v>
      </c>
      <c r="F36" s="5">
        <f ca="1">OFFSET('168p stat'!$H$1,A36*20,0)-OFFSET('168p stat'!$K$1,A36*20,0)</f>
        <v>3.7295139999999947</v>
      </c>
      <c r="G36" s="5">
        <f ca="1">OFFSET('168p stat'!$K$1,A36*20,0)-OFFSET('168p stat'!$N$1,A36*20,0)</f>
        <v>333.228948</v>
      </c>
      <c r="H36" s="5">
        <f ca="1">OFFSET('168p stat'!$N$1,A36*20,0)</f>
        <v>331.34417200000001</v>
      </c>
      <c r="I36" s="5"/>
      <c r="J36" s="5">
        <f t="shared" ca="1" si="0"/>
        <v>690.44431999999983</v>
      </c>
      <c r="K36" s="10">
        <f t="shared" ca="1" si="1"/>
        <v>0.48262971878746153</v>
      </c>
      <c r="L36">
        <f t="shared" ca="1" si="2"/>
        <v>4.8942454644037851E-5</v>
      </c>
      <c r="N36" s="5">
        <f t="shared" ca="1" si="3"/>
        <v>690.44431999999983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54.230800000003001</v>
      </c>
      <c r="E37" s="5">
        <f ca="1">OFFSET('168p trace'!$S$56,(A37-1)*56,0)-OFFSET('168p stat'!$H$1,A37*20,0)</f>
        <v>21.551743999998052</v>
      </c>
      <c r="F37" s="5">
        <f ca="1">OFFSET('168p stat'!$H$1,A37*20,0)-OFFSET('168p stat'!$K$1,A37*20,0)</f>
        <v>12.179810000000089</v>
      </c>
      <c r="G37" s="5">
        <f ca="1">OFFSET('168p stat'!$K$1,A37*20,0)-OFFSET('168p stat'!$N$1,A37*20,0)</f>
        <v>1009.4249799999998</v>
      </c>
      <c r="H37" s="5">
        <f ca="1">OFFSET('168p stat'!$N$1,A37*20,0)</f>
        <v>2896.7226660000001</v>
      </c>
      <c r="I37" s="5"/>
      <c r="J37" s="5">
        <f t="shared" ca="1" si="0"/>
        <v>3939.879199999998</v>
      </c>
      <c r="K37" s="10">
        <f t="shared" ca="1" si="1"/>
        <v>0.25620708878586945</v>
      </c>
      <c r="L37">
        <f t="shared" ca="1" si="2"/>
        <v>7.9166719182520299E-4</v>
      </c>
      <c r="N37" s="5">
        <f t="shared" ca="1" si="3"/>
        <v>3939.879199999998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3999.4047999999998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103.79939999999806</v>
      </c>
      <c r="E39" s="5">
        <f ca="1">OFFSET('168p trace'!$S$56,(A39-1)*56,0)-OFFSET('168p stat'!$H$1,A39*20,0)</f>
        <v>21.510861000000659</v>
      </c>
      <c r="F39" s="5">
        <f ca="1">OFFSET('168p stat'!$H$1,A39*20,0)-OFFSET('168p stat'!$K$1,A39*20,0)</f>
        <v>12.058031999999912</v>
      </c>
      <c r="G39" s="5">
        <f ca="1">OFFSET('168p stat'!$K$1,A39*20,0)-OFFSET('168p stat'!$N$1,A39*20,0)</f>
        <v>736.37779799999998</v>
      </c>
      <c r="H39" s="5">
        <f ca="1">OFFSET('168p stat'!$N$1,A39*20,0)</f>
        <v>2874.5615090000001</v>
      </c>
      <c r="I39" s="5"/>
      <c r="J39" s="5">
        <f t="shared" ca="1" si="0"/>
        <v>3644.5082000000007</v>
      </c>
      <c r="K39" s="10">
        <f t="shared" ca="1" si="1"/>
        <v>0.20205134893097507</v>
      </c>
      <c r="L39">
        <f t="shared" ca="1" si="2"/>
        <v>4.9214840026266771E-4</v>
      </c>
      <c r="N39" s="5">
        <f t="shared" ca="1" si="3"/>
        <v>3644.5082000000007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204.64000000001397</v>
      </c>
      <c r="E40" s="5">
        <f ca="1">OFFSET('168p trace'!$S$56,(A40-1)*56,0)-OFFSET('168p stat'!$H$1,A40*20,0)</f>
        <v>10.027952999982517</v>
      </c>
      <c r="F40" s="5">
        <f ca="1">OFFSET('168p stat'!$H$1,A40*20,0)-OFFSET('168p stat'!$K$1,A40*20,0)</f>
        <v>5.3496090000044205</v>
      </c>
      <c r="G40" s="5">
        <f ca="1">OFFSET('168p stat'!$K$1,A40*20,0)-OFFSET('168p stat'!$N$1,A40*20,0)</f>
        <v>41036.221460000001</v>
      </c>
      <c r="H40" s="5">
        <f ca="1">OFFSET('168p stat'!$N$1,A40*20,0)</f>
        <v>510.43697800000001</v>
      </c>
      <c r="I40" s="5"/>
      <c r="J40" s="5">
        <f t="shared" ca="1" si="0"/>
        <v>41562.035999999986</v>
      </c>
      <c r="K40" s="10">
        <f t="shared" ca="1" si="1"/>
        <v>0.98734868185957048</v>
      </c>
      <c r="L40">
        <f t="shared" ca="1" si="2"/>
        <v>3.2194695339371848E-3</v>
      </c>
      <c r="N40" s="5">
        <f t="shared" ca="1" si="3"/>
        <v>41562.035999999986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1428.366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15.779999999999745</v>
      </c>
      <c r="E42" s="5">
        <f ca="1">OFFSET('168p trace'!$S$56,(A42-1)*56,0)-OFFSET('168p stat'!$H$1,A42*20,0)</f>
        <v>23.561550000000125</v>
      </c>
      <c r="F42" s="5">
        <f ca="1">OFFSET('168p stat'!$H$1,A42*20,0)-OFFSET('168p stat'!$K$1,A42*20,0)</f>
        <v>453.71775600000001</v>
      </c>
      <c r="G42" s="5">
        <f ca="1">OFFSET('168p stat'!$K$1,A42*20,0)-OFFSET('168p stat'!$N$1,A42*20,0)</f>
        <v>935.33049400000004</v>
      </c>
      <c r="H42" s="5">
        <f ca="1">OFFSET('168p stat'!$N$1,A42*20,0)</f>
        <v>0</v>
      </c>
      <c r="I42" s="5"/>
      <c r="J42" s="5">
        <f t="shared" ca="1" si="0"/>
        <v>1412.6098000000002</v>
      </c>
      <c r="K42" s="10">
        <f t="shared" ca="1" si="1"/>
        <v>0.66212941040052242</v>
      </c>
      <c r="L42">
        <f t="shared" ca="1" si="2"/>
        <v>1.9619648015640058E-4</v>
      </c>
      <c r="N42" s="5">
        <f t="shared" ca="1" si="3"/>
        <v>1412.6098000000002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58.016199999999799</v>
      </c>
      <c r="E43" s="5">
        <f ca="1">OFFSET('168p trace'!$S$56,(A43-1)*56,0)-OFFSET('168p stat'!$H$1,A43*20,0)</f>
        <v>23.683460000000196</v>
      </c>
      <c r="F43" s="5">
        <f ca="1">OFFSET('168p stat'!$H$1,A43*20,0)-OFFSET('168p stat'!$K$1,A43*20,0)</f>
        <v>453.51067399999988</v>
      </c>
      <c r="G43" s="5">
        <f ca="1">OFFSET('168p stat'!$K$1,A43*20,0)-OFFSET('168p stat'!$N$1,A43*20,0)</f>
        <v>892.29006600000002</v>
      </c>
      <c r="H43" s="5">
        <f ca="1">OFFSET('168p stat'!$N$1,A43*20,0)</f>
        <v>0</v>
      </c>
      <c r="I43" s="5"/>
      <c r="J43" s="5">
        <f t="shared" ca="1" si="0"/>
        <v>1369.4842000000001</v>
      </c>
      <c r="K43" s="10">
        <f t="shared" ca="1" si="1"/>
        <v>0.65155192443987298</v>
      </c>
      <c r="L43">
        <f t="shared" ca="1" si="2"/>
        <v>2.4069175256628069E-4</v>
      </c>
      <c r="N43" s="5">
        <f t="shared" ca="1" si="3"/>
        <v>1369.4842000000001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59.902940000000399</v>
      </c>
      <c r="E44" s="5">
        <f ca="1">OFFSET('168p trace'!$S$56,(A44-1)*56,0)-OFFSET('168p stat'!$H$1,A44*20,0)</f>
        <v>22.701988000000028</v>
      </c>
      <c r="F44" s="5">
        <f ca="1">OFFSET('168p stat'!$H$1,A44*20,0)-OFFSET('168p stat'!$K$1,A44*20,0)</f>
        <v>271.59200999999996</v>
      </c>
      <c r="G44" s="5">
        <f ca="1">OFFSET('168p stat'!$K$1,A44*20,0)-OFFSET('168p stat'!$N$1,A44*20,0)</f>
        <v>563.74778200000003</v>
      </c>
      <c r="H44" s="5">
        <f ca="1">OFFSET('168p stat'!$N$1,A44*20,0)</f>
        <v>0</v>
      </c>
      <c r="I44" s="5"/>
      <c r="J44" s="5">
        <f t="shared" ca="1" si="0"/>
        <v>858.04178000000002</v>
      </c>
      <c r="K44" s="10">
        <f t="shared" ca="1" si="1"/>
        <v>0.65701670377869015</v>
      </c>
      <c r="L44">
        <f t="shared" ca="1" si="2"/>
        <v>3.5067289718277594E-4</v>
      </c>
      <c r="N44" s="5">
        <f t="shared" ca="1" si="3"/>
        <v>858.04178000000002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81.114019999999755</v>
      </c>
      <c r="E45" s="5">
        <f ca="1">OFFSET('168p trace'!$S$56,(A45-1)*56,0)-OFFSET('168p stat'!$H$1,A45*20,0)</f>
        <v>22.572344000000271</v>
      </c>
      <c r="F45" s="5">
        <f ca="1">OFFSET('168p stat'!$H$1,A45*20,0)-OFFSET('168p stat'!$K$1,A45*20,0)</f>
        <v>332.36057</v>
      </c>
      <c r="G45" s="5">
        <f ca="1">OFFSET('168p stat'!$K$1,A45*20,0)-OFFSET('168p stat'!$N$1,A45*20,0)</f>
        <v>332.56156600000003</v>
      </c>
      <c r="H45" s="5">
        <f ca="1">OFFSET('168p stat'!$N$1,A45*20,0)</f>
        <v>0</v>
      </c>
      <c r="I45" s="5"/>
      <c r="J45" s="5">
        <f t="shared" ca="1" si="0"/>
        <v>687.49448000000029</v>
      </c>
      <c r="K45" s="10">
        <f t="shared" ca="1" si="1"/>
        <v>0.48372979809234234</v>
      </c>
      <c r="L45">
        <f t="shared" ca="1" si="2"/>
        <v>2.4469725485016538E-4</v>
      </c>
      <c r="N45" s="5">
        <f t="shared" ca="1" si="3"/>
        <v>687.49448000000029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65.181799999999839</v>
      </c>
      <c r="E46" s="5">
        <f ca="1">OFFSET('168p trace'!$S$56,(A46-1)*56,0)-OFFSET('168p stat'!$H$1,A46*20,0)</f>
        <v>23.031847000000198</v>
      </c>
      <c r="F46" s="5">
        <f ca="1">OFFSET('168p stat'!$H$1,A46*20,0)-OFFSET('168p stat'!$K$1,A46*20,0)</f>
        <v>451.87791100000004</v>
      </c>
      <c r="G46" s="5">
        <f ca="1">OFFSET('168p stat'!$K$1,A46*20,0)-OFFSET('168p stat'!$N$1,A46*20,0)</f>
        <v>563.37104199999999</v>
      </c>
      <c r="H46" s="5">
        <f ca="1">OFFSET('168p stat'!$N$1,A46*20,0)</f>
        <v>0</v>
      </c>
      <c r="I46" s="5"/>
      <c r="J46" s="5">
        <f t="shared" ca="1" si="0"/>
        <v>1038.2808000000002</v>
      </c>
      <c r="K46" s="10">
        <f t="shared" ca="1" si="1"/>
        <v>0.54259988434727857</v>
      </c>
      <c r="L46">
        <f t="shared" ca="1" si="2"/>
        <v>1.9815502890267568E-4</v>
      </c>
      <c r="N46" s="5">
        <f t="shared" ca="1" si="3"/>
        <v>1038.2808000000002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116.46199999999226</v>
      </c>
      <c r="E47" s="5">
        <f ca="1">OFFSET('168p trace'!$S$56,(A47-1)*56,0)-OFFSET('168p stat'!$H$1,A47*20,0)</f>
        <v>0.85428100000717677</v>
      </c>
      <c r="F47" s="5">
        <f ca="1">OFFSET('168p stat'!$H$1,A47*20,0)-OFFSET('168p stat'!$K$1,A47*20,0)</f>
        <v>13.147265999999945</v>
      </c>
      <c r="G47" s="5">
        <f ca="1">OFFSET('168p stat'!$K$1,A47*20,0)-OFFSET('168p stat'!$N$1,A47*20,0)</f>
        <v>45427.444541000004</v>
      </c>
      <c r="H47" s="5">
        <f ca="1">OFFSET('168p stat'!$N$1,A47*20,0)</f>
        <v>2813.949912</v>
      </c>
      <c r="I47" s="5"/>
      <c r="J47" s="5">
        <f t="shared" ca="1" si="0"/>
        <v>48255.396000000008</v>
      </c>
      <c r="K47" s="10">
        <f t="shared" ca="1" si="1"/>
        <v>0.94139616098062895</v>
      </c>
      <c r="L47">
        <f t="shared" ca="1" si="2"/>
        <v>3.7193493891463218E-3</v>
      </c>
      <c r="N47" s="5">
        <f t="shared" ca="1" si="3"/>
        <v>48255.396000000008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0.43999999998777639</v>
      </c>
      <c r="E48" s="5">
        <f ca="1">OFFSET('168p trace'!$S$56,(A48-1)*56,0)-OFFSET('168p stat'!$H$1,A48*20,0)</f>
        <v>0.58053100000688573</v>
      </c>
      <c r="F48" s="5">
        <f ca="1">OFFSET('168p stat'!$H$1,A48*20,0)-OFFSET('168p stat'!$K$1,A48*20,0)</f>
        <v>12.662343999996665</v>
      </c>
      <c r="G48" s="5">
        <f ca="1">OFFSET('168p stat'!$K$1,A48*20,0)-OFFSET('168p stat'!$N$1,A48*20,0)</f>
        <v>39808.078411000002</v>
      </c>
      <c r="H48" s="5">
        <f ca="1">OFFSET('168p stat'!$N$1,A48*20,0)</f>
        <v>2102.8847139999998</v>
      </c>
      <c r="I48" s="5"/>
      <c r="J48" s="5">
        <f t="shared" ca="1" si="0"/>
        <v>41924.206000000006</v>
      </c>
      <c r="K48" s="10">
        <f t="shared" ca="1" si="1"/>
        <v>0.9495249214976188</v>
      </c>
      <c r="L48">
        <f t="shared" ca="1" si="2"/>
        <v>6.1713220847085136E-3</v>
      </c>
      <c r="N48" s="5">
        <f t="shared" ca="1" si="3"/>
        <v>41924.206000000006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3029.8340000000026</v>
      </c>
      <c r="E49" s="5">
        <f ca="1">OFFSET('168p trace'!$S$56,(A49-1)*56,0)-OFFSET('168p stat'!$H$1,A49*20,0)</f>
        <v>74.306093999985023</v>
      </c>
      <c r="F49" s="5">
        <f ca="1">OFFSET('168p stat'!$H$1,A49*20,0)-OFFSET('168p stat'!$K$1,A49*20,0)</f>
        <v>20.953125</v>
      </c>
      <c r="G49" s="5">
        <f ca="1">OFFSET('168p stat'!$K$1,A49*20,0)-OFFSET('168p stat'!$N$1,A49*20,0)</f>
        <v>84284.546142000007</v>
      </c>
      <c r="H49" s="5">
        <f ca="1">OFFSET('168p stat'!$N$1,A49*20,0)</f>
        <v>3930.8846389999999</v>
      </c>
      <c r="I49" s="5"/>
      <c r="J49" s="5">
        <f t="shared" ca="1" si="0"/>
        <v>88310.689999999988</v>
      </c>
      <c r="K49" s="10">
        <f t="shared" ca="1" si="1"/>
        <v>0.95440932623219243</v>
      </c>
      <c r="L49">
        <f t="shared" ca="1" si="2"/>
        <v>2.775004411011724E-3</v>
      </c>
      <c r="N49" s="5">
        <f t="shared" ca="1" si="3"/>
        <v>88310.689999999988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1.0099999999802094</v>
      </c>
      <c r="E50" s="5">
        <f ca="1">OFFSET('168p trace'!$S$56,(A50-1)*56,0)-OFFSET('168p stat'!$H$1,A50*20,0)</f>
        <v>43.933499999999185</v>
      </c>
      <c r="F50" s="5">
        <f ca="1">OFFSET('168p stat'!$H$1,A50*20,0)-OFFSET('168p stat'!$K$1,A50*20,0)</f>
        <v>20.712186999997357</v>
      </c>
      <c r="G50" s="5">
        <f ca="1">OFFSET('168p stat'!$K$1,A50*20,0)-OFFSET('168p stat'!$N$1,A50*20,0)</f>
        <v>76882.714356000011</v>
      </c>
      <c r="H50" s="5">
        <f ca="1">OFFSET('168p stat'!$N$1,A50*20,0)</f>
        <v>3897.575957</v>
      </c>
      <c r="I50" s="5"/>
      <c r="J50" s="5">
        <f t="shared" ca="1" si="0"/>
        <v>80844.936000000002</v>
      </c>
      <c r="K50" s="10">
        <f t="shared" ca="1" si="1"/>
        <v>0.95098985984725137</v>
      </c>
      <c r="L50">
        <f t="shared" ca="1" si="2"/>
        <v>2.2782617714202946E-3</v>
      </c>
      <c r="N50" s="5">
        <f t="shared" ca="1" si="3"/>
        <v>80844.936000000002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122.74799999998504</v>
      </c>
      <c r="E51" s="5">
        <f ca="1">OFFSET('168p trace'!$S$56,(A51-1)*56,0)-OFFSET('168p stat'!$H$1,A51*20,0)</f>
        <v>0.54506299999775365</v>
      </c>
      <c r="F51" s="5">
        <f ca="1">OFFSET('168p stat'!$H$1,A51*20,0)-OFFSET('168p stat'!$K$1,A51*20,0)</f>
        <v>12.919296000000031</v>
      </c>
      <c r="G51" s="5">
        <f ca="1">OFFSET('168p stat'!$K$1,A51*20,0)-OFFSET('168p stat'!$N$1,A51*20,0)</f>
        <v>42414.062475999999</v>
      </c>
      <c r="H51" s="5">
        <f ca="1">OFFSET('168p stat'!$N$1,A51*20,0)</f>
        <v>2108.719165</v>
      </c>
      <c r="I51" s="5"/>
      <c r="J51" s="5">
        <f t="shared" ca="1" si="0"/>
        <v>44536.245999999999</v>
      </c>
      <c r="K51" s="10">
        <f t="shared" ca="1" si="1"/>
        <v>0.95234929490913989</v>
      </c>
      <c r="L51">
        <f t="shared" ca="1" si="2"/>
        <v>3.8334038250542549E-3</v>
      </c>
      <c r="N51" s="5">
        <f t="shared" ca="1" si="3"/>
        <v>44536.245999999999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0.43799999998736894</v>
      </c>
      <c r="E52" s="5">
        <f ca="1">OFFSET('168p trace'!$S$56,(A52-1)*56,0)-OFFSET('168p stat'!$H$1,A52*20,0)</f>
        <v>0.55846900001051836</v>
      </c>
      <c r="F52" s="5">
        <f ca="1">OFFSET('168p stat'!$H$1,A52*20,0)-OFFSET('168p stat'!$K$1,A52*20,0)</f>
        <v>13.074530999998387</v>
      </c>
      <c r="G52" s="5">
        <f ca="1">OFFSET('168p stat'!$K$1,A52*20,0)-OFFSET('168p stat'!$N$1,A52*20,0)</f>
        <v>39742.915928000002</v>
      </c>
      <c r="H52" s="5">
        <f ca="1">OFFSET('168p stat'!$N$1,A52*20,0)</f>
        <v>2112.3190719999998</v>
      </c>
      <c r="I52" s="5"/>
      <c r="J52" s="5">
        <f t="shared" ca="1" si="0"/>
        <v>41868.868000000009</v>
      </c>
      <c r="K52" s="10">
        <f t="shared" ca="1" si="1"/>
        <v>0.94922355980582018</v>
      </c>
      <c r="L52">
        <f t="shared" ca="1" si="2"/>
        <v>5.3641441339454714E-3</v>
      </c>
      <c r="N52" s="5">
        <f t="shared" ca="1" si="3"/>
        <v>41868.868000000009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116.76799999999639</v>
      </c>
      <c r="E53" s="5">
        <f ca="1">OFFSET('168p trace'!$S$56,(A53-1)*56,0)-OFFSET('168p stat'!$H$1,A53*20,0)</f>
        <v>0.64192200000979938</v>
      </c>
      <c r="F53" s="5">
        <f ca="1">OFFSET('168p stat'!$H$1,A53*20,0)-OFFSET('168p stat'!$K$1,A53*20,0)</f>
        <v>14.46851500000048</v>
      </c>
      <c r="G53" s="5">
        <f ca="1">OFFSET('168p stat'!$K$1,A53*20,0)-OFFSET('168p stat'!$N$1,A53*20,0)</f>
        <v>45466.982307999999</v>
      </c>
      <c r="H53" s="5">
        <f ca="1">OFFSET('168p stat'!$N$1,A53*20,0)</f>
        <v>1684.919255</v>
      </c>
      <c r="I53" s="5"/>
      <c r="J53" s="5">
        <f t="shared" ca="1" si="0"/>
        <v>47167.01200000001</v>
      </c>
      <c r="K53" s="10">
        <f t="shared" ca="1" si="1"/>
        <v>0.96395723154988044</v>
      </c>
      <c r="L53">
        <f t="shared" ca="1" si="2"/>
        <v>2.5552597912259548E-3</v>
      </c>
      <c r="N53" s="5">
        <f t="shared" ca="1" si="3"/>
        <v>47167.01200000001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42215.45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0.43399999999382999</v>
      </c>
      <c r="E55" s="5">
        <f ca="1">OFFSET('168p trace'!$S$56,(A55-1)*56,0)-OFFSET('168p stat'!$H$1,A55*20,0)</f>
        <v>0.60537500000646105</v>
      </c>
      <c r="F55" s="5">
        <f ca="1">OFFSET('168p stat'!$H$1,A55*20,0)-OFFSET('168p stat'!$K$1,A55*20,0)</f>
        <v>14.33070299999963</v>
      </c>
      <c r="G55" s="5">
        <f ca="1">OFFSET('168p stat'!$K$1,A55*20,0)-OFFSET('168p stat'!$N$1,A55*20,0)</f>
        <v>39979.575051</v>
      </c>
      <c r="H55" s="5">
        <f ca="1">OFFSET('168p stat'!$N$1,A55*20,0)</f>
        <v>1682.9348709999999</v>
      </c>
      <c r="I55" s="5"/>
      <c r="J55" s="5">
        <f t="shared" ca="1" si="0"/>
        <v>41677.446000000004</v>
      </c>
      <c r="K55" s="10">
        <f t="shared" ca="1" si="1"/>
        <v>0.95926163640161632</v>
      </c>
      <c r="L55">
        <f t="shared" ca="1" si="2"/>
        <v>3.3319551867908616E-3</v>
      </c>
      <c r="N55" s="5">
        <f t="shared" ca="1" si="3"/>
        <v>41677.446000000004</v>
      </c>
    </row>
    <row r="56" spans="1:14" x14ac:dyDescent="0.25">
      <c r="A56">
        <v>26</v>
      </c>
      <c r="C56">
        <f ca="1">OFFSET('168p stat'!$A$1,A56*20,0)</f>
        <v>0</v>
      </c>
      <c r="D56" s="5" t="e">
        <f ca="1">OFFSET('168p trace'!$R$56,(A56-1)*56,0)-OFFSET('168p trace'!$S$56,(A56-1)*56,0)</f>
        <v>#DIV/0!</v>
      </c>
      <c r="E56" s="5" t="e">
        <f ca="1">OFFSET('168p trace'!$S$56,(A56-1)*56,0)-OFFSET('168p stat'!$H$1,A56*20,0)</f>
        <v>#DIV/0!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 t="e">
        <f t="shared" ca="1" si="0"/>
        <v>#DIV/0!</v>
      </c>
      <c r="K56" s="10" t="e">
        <f t="shared" ca="1" si="1"/>
        <v>#DIV/0!</v>
      </c>
      <c r="L56" t="e">
        <f t="shared" ca="1" si="2"/>
        <v>#DIV/0!</v>
      </c>
      <c r="N56" s="5" t="e">
        <f t="shared" ca="1" si="3"/>
        <v>#DIV/0!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1502.1292000000008</v>
      </c>
      <c r="E85" s="5">
        <f ca="1">OFFSET('168p trace'!$S$56,(A85-1)*56,0)</f>
        <v>1413.8445999999997</v>
      </c>
      <c r="F85" s="5">
        <f ca="1">OFFSET('168p stat'!$H$1,A85*20,0)</f>
        <v>1391.257051</v>
      </c>
      <c r="G85" s="5">
        <f ca="1">OFFSET('168p stat'!$K$1,A85*20,0)</f>
        <v>1386.9288839999999</v>
      </c>
      <c r="H85" s="5">
        <f ca="1">OFFSET('168p stat'!$N$1,A85*20,0)</f>
        <v>451.69636000000003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1428.1844000000001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35509.51200000001</v>
      </c>
      <c r="E87" s="5">
        <f ca="1">OFFSET('168p trace'!$S$56,(A87-1)*56,0)</f>
        <v>35452.721999999987</v>
      </c>
      <c r="F87" s="5">
        <f ca="1">OFFSET('168p stat'!$H$1,A87*20,0)</f>
        <v>35423.476483999999</v>
      </c>
      <c r="G87" s="5">
        <f ca="1">OFFSET('168p stat'!$K$1,A87*20,0)</f>
        <v>35418.429687999997</v>
      </c>
      <c r="H87" s="5">
        <f ca="1">OFFSET('168p stat'!$N$1,A87*20,0)</f>
        <v>514.38401099999999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913.78785999999991</v>
      </c>
      <c r="E88" s="5">
        <f ca="1">OFFSET('168p trace'!$S$56,(A88-1)*56,0)</f>
        <v>860.35025999999993</v>
      </c>
      <c r="F88" s="5">
        <f ca="1">OFFSET('168p stat'!$H$1,A88*20,0)</f>
        <v>838.11895400000003</v>
      </c>
      <c r="G88" s="5">
        <f ca="1">OFFSET('168p stat'!$K$1,A88*20,0)</f>
        <v>834.33824200000004</v>
      </c>
      <c r="H88" s="5">
        <f ca="1">OFFSET('168p stat'!$N$1,A88*20,0)</f>
        <v>269.91040600000002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1106.0802000000001</v>
      </c>
      <c r="E89" s="5">
        <f ca="1">OFFSET('168p trace'!$S$56,(A89-1)*56,0)</f>
        <v>1042.0239999999999</v>
      </c>
      <c r="F89" s="5">
        <f ca="1">OFFSET('168p stat'!$H$1,A89*20,0)</f>
        <v>1019.671198</v>
      </c>
      <c r="G89" s="5">
        <f ca="1">OFFSET('168p stat'!$K$1,A89*20,0)</f>
        <v>1015.329598</v>
      </c>
      <c r="H89" s="5">
        <f ca="1">OFFSET('168p stat'!$N$1,A89*20,0)</f>
        <v>450.882518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777.64877999999999</v>
      </c>
      <c r="E90" s="5">
        <f ca="1">OFFSET('168p trace'!$S$56,(A90-1)*56,0)</f>
        <v>690.44431999999983</v>
      </c>
      <c r="F90" s="5">
        <f ca="1">OFFSET('168p stat'!$H$1,A90*20,0)</f>
        <v>668.30263400000001</v>
      </c>
      <c r="G90" s="5">
        <f ca="1">OFFSET('168p stat'!$K$1,A90*20,0)</f>
        <v>664.57312000000002</v>
      </c>
      <c r="H90" s="5">
        <f ca="1">OFFSET('168p stat'!$N$1,A90*20,0)</f>
        <v>331.34417200000001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3994.110000000001</v>
      </c>
      <c r="E91" s="5">
        <f ca="1">OFFSET('168p trace'!$S$56,(A91-1)*56,0)</f>
        <v>3939.879199999998</v>
      </c>
      <c r="F91" s="5">
        <f ca="1">OFFSET('168p stat'!$H$1,A91*20,0)</f>
        <v>3918.327456</v>
      </c>
      <c r="G91" s="5">
        <f ca="1">OFFSET('168p stat'!$K$1,A91*20,0)</f>
        <v>3906.1476459999999</v>
      </c>
      <c r="H91" s="5">
        <f ca="1">OFFSET('168p stat'!$N$1,A91*20,0)</f>
        <v>2896.7226660000001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3999.4047999999998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3748.3075999999987</v>
      </c>
      <c r="E93" s="5">
        <f ca="1">OFFSET('168p trace'!$S$56,(A93-1)*56,0)</f>
        <v>3644.5082000000007</v>
      </c>
      <c r="F93" s="5">
        <f ca="1">OFFSET('168p stat'!$H$1,A93*20,0)</f>
        <v>3622.997339</v>
      </c>
      <c r="G93" s="5">
        <f ca="1">OFFSET('168p stat'!$K$1,A93*20,0)</f>
        <v>3610.9393070000001</v>
      </c>
      <c r="H93" s="5">
        <f ca="1">OFFSET('168p stat'!$N$1,A93*20,0)</f>
        <v>2874.5615090000001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41766.675999999999</v>
      </c>
      <c r="E94" s="5">
        <f ca="1">OFFSET('168p trace'!$S$56,(A94-1)*56,0)</f>
        <v>41562.035999999986</v>
      </c>
      <c r="F94" s="5">
        <f ca="1">OFFSET('168p stat'!$H$1,A94*20,0)</f>
        <v>41552.008047000003</v>
      </c>
      <c r="G94" s="5">
        <f ca="1">OFFSET('168p stat'!$K$1,A94*20,0)</f>
        <v>41546.658437999999</v>
      </c>
      <c r="H94" s="5">
        <f ca="1">OFFSET('168p stat'!$N$1,A94*20,0)</f>
        <v>510.43697800000001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1428.366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1428.3897999999999</v>
      </c>
      <c r="E96" s="5">
        <f ca="1">OFFSET('168p trace'!$S$56,(A96-1)*56,0)</f>
        <v>1412.6098000000002</v>
      </c>
      <c r="F96" s="5">
        <f ca="1">OFFSET('168p stat'!$H$1,A96*20,0)</f>
        <v>1389.0482500000001</v>
      </c>
      <c r="G96" s="5">
        <f ca="1">OFFSET('168p stat'!$K$1,A96*20,0)</f>
        <v>935.33049400000004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1427.5003999999999</v>
      </c>
      <c r="E97" s="5">
        <f ca="1">OFFSET('168p trace'!$S$56,(A97-1)*56,0)</f>
        <v>1369.4842000000001</v>
      </c>
      <c r="F97" s="5">
        <f ca="1">OFFSET('168p stat'!$H$1,A97*20,0)</f>
        <v>1345.8007399999999</v>
      </c>
      <c r="G97" s="5">
        <f ca="1">OFFSET('168p stat'!$K$1,A97*20,0)</f>
        <v>892.29006600000002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917.94472000000042</v>
      </c>
      <c r="E98" s="5">
        <f ca="1">OFFSET('168p trace'!$S$56,(A98-1)*56,0)</f>
        <v>858.04178000000002</v>
      </c>
      <c r="F98" s="5">
        <f ca="1">OFFSET('168p stat'!$H$1,A98*20,0)</f>
        <v>835.33979199999999</v>
      </c>
      <c r="G98" s="5">
        <f ca="1">OFFSET('168p stat'!$K$1,A98*20,0)</f>
        <v>563.74778200000003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768.60850000000005</v>
      </c>
      <c r="E99" s="5">
        <f ca="1">OFFSET('168p trace'!$S$56,(A99-1)*56,0)</f>
        <v>687.49448000000029</v>
      </c>
      <c r="F99" s="5">
        <f ca="1">OFFSET('168p stat'!$H$1,A99*20,0)</f>
        <v>664.92213600000002</v>
      </c>
      <c r="G99" s="5">
        <f ca="1">OFFSET('168p stat'!$K$1,A99*20,0)</f>
        <v>332.56156600000003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1103.4626000000001</v>
      </c>
      <c r="E100" s="5">
        <f ca="1">OFFSET('168p trace'!$S$56,(A100-1)*56,0)</f>
        <v>1038.2808000000002</v>
      </c>
      <c r="F100" s="5">
        <f ca="1">OFFSET('168p stat'!$H$1,A100*20,0)</f>
        <v>1015.248953</v>
      </c>
      <c r="G100" s="5">
        <f ca="1">OFFSET('168p stat'!$K$1,A100*20,0)</f>
        <v>563.37104199999999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48371.858</v>
      </c>
      <c r="E101" s="5">
        <f ca="1">OFFSET('168p trace'!$S$56,(A101-1)*56,0)</f>
        <v>48255.396000000008</v>
      </c>
      <c r="F101" s="5">
        <f ca="1">OFFSET('168p stat'!$H$1,A101*20,0)</f>
        <v>48254.541719000001</v>
      </c>
      <c r="G101" s="5">
        <f ca="1">OFFSET('168p stat'!$K$1,A101*20,0)</f>
        <v>48241.394453000001</v>
      </c>
      <c r="H101" s="5">
        <f ca="1">OFFSET('168p stat'!$N$1,A101*20,0)</f>
        <v>2813.949912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41924.645999999993</v>
      </c>
      <c r="E102" s="5">
        <f ca="1">OFFSET('168p trace'!$S$56,(A102-1)*56,0)</f>
        <v>41924.206000000006</v>
      </c>
      <c r="F102" s="5">
        <f ca="1">OFFSET('168p stat'!$H$1,A102*20,0)</f>
        <v>41923.625468999999</v>
      </c>
      <c r="G102" s="5">
        <f ca="1">OFFSET('168p stat'!$K$1,A102*20,0)</f>
        <v>41910.963125000002</v>
      </c>
      <c r="H102" s="5">
        <f ca="1">OFFSET('168p stat'!$N$1,A102*20,0)</f>
        <v>2102.8847139999998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91340.52399999999</v>
      </c>
      <c r="E103" s="5">
        <f ca="1">OFFSET('168p trace'!$S$56,(A103-1)*56,0)</f>
        <v>88310.689999999988</v>
      </c>
      <c r="F103" s="5">
        <f ca="1">OFFSET('168p stat'!$H$1,A103*20,0)</f>
        <v>88236.383906000003</v>
      </c>
      <c r="G103" s="5">
        <f ca="1">OFFSET('168p stat'!$K$1,A103*20,0)</f>
        <v>88215.430781000003</v>
      </c>
      <c r="H103" s="5">
        <f ca="1">OFFSET('168p stat'!$N$1,A103*20,0)</f>
        <v>3930.8846389999999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80845.945999999982</v>
      </c>
      <c r="E104" s="5">
        <f ca="1">OFFSET('168p trace'!$S$56,(A104-1)*56,0)</f>
        <v>80844.936000000002</v>
      </c>
      <c r="F104" s="5">
        <f ca="1">OFFSET('168p stat'!$H$1,A104*20,0)</f>
        <v>80801.002500000002</v>
      </c>
      <c r="G104" s="5">
        <f ca="1">OFFSET('168p stat'!$K$1,A104*20,0)</f>
        <v>80780.290313000005</v>
      </c>
      <c r="H104" s="5">
        <f ca="1">OFFSET('168p stat'!$N$1,A104*20,0)</f>
        <v>3897.575957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44658.993999999984</v>
      </c>
      <c r="E105" s="5">
        <f ca="1">OFFSET('168p trace'!$S$56,(A105-1)*56,0)</f>
        <v>44536.245999999999</v>
      </c>
      <c r="F105" s="5">
        <f ca="1">OFFSET('168p stat'!$H$1,A105*20,0)</f>
        <v>44535.700937000001</v>
      </c>
      <c r="G105" s="5">
        <f ca="1">OFFSET('168p stat'!$K$1,A105*20,0)</f>
        <v>44522.781641000001</v>
      </c>
      <c r="H105" s="5">
        <f ca="1">OFFSET('168p stat'!$N$1,A105*20,0)</f>
        <v>2108.719165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41869.305999999997</v>
      </c>
      <c r="E106" s="5">
        <f ca="1">OFFSET('168p trace'!$S$56,(A106-1)*56,0)</f>
        <v>41868.868000000009</v>
      </c>
      <c r="F106" s="5">
        <f ca="1">OFFSET('168p stat'!$H$1,A106*20,0)</f>
        <v>41868.309530999999</v>
      </c>
      <c r="G106" s="5">
        <f ca="1">OFFSET('168p stat'!$K$1,A106*20,0)</f>
        <v>41855.235000000001</v>
      </c>
      <c r="H106" s="5">
        <f ca="1">OFFSET('168p stat'!$N$1,A106*20,0)</f>
        <v>2112.3190719999998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47283.780000000006</v>
      </c>
      <c r="E107" s="5">
        <f ca="1">OFFSET('168p trace'!$S$56,(A107-1)*56,0)</f>
        <v>47167.01200000001</v>
      </c>
      <c r="F107" s="5">
        <f ca="1">OFFSET('168p stat'!$H$1,A107*20,0)</f>
        <v>47166.370078</v>
      </c>
      <c r="G107" s="5">
        <f ca="1">OFFSET('168p stat'!$K$1,A107*20,0)</f>
        <v>47151.901562999999</v>
      </c>
      <c r="H107" s="5">
        <f ca="1">OFFSET('168p stat'!$N$1,A107*20,0)</f>
        <v>1684.919255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42215.45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41677.879999999997</v>
      </c>
      <c r="E109" s="5">
        <f ca="1">OFFSET('168p trace'!$S$56,(A109-1)*56,0)</f>
        <v>41677.446000000004</v>
      </c>
      <c r="F109" s="5">
        <f ca="1">OFFSET('168p stat'!$H$1,A109*20,0)</f>
        <v>41676.840624999997</v>
      </c>
      <c r="G109" s="5">
        <f ca="1">OFFSET('168p stat'!$K$1,A109*20,0)</f>
        <v>41662.509921999997</v>
      </c>
      <c r="H109" s="5">
        <f ca="1">OFFSET('168p stat'!$N$1,A109*20,0)</f>
        <v>1682.9348709999999</v>
      </c>
    </row>
    <row r="110" spans="1:8" x14ac:dyDescent="0.25">
      <c r="A110">
        <v>26</v>
      </c>
      <c r="C110">
        <f ca="1">OFFSET('168p stat'!$A$1,A110*20,0)</f>
        <v>0</v>
      </c>
      <c r="D110" s="5" t="e">
        <f ca="1">OFFSET('168p trace'!$R$56,(A110-1)*56,0)</f>
        <v>#DIV/0!</v>
      </c>
      <c r="E110" s="5" t="e">
        <f ca="1">OFFSET('168p trace'!$S$56,(A110-1)*56,0)</f>
        <v>#DIV/0!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90389.917279358298</v>
      </c>
      <c r="E139" s="5">
        <f ca="1">OFFSET('168p trace'!$V$56,(A31-1)*56,0)</f>
        <v>0.34623683999999133</v>
      </c>
      <c r="F139" s="5">
        <f ca="1">OFFSET('168p stat'!$H$1,A139*20,1)</f>
        <v>4.2027000000000002E-2</v>
      </c>
      <c r="G139" s="5">
        <f ca="1">OFFSET('168p stat'!$K$1,A139*20,1)</f>
        <v>4.4118999999999998E-2</v>
      </c>
      <c r="H139" s="5">
        <f ca="1">OFFSET('168p stat'!$N$1,A139*20,1)</f>
        <v>2.6335999999999998E-2</v>
      </c>
      <c r="J139" s="5">
        <f t="shared" ref="J139:J187" ca="1" si="4">SUM(E139:H139)</f>
        <v>0.4587188399999913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2751.0508846400016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108143.76865600017</v>
      </c>
      <c r="E141" s="5">
        <f ca="1">OFFSET('168p trace'!$V$56,(A33-1)*56,0)</f>
        <v>68756.466516000291</v>
      </c>
      <c r="F141" s="5">
        <f ca="1">OFFSET('168p stat'!$H$1,A141*20,1)</f>
        <v>68633.001059999995</v>
      </c>
      <c r="G141" s="5">
        <f ca="1">OFFSET('168p stat'!$K$1,A141*20,1)</f>
        <v>68612.824454999994</v>
      </c>
      <c r="H141" s="5">
        <f ca="1">OFFSET('168p stat'!$N$1,A141*20,1)</f>
        <v>3.5041999999999997E-2</v>
      </c>
      <c r="J141" s="5">
        <f t="shared" ca="1" si="4"/>
        <v>206002.32707300028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14298.365241080379</v>
      </c>
      <c r="E142" s="5">
        <f ca="1">OFFSET('168p trace'!$V$56,(A34-1)*56,0)</f>
        <v>0.21182371239999728</v>
      </c>
      <c r="F142" s="5">
        <f ca="1">OFFSET('168p stat'!$H$1,A142*20,1)</f>
        <v>8.5926000000000002E-2</v>
      </c>
      <c r="G142" s="5">
        <f ca="1">OFFSET('168p stat'!$K$1,A142*20,1)</f>
        <v>8.6600999999999997E-2</v>
      </c>
      <c r="H142" s="5">
        <f ca="1">OFFSET('168p stat'!$N$1,A142*20,1)</f>
        <v>8.3109000000000002E-2</v>
      </c>
      <c r="J142" s="5">
        <f t="shared" ca="1" si="4"/>
        <v>0.46745971239999723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31991.136145959281</v>
      </c>
      <c r="E143" s="5">
        <f ca="1">OFFSET('168p trace'!$V$56,(A35-1)*56,0)</f>
        <v>0.15242400000000156</v>
      </c>
      <c r="F143" s="5">
        <f ca="1">OFFSET('168p stat'!$H$1,A143*20,1)</f>
        <v>8.2241999999999996E-2</v>
      </c>
      <c r="G143" s="5">
        <f ca="1">OFFSET('168p stat'!$K$1,A143*20,1)</f>
        <v>8.2449999999999996E-2</v>
      </c>
      <c r="H143" s="5">
        <f ca="1">OFFSET('168p stat'!$N$1,A143*20,1)</f>
        <v>8.1212999999999994E-2</v>
      </c>
      <c r="J143" s="5">
        <f t="shared" ca="1" si="4"/>
        <v>0.39832900000000149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62530.582586731434</v>
      </c>
      <c r="E144" s="5">
        <f ca="1">OFFSET('168p trace'!$V$56,(A36-1)*56,0)</f>
        <v>0.16307365760000078</v>
      </c>
      <c r="F144" s="5">
        <f ca="1">OFFSET('168p stat'!$H$1,A144*20,1)</f>
        <v>1.3246000000000001E-2</v>
      </c>
      <c r="G144" s="5">
        <f ca="1">OFFSET('168p stat'!$K$1,A144*20,1)</f>
        <v>1.5474E-2</v>
      </c>
      <c r="H144" s="5">
        <f ca="1">OFFSET('168p stat'!$N$1,A144*20,1)</f>
        <v>1.5699000000000001E-2</v>
      </c>
      <c r="J144" s="5">
        <f t="shared" ca="1" si="4"/>
        <v>0.20749265760000077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12602.335087999991</v>
      </c>
      <c r="E145" s="5">
        <f ca="1">OFFSET('168p trace'!$V$56,(A37-1)*56,0)</f>
        <v>1567.9962713599964</v>
      </c>
      <c r="F145" s="5">
        <f ca="1">OFFSET('168p stat'!$H$1,A145*20,1)</f>
        <v>1555.295239</v>
      </c>
      <c r="G145" s="5">
        <f ca="1">OFFSET('168p stat'!$K$1,A145*20,1)</f>
        <v>1533.49809</v>
      </c>
      <c r="H145" s="5">
        <f ca="1">OFFSET('168p stat'!$N$1,A145*20,1)</f>
        <v>1367.9637090000001</v>
      </c>
      <c r="J145" s="5">
        <f t="shared" ca="1" si="4"/>
        <v>6024.7533093599959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45349.961016959984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70812.763786240015</v>
      </c>
      <c r="E147" s="5">
        <f ca="1">OFFSET('168p trace'!$V$56,(A39-1)*56,0)</f>
        <v>901.22860275999881</v>
      </c>
      <c r="F147" s="5">
        <f ca="1">OFFSET('168p stat'!$H$1,A147*20,1)</f>
        <v>894.81130599999995</v>
      </c>
      <c r="G147" s="5">
        <f ca="1">OFFSET('168p stat'!$K$1,A147*20,1)</f>
        <v>884.24755200000004</v>
      </c>
      <c r="H147" s="5">
        <f ca="1">OFFSET('168p stat'!$N$1,A147*20,1)</f>
        <v>783.65801499999998</v>
      </c>
      <c r="J147" s="5">
        <f t="shared" ca="1" si="4"/>
        <v>3463.9454757599988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134402.16062400004</v>
      </c>
      <c r="E148" s="5">
        <f ca="1">OFFSET('168p trace'!$V$56,(A40-1)*56,0)</f>
        <v>61025.447503999952</v>
      </c>
      <c r="F148" s="5">
        <f ca="1">OFFSET('168p stat'!$H$1,A148*20,1)</f>
        <v>60874.987565000003</v>
      </c>
      <c r="G148" s="5">
        <f ca="1">OFFSET('168p stat'!$K$1,A148*20,1)</f>
        <v>60869.435619000003</v>
      </c>
      <c r="H148" s="5">
        <f ca="1">OFFSET('168p stat'!$N$1,A148*20,1)</f>
        <v>0.66644199999999998</v>
      </c>
      <c r="J148" s="5">
        <f t="shared" ca="1" si="4"/>
        <v>182770.53712999995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2108.3034280000002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786.33990596000012</v>
      </c>
      <c r="E150" s="5">
        <f ca="1">OFFSET('168p trace'!$V$56,(A42-1)*56,0)</f>
        <v>4.6700579600000216</v>
      </c>
      <c r="F150" s="5">
        <f ca="1">OFFSET('168p stat'!$H$1,A150*20,1)</f>
        <v>0.22099199999999999</v>
      </c>
      <c r="G150" s="5">
        <f ca="1">OFFSET('168p stat'!$K$1,A150*20,1)</f>
        <v>9.4565999999999997E-2</v>
      </c>
      <c r="H150" s="5">
        <f ca="1">OFFSET('168p stat'!$N$1,A150*20,1)</f>
        <v>0</v>
      </c>
      <c r="J150" s="5">
        <f t="shared" ca="1" si="4"/>
        <v>4.9856159600000218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17616.159987839997</v>
      </c>
      <c r="E151" s="5">
        <f ca="1">OFFSET('168p trace'!$V$56,(A43-1)*56,0)</f>
        <v>7.6347043600000282</v>
      </c>
      <c r="F151" s="5">
        <f ca="1">OFFSET('168p stat'!$H$1,A151*20,1)</f>
        <v>0.16053100000000001</v>
      </c>
      <c r="G151" s="5">
        <f ca="1">OFFSET('168p stat'!$K$1,A151*20,1)</f>
        <v>1.5396999999999999E-2</v>
      </c>
      <c r="H151" s="5">
        <f ca="1">OFFSET('168p stat'!$N$1,A151*20,1)</f>
        <v>0</v>
      </c>
      <c r="J151" s="5">
        <f t="shared" ca="1" si="4"/>
        <v>7.810632360000028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22301.678571760749</v>
      </c>
      <c r="E152" s="5">
        <f ca="1">OFFSET('168p trace'!$V$56,(A44-1)*56,0)</f>
        <v>5.3231673315999846</v>
      </c>
      <c r="F152" s="5">
        <f ca="1">OFFSET('168p stat'!$H$1,A152*20,1)</f>
        <v>0.55499600000000004</v>
      </c>
      <c r="G152" s="5">
        <f ca="1">OFFSET('168p stat'!$K$1,A152*20,1)</f>
        <v>0.13434599999999999</v>
      </c>
      <c r="H152" s="5">
        <f ca="1">OFFSET('168p stat'!$N$1,A152*20,1)</f>
        <v>0</v>
      </c>
      <c r="J152" s="5">
        <f t="shared" ca="1" si="4"/>
        <v>6.0125093315999845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57281.444217689896</v>
      </c>
      <c r="E153" s="5">
        <f ca="1">OFFSET('168p trace'!$V$56,(A45-1)*56,0)</f>
        <v>6.6019604495999911</v>
      </c>
      <c r="F153" s="5">
        <f ca="1">OFFSET('168p stat'!$H$1,A153*20,1)</f>
        <v>0.12228</v>
      </c>
      <c r="G153" s="5">
        <f ca="1">OFFSET('168p stat'!$K$1,A153*20,1)</f>
        <v>5.8699999999999996E-4</v>
      </c>
      <c r="H153" s="5">
        <f ca="1">OFFSET('168p stat'!$N$1,A153*20,1)</f>
        <v>0</v>
      </c>
      <c r="J153" s="5">
        <f t="shared" ca="1" si="4"/>
        <v>6.7248274495999913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26308.356779239846</v>
      </c>
      <c r="E154" s="5">
        <f ca="1">OFFSET('168p trace'!$V$56,(A46-1)*56,0)</f>
        <v>6.1604513600000521</v>
      </c>
      <c r="F154" s="5">
        <f ca="1">OFFSET('168p stat'!$H$1,A154*20,1)</f>
        <v>0.180976</v>
      </c>
      <c r="G154" s="5">
        <f ca="1">OFFSET('168p stat'!$K$1,A154*20,1)</f>
        <v>3.2980000000000002E-3</v>
      </c>
      <c r="H154" s="5">
        <f ca="1">OFFSET('168p stat'!$N$1,A154*20,1)</f>
        <v>0</v>
      </c>
      <c r="J154" s="5">
        <f t="shared" ca="1" si="4"/>
        <v>6.3447253600000524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128999.64563599986</v>
      </c>
      <c r="E155" s="5">
        <f ca="1">OFFSET('168p trace'!$V$56,(A47-1)*56,0)</f>
        <v>129224.71558400002</v>
      </c>
      <c r="F155" s="5">
        <f ca="1">OFFSET('168p stat'!$H$1,A155*20,1)</f>
        <v>129217.961671</v>
      </c>
      <c r="G155" s="5">
        <f ca="1">OFFSET('168p stat'!$K$1,A155*20,1)</f>
        <v>129147.30781300001</v>
      </c>
      <c r="H155" s="5">
        <f ca="1">OFFSET('168p stat'!$N$1,A155*20,1)</f>
        <v>501.68518599999999</v>
      </c>
      <c r="J155" s="5">
        <f t="shared" ca="1" si="4"/>
        <v>388091.67025400006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260709.84168400054</v>
      </c>
      <c r="E156" s="5">
        <f ca="1">OFFSET('168p trace'!$V$56,(A48-1)*56,0)</f>
        <v>260702.87256400008</v>
      </c>
      <c r="F156" s="5">
        <f ca="1">OFFSET('168p stat'!$H$1,A156*20,1)</f>
        <v>260695.951118</v>
      </c>
      <c r="G156" s="5">
        <f ca="1">OFFSET('168p stat'!$K$1,A156*20,1)</f>
        <v>260543.281238</v>
      </c>
      <c r="H156" s="5">
        <f ca="1">OFFSET('168p stat'!$N$1,A156*20,1)</f>
        <v>890.06181000000004</v>
      </c>
      <c r="J156" s="5">
        <f t="shared" ca="1" si="4"/>
        <v>782832.16673000006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244529.14902400022</v>
      </c>
      <c r="E157" s="5">
        <f ca="1">OFFSET('168p trace'!$V$56,(A49-1)*56,0)</f>
        <v>230688.62449999989</v>
      </c>
      <c r="F157" s="5">
        <f ca="1">OFFSET('168p stat'!$H$1,A157*20,1)</f>
        <v>229524.69568400001</v>
      </c>
      <c r="G157" s="5">
        <f ca="1">OFFSET('168p stat'!$K$1,A157*20,1)</f>
        <v>229432.720627</v>
      </c>
      <c r="H157" s="5">
        <f ca="1">OFFSET('168p stat'!$N$1,A157*20,1)</f>
        <v>526.506845</v>
      </c>
      <c r="J157" s="5">
        <f t="shared" ca="1" si="4"/>
        <v>690172.54765599989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131509.80728399949</v>
      </c>
      <c r="E158" s="5">
        <f ca="1">OFFSET('168p trace'!$V$56,(A50-1)*56,0)</f>
        <v>131503.91230399971</v>
      </c>
      <c r="F158" s="5">
        <f ca="1">OFFSET('168p stat'!$H$1,A158*20,1)</f>
        <v>131409.61225899999</v>
      </c>
      <c r="G158" s="5">
        <f ca="1">OFFSET('168p stat'!$K$1,A158*20,1)</f>
        <v>131326.07574999999</v>
      </c>
      <c r="H158" s="5">
        <f ca="1">OFFSET('168p stat'!$N$1,A158*20,1)</f>
        <v>392.17332099999999</v>
      </c>
      <c r="J158" s="5">
        <f t="shared" ca="1" si="4"/>
        <v>394631.77363399969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112414.17456400031</v>
      </c>
      <c r="E159" s="5">
        <f ca="1">OFFSET('168p trace'!$V$56,(A51-1)*56,0)</f>
        <v>112247.55608399976</v>
      </c>
      <c r="F159" s="5">
        <f ca="1">OFFSET('168p stat'!$H$1,A159*20,1)</f>
        <v>112244.31507300001</v>
      </c>
      <c r="G159" s="5">
        <f ca="1">OFFSET('168p stat'!$K$1,A159*20,1)</f>
        <v>112299.088007</v>
      </c>
      <c r="H159" s="5">
        <f ca="1">OFFSET('168p stat'!$N$1,A159*20,1)</f>
        <v>569.68059000000005</v>
      </c>
      <c r="J159" s="5">
        <f t="shared" ca="1" si="4"/>
        <v>337360.63975399977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196484.23096399949</v>
      </c>
      <c r="E160" s="5">
        <f ca="1">OFFSET('168p trace'!$V$56,(A52-1)*56,0)</f>
        <v>196482.55217600014</v>
      </c>
      <c r="F160" s="5">
        <f ca="1">OFFSET('168p stat'!$H$1,A160*20,1)</f>
        <v>196476.20644899999</v>
      </c>
      <c r="G160" s="5">
        <f ca="1">OFFSET('168p stat'!$K$1,A160*20,1)</f>
        <v>196309.983824</v>
      </c>
      <c r="H160" s="5">
        <f ca="1">OFFSET('168p stat'!$N$1,A160*20,1)</f>
        <v>1519.474095</v>
      </c>
      <c r="J160" s="5">
        <f t="shared" ca="1" si="4"/>
        <v>590788.21654400008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53482.645200000072</v>
      </c>
      <c r="E161" s="5">
        <f ca="1">OFFSET('168p trace'!$V$56,(A53-1)*56,0)</f>
        <v>53710.523456000148</v>
      </c>
      <c r="F161" s="5">
        <f ca="1">OFFSET('168p stat'!$H$1,A161*20,1)</f>
        <v>53706.776274999997</v>
      </c>
      <c r="G161" s="5">
        <f ca="1">OFFSET('168p stat'!$K$1,A161*20,1)</f>
        <v>53674.926827000003</v>
      </c>
      <c r="H161" s="5">
        <f ca="1">OFFSET('168p stat'!$N$1,A161*20,1)</f>
        <v>108.420428</v>
      </c>
      <c r="J161" s="5">
        <f t="shared" ca="1" si="4"/>
        <v>161200.64698600015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54123.276499999913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72516.054399999819</v>
      </c>
      <c r="E163" s="5">
        <f ca="1">OFFSET('168p trace'!$V$56,(A55-1)*56,0)</f>
        <v>72524.968084000066</v>
      </c>
      <c r="F163" s="5">
        <f ca="1">OFFSET('168p stat'!$H$1,A163*20,1)</f>
        <v>72517.862651000003</v>
      </c>
      <c r="G163" s="5">
        <f ca="1">OFFSET('168p stat'!$K$1,A163*20,1)</f>
        <v>72491.866410000002</v>
      </c>
      <c r="H163" s="5">
        <f ca="1">OFFSET('168p stat'!$N$1,A163*20,1)</f>
        <v>107.198719</v>
      </c>
      <c r="J163" s="5">
        <f t="shared" ca="1" si="4"/>
        <v>217641.89586400011</v>
      </c>
    </row>
    <row r="164" spans="1:10" x14ac:dyDescent="0.25">
      <c r="A164">
        <v>26</v>
      </c>
      <c r="C164">
        <f ca="1">OFFSET('168p stat'!$A$1,A164*20,0)</f>
        <v>0</v>
      </c>
      <c r="D164" s="5" t="e">
        <f ca="1">OFFSET('168p trace'!$U$56,(A56-1)*56,0)</f>
        <v>#DIV/0!</v>
      </c>
      <c r="E164" s="5" t="e">
        <f ca="1">OFFSET('168p trace'!$V$56,(A56-1)*56,0)</f>
        <v>#DIV/0!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 t="e">
        <f t="shared" ca="1" si="4"/>
        <v>#DIV/0!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83.335695379637016</v>
      </c>
      <c r="E194" s="8">
        <f t="shared" ca="1" si="5"/>
        <v>0.1631014067716135</v>
      </c>
      <c r="F194" s="8">
        <f t="shared" ca="1" si="5"/>
        <v>5.6824453046201859E-2</v>
      </c>
      <c r="G194" s="8">
        <f t="shared" ca="1" si="5"/>
        <v>5.8221568237209136E-2</v>
      </c>
      <c r="H194" s="8">
        <f t="shared" ca="1" si="5"/>
        <v>4.4982747270481377E-2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14.538526114041291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0.18773461565433083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91.153178953768816</v>
      </c>
      <c r="E196" s="8">
        <f t="shared" ca="1" si="7"/>
        <v>72.682163116939037</v>
      </c>
      <c r="F196" s="8">
        <f t="shared" ca="1" si="7"/>
        <v>72.616876395517863</v>
      </c>
      <c r="G196" s="8">
        <f t="shared" ca="1" si="7"/>
        <v>72.606201722212134</v>
      </c>
      <c r="H196" s="8">
        <f t="shared" ca="1" si="7"/>
        <v>5.1887830403669795E-2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33.144712975113961</v>
      </c>
      <c r="E197" s="8">
        <f t="shared" ca="1" si="9"/>
        <v>0.12757287905788042</v>
      </c>
      <c r="F197" s="8">
        <f t="shared" ca="1" si="9"/>
        <v>8.1251870329242276E-2</v>
      </c>
      <c r="G197" s="8">
        <f t="shared" ca="1" si="9"/>
        <v>8.1570386979589585E-2</v>
      </c>
      <c r="H197" s="8">
        <f t="shared" ca="1" si="9"/>
        <v>7.9908889918456488E-2</v>
      </c>
      <c r="J197" s="8">
        <f t="shared" ca="1" si="8"/>
        <v>125.80767382665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49.577645893752788</v>
      </c>
      <c r="E198" s="8">
        <f t="shared" ca="1" si="10"/>
        <v>0.10821756219764017</v>
      </c>
      <c r="F198" s="8">
        <f t="shared" ca="1" si="10"/>
        <v>7.9490989074234061E-2</v>
      </c>
      <c r="G198" s="8">
        <f t="shared" ca="1" si="10"/>
        <v>7.9591446776648048E-2</v>
      </c>
      <c r="H198" s="8">
        <f t="shared" ca="1" si="10"/>
        <v>7.8992133886862423E-2</v>
      </c>
      <c r="J198" s="8">
        <f t="shared" ca="1" si="8"/>
        <v>0.18951481372999998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69.313416603885202</v>
      </c>
      <c r="E199" s="8">
        <f t="shared" ca="1" si="11"/>
        <v>0.11193424525462822</v>
      </c>
      <c r="F199" s="8">
        <f t="shared" ca="1" si="11"/>
        <v>3.1901671931107309E-2</v>
      </c>
      <c r="G199" s="8">
        <f t="shared" ca="1" si="11"/>
        <v>3.4480405566060267E-2</v>
      </c>
      <c r="H199" s="8">
        <f t="shared" ca="1" si="11"/>
        <v>3.4730182377868388E-2</v>
      </c>
      <c r="J199" s="8">
        <f t="shared" ca="1" si="8"/>
        <v>0.17494117219225469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31.116918380219069</v>
      </c>
      <c r="E200" s="8">
        <f t="shared" ca="1" si="12"/>
        <v>10.97598694975223</v>
      </c>
      <c r="F200" s="8">
        <f t="shared" ca="1" si="12"/>
        <v>10.931442896655867</v>
      </c>
      <c r="G200" s="8">
        <f t="shared" ca="1" si="12"/>
        <v>10.854571629082375</v>
      </c>
      <c r="H200" s="8">
        <f t="shared" ca="1" si="12"/>
        <v>10.251994327441272</v>
      </c>
      <c r="J200" s="8">
        <f t="shared" ca="1" si="8"/>
        <v>0.12626193356955712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59.028198387339152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21.514967958719975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73.761007769853521</v>
      </c>
      <c r="E202" s="8">
        <f t="shared" ref="E202:H206" ca="1" si="15">$D$192*SQRT(E147)/$E$192</f>
        <v>8.3212496662013589</v>
      </c>
      <c r="F202" s="8">
        <f t="shared" ca="1" si="15"/>
        <v>8.2915705546411402</v>
      </c>
      <c r="G202" s="8">
        <f t="shared" ca="1" si="15"/>
        <v>8.2424819026349088</v>
      </c>
      <c r="H202" s="8">
        <f t="shared" ca="1" si="15"/>
        <v>7.7595111062798274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101.61883095697948</v>
      </c>
      <c r="E203" s="8">
        <f t="shared" ca="1" si="15"/>
        <v>68.474135136030185</v>
      </c>
      <c r="F203" s="8">
        <f t="shared" ca="1" si="15"/>
        <v>68.389670598666285</v>
      </c>
      <c r="G203" s="8">
        <f t="shared" ca="1" si="15"/>
        <v>68.38655187592812</v>
      </c>
      <c r="H203" s="8">
        <f t="shared" ca="1" si="15"/>
        <v>0.22628316716892574</v>
      </c>
      <c r="J203" s="8">
        <f t="shared" ca="1" si="8"/>
        <v>16.313854810975613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12.72733943053677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118.50158610234783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7.7727773449854283</v>
      </c>
      <c r="E205" s="8">
        <f t="shared" ca="1" si="15"/>
        <v>0.59900742331186652</v>
      </c>
      <c r="F205" s="8">
        <f t="shared" ca="1" si="15"/>
        <v>0.13030447937043452</v>
      </c>
      <c r="G205" s="8">
        <f t="shared" ca="1" si="15"/>
        <v>8.523904570089931E-2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36.789737756414119</v>
      </c>
      <c r="E206" s="8">
        <f t="shared" ca="1" si="15"/>
        <v>0.76589137962737386</v>
      </c>
      <c r="F206" s="8">
        <f t="shared" ca="1" si="15"/>
        <v>0.1110581730085634</v>
      </c>
      <c r="G206" s="8">
        <f t="shared" ca="1" si="15"/>
        <v>3.4394509794442481E-2</v>
      </c>
      <c r="H206" s="8">
        <f t="shared" ca="1" si="15"/>
        <v>0</v>
      </c>
      <c r="J206" s="8">
        <f t="shared" ca="1" si="8"/>
        <v>0.61891424724166888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41.394233511752837</v>
      </c>
      <c r="E207" s="8">
        <f t="shared" ca="1" si="14"/>
        <v>0.63952294127848919</v>
      </c>
      <c r="F207" s="8">
        <f t="shared" ca="1" si="14"/>
        <v>0.20649806941470422</v>
      </c>
      <c r="G207" s="8">
        <f t="shared" ca="1" si="14"/>
        <v>0.10159759776687634</v>
      </c>
      <c r="H207" s="8">
        <f t="shared" ca="1" si="14"/>
        <v>0</v>
      </c>
      <c r="J207" s="8">
        <f t="shared" ca="1" si="8"/>
        <v>0.77466541518485388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66.340394347136268</v>
      </c>
      <c r="E208" s="8">
        <f t="shared" ca="1" si="14"/>
        <v>0.71220911624583016</v>
      </c>
      <c r="F208" s="8">
        <f t="shared" ca="1" si="14"/>
        <v>9.6927895675084155E-2</v>
      </c>
      <c r="G208" s="8">
        <f t="shared" ca="1" si="14"/>
        <v>6.7156819460126305E-3</v>
      </c>
      <c r="H208" s="8">
        <f t="shared" ca="1" si="14"/>
        <v>0</v>
      </c>
      <c r="J208" s="8">
        <f t="shared" ca="1" si="8"/>
        <v>0.67967133010410985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44.959133310847477</v>
      </c>
      <c r="E209" s="8">
        <f t="shared" ca="1" si="14"/>
        <v>0.68798241176030361</v>
      </c>
      <c r="F209" s="8">
        <f t="shared" ca="1" si="14"/>
        <v>0.11791839564715931</v>
      </c>
      <c r="G209" s="8">
        <f t="shared" ca="1" si="14"/>
        <v>1.5918289355329608E-2</v>
      </c>
      <c r="H209" s="8">
        <f t="shared" ca="1" si="14"/>
        <v>0</v>
      </c>
      <c r="J209" s="8">
        <f t="shared" ca="1" si="8"/>
        <v>0.71880591442173503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99.555516037561375</v>
      </c>
      <c r="E210" s="8">
        <f t="shared" ca="1" si="14"/>
        <v>99.642327089193813</v>
      </c>
      <c r="F210" s="8">
        <f t="shared" ca="1" si="14"/>
        <v>99.639723158518834</v>
      </c>
      <c r="G210" s="8">
        <f t="shared" ca="1" si="14"/>
        <v>99.612478906452353</v>
      </c>
      <c r="H210" s="8">
        <f t="shared" ca="1" si="14"/>
        <v>6.2085003189781665</v>
      </c>
      <c r="J210" s="8">
        <f t="shared" ca="1" si="8"/>
        <v>0.69819620369887714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14"/>
        <v>141.53041565778406</v>
      </c>
      <c r="E211" s="8">
        <f t="shared" ca="1" si="14"/>
        <v>141.52852399723969</v>
      </c>
      <c r="F211" s="8">
        <f t="shared" ca="1" si="14"/>
        <v>141.52664525204494</v>
      </c>
      <c r="G211" s="8">
        <f t="shared" ca="1" si="14"/>
        <v>141.48519846287107</v>
      </c>
      <c r="H211" s="8">
        <f t="shared" ca="1" si="14"/>
        <v>8.2695362013791307</v>
      </c>
      <c r="J211" s="8">
        <f t="shared" ca="1" si="8"/>
        <v>172.67848507835402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14"/>
        <v>137.06809832273879</v>
      </c>
      <c r="E212" s="8">
        <f t="shared" ca="1" si="14"/>
        <v>133.13252193804482</v>
      </c>
      <c r="F212" s="8">
        <f t="shared" ca="1" si="14"/>
        <v>132.79624022837805</v>
      </c>
      <c r="G212" s="8">
        <f t="shared" ca="1" si="14"/>
        <v>132.76963053053083</v>
      </c>
      <c r="H212" s="8">
        <f t="shared" ca="1" si="14"/>
        <v>6.3602337940550582</v>
      </c>
      <c r="J212" s="8">
        <f t="shared" ca="1" si="8"/>
        <v>245.24795826713697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14"/>
        <v>100.5194583811724</v>
      </c>
      <c r="E213" s="8">
        <f t="shared" ca="1" si="14"/>
        <v>100.51720544335137</v>
      </c>
      <c r="F213" s="8">
        <f t="shared" ca="1" si="14"/>
        <v>100.48115907513949</v>
      </c>
      <c r="G213" s="8">
        <f t="shared" ca="1" si="14"/>
        <v>100.44921628377196</v>
      </c>
      <c r="H213" s="8">
        <f t="shared" ca="1" si="14"/>
        <v>5.4892131129217416</v>
      </c>
      <c r="J213" s="8">
        <f t="shared" ca="1" si="8"/>
        <v>230.27665357457707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14"/>
        <v>92.935493005101506</v>
      </c>
      <c r="E214" s="8">
        <f t="shared" ca="1" si="14"/>
        <v>92.866593719409522</v>
      </c>
      <c r="F214" s="8">
        <f t="shared" ca="1" si="14"/>
        <v>92.865253005032699</v>
      </c>
      <c r="G214" s="8">
        <f t="shared" ca="1" si="14"/>
        <v>92.887908415217439</v>
      </c>
      <c r="H214" s="8">
        <f t="shared" ca="1" si="14"/>
        <v>6.6158672213761962</v>
      </c>
      <c r="J214" s="8">
        <f t="shared" ca="1" si="8"/>
        <v>174.12739138874008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14"/>
        <v>122.86690536277867</v>
      </c>
      <c r="E215" s="8">
        <f t="shared" ca="1" si="14"/>
        <v>122.86638046588025</v>
      </c>
      <c r="F215" s="8">
        <f t="shared" ca="1" si="14"/>
        <v>122.86439636399784</v>
      </c>
      <c r="G215" s="8">
        <f t="shared" ca="1" si="14"/>
        <v>122.81241255331469</v>
      </c>
      <c r="H215" s="8">
        <f t="shared" ca="1" si="14"/>
        <v>10.804824555125363</v>
      </c>
      <c r="J215" s="8">
        <f t="shared" ca="1" si="8"/>
        <v>160.9971821914263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14"/>
        <v>64.102875099377599</v>
      </c>
      <c r="E216" s="8">
        <f t="shared" ca="1" si="14"/>
        <v>64.239294346773477</v>
      </c>
      <c r="F216" s="8">
        <f t="shared" ca="1" si="14"/>
        <v>64.237053440835837</v>
      </c>
      <c r="G216" s="8">
        <f t="shared" ca="1" si="14"/>
        <v>64.218003534616855</v>
      </c>
      <c r="H216" s="8">
        <f t="shared" ca="1" si="14"/>
        <v>2.8862013658260226</v>
      </c>
      <c r="J216" s="8">
        <f t="shared" ca="1" si="8"/>
        <v>213.05267013935452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16">$D$192*SQRT(D162)/$E$192</f>
        <v>64.485654063892326</v>
      </c>
      <c r="E217" s="8">
        <f t="shared" ca="1" si="16"/>
        <v>0</v>
      </c>
      <c r="F217" s="8">
        <f t="shared" ca="1" si="16"/>
        <v>0</v>
      </c>
      <c r="G217" s="8">
        <f t="shared" ca="1" si="16"/>
        <v>0</v>
      </c>
      <c r="H217" s="8">
        <f t="shared" ca="1" si="16"/>
        <v>0</v>
      </c>
      <c r="J217" s="8">
        <f t="shared" ca="1" si="8"/>
        <v>111.28956873502729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16"/>
        <v>74.642839520350421</v>
      </c>
      <c r="E218" s="8">
        <f t="shared" ca="1" si="16"/>
        <v>74.647426933752342</v>
      </c>
      <c r="F218" s="8">
        <f t="shared" ca="1" si="16"/>
        <v>74.643770156669007</v>
      </c>
      <c r="G218" s="8">
        <f t="shared" ca="1" si="16"/>
        <v>74.630389788698821</v>
      </c>
      <c r="H218" s="8">
        <f t="shared" ca="1" si="16"/>
        <v>2.8698940709036633</v>
      </c>
      <c r="J218" s="8">
        <f t="shared" ca="1" si="8"/>
        <v>0</v>
      </c>
    </row>
    <row r="219" spans="1:10" x14ac:dyDescent="0.25">
      <c r="A219">
        <v>26</v>
      </c>
      <c r="C219">
        <f ca="1">OFFSET('168p stat'!$A$1,A219*20,0)</f>
        <v>0</v>
      </c>
      <c r="D219" s="8" t="e">
        <f t="shared" ca="1" si="16"/>
        <v>#DIV/0!</v>
      </c>
      <c r="E219" s="8" t="e">
        <f t="shared" ca="1" si="16"/>
        <v>#DIV/0!</v>
      </c>
      <c r="F219" s="8">
        <f t="shared" ca="1" si="16"/>
        <v>0</v>
      </c>
      <c r="G219" s="8">
        <f t="shared" ca="1" si="16"/>
        <v>0</v>
      </c>
      <c r="H219" s="8">
        <f t="shared" ca="1" si="16"/>
        <v>0</v>
      </c>
      <c r="J219" s="8">
        <f t="shared" ca="1" si="8"/>
        <v>129.31303933874128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16"/>
        <v>#DIV/0!</v>
      </c>
      <c r="E220" s="8" t="e">
        <f t="shared" ca="1" si="16"/>
        <v>#DIV/0!</v>
      </c>
      <c r="F220" s="8">
        <f t="shared" ca="1" si="16"/>
        <v>0</v>
      </c>
      <c r="G220" s="8">
        <f t="shared" ca="1" si="16"/>
        <v>0</v>
      </c>
      <c r="H220" s="8">
        <f t="shared" ca="1" si="16"/>
        <v>0</v>
      </c>
      <c r="J220" s="8" t="e">
        <f t="shared" ca="1" si="8"/>
        <v>#DIV/0!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16"/>
        <v>#DIV/0!</v>
      </c>
      <c r="E221" s="8" t="e">
        <f t="shared" ca="1" si="16"/>
        <v>#DIV/0!</v>
      </c>
      <c r="F221" s="8">
        <f t="shared" ca="1" si="16"/>
        <v>0</v>
      </c>
      <c r="G221" s="8">
        <f t="shared" ca="1" si="16"/>
        <v>0</v>
      </c>
      <c r="H221" s="8">
        <f t="shared" ca="1" si="16"/>
        <v>0</v>
      </c>
      <c r="J221" s="8" t="e">
        <f t="shared" ca="1" si="8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16"/>
        <v>#DIV/0!</v>
      </c>
      <c r="E222" s="8" t="e">
        <f t="shared" ca="1" si="16"/>
        <v>#DIV/0!</v>
      </c>
      <c r="F222" s="8">
        <f t="shared" ca="1" si="16"/>
        <v>0</v>
      </c>
      <c r="G222" s="8">
        <f t="shared" ca="1" si="16"/>
        <v>0</v>
      </c>
      <c r="H222" s="8">
        <f t="shared" ca="1" si="16"/>
        <v>0</v>
      </c>
      <c r="J222" s="8" t="e">
        <f t="shared" ca="1" si="8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 t="e">
        <f t="shared" ca="1" si="8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4.0059489632879031E-2</v>
      </c>
      <c r="E248" s="9">
        <f ca="1">POWER(SQRT(E139)/E85,2)</f>
        <v>1.7320878709903477E-7</v>
      </c>
      <c r="F248" s="9">
        <f ca="1">POWER(SQRT(F139)/F85,2)</f>
        <v>2.1712690070251924E-8</v>
      </c>
      <c r="G248" s="9">
        <f ca="1">POWER(SQRT(G139)/G85,2)</f>
        <v>2.2935978590547967E-8</v>
      </c>
      <c r="H248" s="9">
        <f ca="1">POWER(SQRT(H139)/H85,2)</f>
        <v>1.2907930902508726E-7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1.348745638815781E-3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8.5765395012936765E-5</v>
      </c>
      <c r="E250" s="9">
        <f t="shared" ca="1" si="39"/>
        <v>5.4703407458028148E-5</v>
      </c>
      <c r="F250" s="9">
        <f t="shared" ca="1" si="39"/>
        <v>5.4695377931967985E-5</v>
      </c>
      <c r="G250" s="9">
        <f t="shared" ca="1" si="39"/>
        <v>5.4694882374786852E-5</v>
      </c>
      <c r="H250" s="9">
        <f t="shared" ca="1" si="39"/>
        <v>1.3243841180219758E-7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1.7123621459167328E-2</v>
      </c>
      <c r="E251" s="9">
        <f t="shared" ca="1" si="40"/>
        <v>2.8616992296277217E-7</v>
      </c>
      <c r="F251" s="9">
        <f t="shared" ca="1" si="40"/>
        <v>1.2232444965324239E-7</v>
      </c>
      <c r="G251" s="9">
        <f t="shared" ca="1" si="40"/>
        <v>1.2440522097009824E-7</v>
      </c>
      <c r="H251" s="9">
        <f t="shared" ca="1" si="40"/>
        <v>1.1407981278895814E-6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2.6149080854443427E-2</v>
      </c>
      <c r="E252" s="9">
        <f t="shared" ca="1" si="41"/>
        <v>1.4037763159537636E-7</v>
      </c>
      <c r="F252" s="9">
        <f t="shared" ca="1" si="41"/>
        <v>7.9099430865704065E-8</v>
      </c>
      <c r="G252" s="9">
        <f t="shared" ca="1" si="41"/>
        <v>7.9979109974483853E-8</v>
      </c>
      <c r="H252" s="9">
        <f t="shared" ca="1" si="41"/>
        <v>3.994834206845105E-7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0.10340117763147597</v>
      </c>
      <c r="E253" s="9">
        <f t="shared" ca="1" si="42"/>
        <v>3.4207905969983422E-7</v>
      </c>
      <c r="F253" s="9">
        <f t="shared" ca="1" si="42"/>
        <v>2.9657764005359814E-8</v>
      </c>
      <c r="G253" s="9">
        <f t="shared" ca="1" si="42"/>
        <v>3.5036204272630864E-8</v>
      </c>
      <c r="H253" s="9">
        <f t="shared" ca="1" si="42"/>
        <v>1.4299251905178901E-7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7.8997069383444723E-4</v>
      </c>
      <c r="E254" s="9">
        <f t="shared" ca="1" si="43"/>
        <v>1.010134520984212E-4</v>
      </c>
      <c r="F254" s="9">
        <f t="shared" ca="1" si="43"/>
        <v>1.0130045310727908E-4</v>
      </c>
      <c r="G254" s="9">
        <f t="shared" ca="1" si="43"/>
        <v>1.005045977256048E-4</v>
      </c>
      <c r="H254" s="9">
        <f t="shared" ca="1" si="43"/>
        <v>1.6302745200017229E-4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2.8352162611435445E-3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5.0401225689599496E-3</v>
      </c>
      <c r="E256" s="9">
        <f t="shared" ca="1" si="45"/>
        <v>6.7851132880102129E-5</v>
      </c>
      <c r="F256" s="9">
        <f t="shared" ca="1" si="45"/>
        <v>6.817033570469033E-5</v>
      </c>
      <c r="G256" s="9">
        <f t="shared" ca="1" si="45"/>
        <v>6.7816205865181309E-5</v>
      </c>
      <c r="H256" s="9">
        <f t="shared" ca="1" si="45"/>
        <v>9.4838214237833151E-5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7.704534846641892E-5</v>
      </c>
      <c r="E257" s="9">
        <f t="shared" ca="1" si="46"/>
        <v>3.5327861119455794E-5</v>
      </c>
      <c r="F257" s="9">
        <f t="shared" ca="1" si="46"/>
        <v>3.5257771003122733E-5</v>
      </c>
      <c r="G257" s="9">
        <f t="shared" ca="1" si="46"/>
        <v>3.5263634850766098E-5</v>
      </c>
      <c r="H257" s="9">
        <f t="shared" ca="1" si="46"/>
        <v>2.5578678391528196E-6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1.0333658543713235E-3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3.8540454835905429E-4</v>
      </c>
      <c r="E259" s="9">
        <f t="shared" ca="1" si="48"/>
        <v>2.3403339940342622E-6</v>
      </c>
      <c r="F259" s="9">
        <f t="shared" ca="1" si="48"/>
        <v>1.1453596757826346E-7</v>
      </c>
      <c r="G259" s="9">
        <f t="shared" ca="1" si="48"/>
        <v>1.0809480743711881E-7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8.6448760078101667E-3</v>
      </c>
      <c r="E260" s="9">
        <f t="shared" ca="1" si="49"/>
        <v>4.0707850631000716E-6</v>
      </c>
      <c r="F260" s="9">
        <f t="shared" ca="1" si="49"/>
        <v>8.8633395154642687E-8</v>
      </c>
      <c r="G260" s="9">
        <f t="shared" ca="1" si="49"/>
        <v>1.933855383889994E-8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2.6466986502492251E-2</v>
      </c>
      <c r="E261" s="9">
        <f t="shared" ca="1" si="50"/>
        <v>7.2302488984031385E-6</v>
      </c>
      <c r="F261" s="9">
        <f t="shared" ca="1" si="50"/>
        <v>7.9535957442523948E-7</v>
      </c>
      <c r="G261" s="9">
        <f t="shared" ca="1" si="50"/>
        <v>4.2272219197180569E-7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9.6962452828087409E-2</v>
      </c>
      <c r="E262" s="9">
        <f t="shared" ca="1" si="51"/>
        <v>1.3968008391633597E-5</v>
      </c>
      <c r="F262" s="9">
        <f t="shared" ca="1" si="51"/>
        <v>2.7657558990984541E-7</v>
      </c>
      <c r="G262" s="9">
        <f t="shared" ca="1" si="51"/>
        <v>5.3075487044916903E-9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2.1606204720406433E-2</v>
      </c>
      <c r="E263" s="9">
        <f t="shared" ca="1" si="52"/>
        <v>5.7145611823420881E-6</v>
      </c>
      <c r="F263" s="9">
        <f t="shared" ca="1" si="52"/>
        <v>1.7558033951404656E-7</v>
      </c>
      <c r="G263" s="9">
        <f t="shared" ca="1" si="52"/>
        <v>1.0391102084705427E-8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5.5131902406951937E-5</v>
      </c>
      <c r="E264" s="9">
        <f t="shared" ca="1" si="53"/>
        <v>5.549499506448061E-5</v>
      </c>
      <c r="F264" s="9">
        <f t="shared" ca="1" si="53"/>
        <v>5.5494059467205161E-5</v>
      </c>
      <c r="G264" s="9">
        <f t="shared" ca="1" si="53"/>
        <v>5.5493951661075361E-5</v>
      </c>
      <c r="H264" s="9">
        <f t="shared" ca="1" si="53"/>
        <v>6.3357575767420811E-5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ref="D265:H265" ca="1" si="54">POWER(SQRT(D156)/D102,2)</f>
        <v>1.4832645507676881E-4</v>
      </c>
      <c r="E265" s="9">
        <f t="shared" ca="1" si="54"/>
        <v>1.4832560345783669E-4</v>
      </c>
      <c r="F265" s="9">
        <f t="shared" ca="1" si="54"/>
        <v>1.4832577328719614E-4</v>
      </c>
      <c r="G265" s="9">
        <f t="shared" ca="1" si="54"/>
        <v>1.4832849696428971E-4</v>
      </c>
      <c r="H265" s="9">
        <f t="shared" ca="1" si="54"/>
        <v>2.0127472358793717E-4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ref="D266:H266" ca="1" si="55">POWER(SQRT(D157)/D103,2)</f>
        <v>2.9309178038499166E-5</v>
      </c>
      <c r="E266" s="9">
        <f t="shared" ca="1" si="55"/>
        <v>2.9580099015306762E-5</v>
      </c>
      <c r="F266" s="9">
        <f t="shared" ca="1" si="55"/>
        <v>2.9480443796843888E-5</v>
      </c>
      <c r="G266" s="9">
        <f t="shared" ca="1" si="55"/>
        <v>2.9482630975141571E-5</v>
      </c>
      <c r="H266" s="9">
        <f t="shared" ca="1" si="55"/>
        <v>3.407402396258534E-5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ref="D267:H267" ca="1" si="56">POWER(SQRT(D158)/D104,2)</f>
        <v>2.0120633340073586E-5</v>
      </c>
      <c r="E267" s="9">
        <f t="shared" ca="1" si="56"/>
        <v>2.0120234141439683E-5</v>
      </c>
      <c r="F267" s="9">
        <f t="shared" ca="1" si="56"/>
        <v>2.012767612775833E-5</v>
      </c>
      <c r="G267" s="9">
        <f t="shared" ca="1" si="56"/>
        <v>2.0125197346546309E-5</v>
      </c>
      <c r="H267" s="9">
        <f t="shared" ca="1" si="56"/>
        <v>2.5815995144490083E-5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68" ca="1" si="57">POWER(SQRT(D159)/D105,2)</f>
        <v>5.6364181439511484E-5</v>
      </c>
      <c r="E268" s="9">
        <f t="shared" ca="1" si="57"/>
        <v>5.6591301197786887E-5</v>
      </c>
      <c r="F268" s="9">
        <f t="shared" ca="1" si="57"/>
        <v>5.6591052379477648E-5</v>
      </c>
      <c r="G268" s="9">
        <f t="shared" ca="1" si="57"/>
        <v>5.6651530808829315E-5</v>
      </c>
      <c r="H268" s="9">
        <f t="shared" ca="1" si="57"/>
        <v>1.2811321569681936E-4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ref="D269:H269" ca="1" si="58">POWER(SQRT(D160)/D106,2)</f>
        <v>1.1208207864766823E-4</v>
      </c>
      <c r="E269" s="9">
        <f t="shared" ca="1" si="58"/>
        <v>1.1208346602893749E-4</v>
      </c>
      <c r="F269" s="9">
        <f t="shared" ca="1" si="58"/>
        <v>1.1208283612894942E-4</v>
      </c>
      <c r="G269" s="9">
        <f t="shared" ca="1" si="58"/>
        <v>1.1205798735641153E-4</v>
      </c>
      <c r="H269" s="9">
        <f t="shared" ca="1" si="58"/>
        <v>3.4054480521208014E-4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ref="D270:H270" ca="1" si="59">POWER(SQRT(D161)/D107,2)</f>
        <v>2.3921505192064644E-5</v>
      </c>
      <c r="E270" s="9">
        <f t="shared" ca="1" si="59"/>
        <v>2.4142523082072774E-5</v>
      </c>
      <c r="F270" s="9">
        <f t="shared" ca="1" si="59"/>
        <v>2.4141495854649219E-5</v>
      </c>
      <c r="G270" s="9">
        <f t="shared" ca="1" si="59"/>
        <v>2.4141988424537352E-5</v>
      </c>
      <c r="H270" s="9">
        <f t="shared" ca="1" si="59"/>
        <v>3.8190287749308998E-5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ref="D271:H271" ca="1" si="60">POWER(SQRT(D162)/D108,2)</f>
        <v>3.0369751186245002E-5</v>
      </c>
      <c r="E271" s="9" t="e">
        <f t="shared" ca="1" si="60"/>
        <v>#DIV/0!</v>
      </c>
      <c r="F271" s="9" t="e">
        <f t="shared" ca="1" si="60"/>
        <v>#DIV/0!</v>
      </c>
      <c r="G271" s="9" t="e">
        <f t="shared" ca="1" si="60"/>
        <v>#DIV/0!</v>
      </c>
      <c r="H271" s="9" t="e">
        <f t="shared" ca="1" si="60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ref="D272:H272" ca="1" si="61">POWER(SQRT(D163)/D109,2)</f>
        <v>4.1746774526944401E-5</v>
      </c>
      <c r="E272" s="9">
        <f t="shared" ca="1" si="61"/>
        <v>4.1752775601845704E-5</v>
      </c>
      <c r="F272" s="9">
        <f t="shared" ca="1" si="61"/>
        <v>4.1749897835179565E-5</v>
      </c>
      <c r="G272" s="9">
        <f t="shared" ca="1" si="61"/>
        <v>4.1763647475817658E-5</v>
      </c>
      <c r="H272" s="9">
        <f t="shared" ca="1" si="61"/>
        <v>3.7849049464118602E-5</v>
      </c>
    </row>
    <row r="273" spans="1:8" x14ac:dyDescent="0.25">
      <c r="A273">
        <v>26</v>
      </c>
      <c r="C273">
        <f ca="1">OFFSET('168p stat'!$A$1,A273*20,0)</f>
        <v>0</v>
      </c>
      <c r="D273" s="9" t="e">
        <f t="shared" ref="D273:H273" ca="1" si="62">POWER(SQRT(D164)/D110,2)</f>
        <v>#DIV/0!</v>
      </c>
      <c r="E273" s="9" t="e">
        <f t="shared" ca="1" si="62"/>
        <v>#DIV/0!</v>
      </c>
      <c r="F273" s="9" t="e">
        <f t="shared" ca="1" si="62"/>
        <v>#DIV/0!</v>
      </c>
      <c r="G273" s="9" t="e">
        <f t="shared" ca="1" si="62"/>
        <v>#DIV/0!</v>
      </c>
      <c r="H273" s="9" t="e">
        <f t="shared" ca="1" si="62"/>
        <v>#DIV/0!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ref="D274:H274" ca="1" si="63">POWER(SQRT(D165)/D111,2)</f>
        <v>#DIV/0!</v>
      </c>
      <c r="E274" s="9" t="e">
        <f t="shared" ca="1" si="63"/>
        <v>#DIV/0!</v>
      </c>
      <c r="F274" s="9" t="e">
        <f t="shared" ca="1" si="63"/>
        <v>#DIV/0!</v>
      </c>
      <c r="G274" s="9" t="e">
        <f t="shared" ca="1" si="63"/>
        <v>#DIV/0!</v>
      </c>
      <c r="H274" s="9" t="e">
        <f t="shared" ca="1" si="63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ref="D275:H275" ca="1" si="64">POWER(SQRT(D166)/D112,2)</f>
        <v>#DIV/0!</v>
      </c>
      <c r="E275" s="9" t="e">
        <f t="shared" ca="1" si="64"/>
        <v>#DIV/0!</v>
      </c>
      <c r="F275" s="9" t="e">
        <f t="shared" ca="1" si="64"/>
        <v>#DIV/0!</v>
      </c>
      <c r="G275" s="9" t="e">
        <f t="shared" ca="1" si="64"/>
        <v>#DIV/0!</v>
      </c>
      <c r="H275" s="9" t="e">
        <f t="shared" ca="1" si="64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ref="D276:H276" ca="1" si="65">POWER(SQRT(D167)/D113,2)</f>
        <v>#DIV/0!</v>
      </c>
      <c r="E276" s="9" t="e">
        <f t="shared" ca="1" si="65"/>
        <v>#DIV/0!</v>
      </c>
      <c r="F276" s="9" t="e">
        <f t="shared" ca="1" si="65"/>
        <v>#DIV/0!</v>
      </c>
      <c r="G276" s="9" t="e">
        <f t="shared" ca="1" si="65"/>
        <v>#DIV/0!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335" workbookViewId="0">
      <selection activeCell="A342" sqref="A342:XFD3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92.384029999999996</v>
      </c>
      <c r="I2">
        <v>3.882E-3</v>
      </c>
      <c r="J2" t="s">
        <v>3</v>
      </c>
      <c r="K2">
        <v>92.170751999999993</v>
      </c>
      <c r="L2">
        <v>5.2719999999999998E-3</v>
      </c>
      <c r="M2" t="s">
        <v>4</v>
      </c>
      <c r="N2">
        <v>30.113198000000001</v>
      </c>
      <c r="O2">
        <v>1.1770000000000001E-3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184.56581800000001</v>
      </c>
      <c r="I3">
        <v>6.1799999999999997E-3</v>
      </c>
      <c r="J3" t="s">
        <v>3</v>
      </c>
      <c r="K3">
        <v>184.14745300000001</v>
      </c>
      <c r="L3">
        <v>7.6059999999999999E-3</v>
      </c>
      <c r="M3" t="s">
        <v>4</v>
      </c>
      <c r="N3">
        <v>60.219862999999997</v>
      </c>
      <c r="O3">
        <v>2.6679999999999998E-3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276.74402300000003</v>
      </c>
      <c r="I4">
        <v>8.1840000000000003E-3</v>
      </c>
      <c r="J4" t="s">
        <v>3</v>
      </c>
      <c r="K4">
        <v>276.12143700000001</v>
      </c>
      <c r="L4">
        <v>1.0134000000000001E-2</v>
      </c>
      <c r="M4" t="s">
        <v>4</v>
      </c>
      <c r="N4">
        <v>90.323780999999997</v>
      </c>
      <c r="O4">
        <v>3.9810000000000002E-3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368.92084699999998</v>
      </c>
      <c r="I5">
        <v>9.6550000000000004E-3</v>
      </c>
      <c r="J5" t="s">
        <v>3</v>
      </c>
      <c r="K5">
        <v>368.093435</v>
      </c>
      <c r="L5">
        <v>1.1542E-2</v>
      </c>
      <c r="M5" t="s">
        <v>4</v>
      </c>
      <c r="N5">
        <v>120.425487</v>
      </c>
      <c r="O5">
        <v>6.5279999999999999E-3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461.09120799999999</v>
      </c>
      <c r="I6">
        <v>1.1729E-2</v>
      </c>
      <c r="J6" t="s">
        <v>3</v>
      </c>
      <c r="K6">
        <v>460.05846300000002</v>
      </c>
      <c r="L6">
        <v>1.3308E-2</v>
      </c>
      <c r="M6" t="s">
        <v>4</v>
      </c>
      <c r="N6">
        <v>150.525285</v>
      </c>
      <c r="O6">
        <v>8.7639999999999992E-3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553.27239699999996</v>
      </c>
      <c r="I7">
        <v>1.4515E-2</v>
      </c>
      <c r="J7" t="s">
        <v>3</v>
      </c>
      <c r="K7">
        <v>552.03558999999996</v>
      </c>
      <c r="L7">
        <v>1.6445000000000001E-2</v>
      </c>
      <c r="M7" t="s">
        <v>4</v>
      </c>
      <c r="N7">
        <v>180.630653</v>
      </c>
      <c r="O7">
        <v>1.1615E-2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645.45491800000002</v>
      </c>
      <c r="I8">
        <v>1.5173000000000001E-2</v>
      </c>
      <c r="J8" t="s">
        <v>3</v>
      </c>
      <c r="K8">
        <v>644.01358900000002</v>
      </c>
      <c r="L8">
        <v>1.7146999999999999E-2</v>
      </c>
      <c r="M8" t="s">
        <v>4</v>
      </c>
      <c r="N8">
        <v>210.73843400000001</v>
      </c>
      <c r="O8">
        <v>1.4145E-2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737.63073199999997</v>
      </c>
      <c r="I9">
        <v>1.8481000000000001E-2</v>
      </c>
      <c r="J9" t="s">
        <v>3</v>
      </c>
      <c r="K9">
        <v>735.98520499999995</v>
      </c>
      <c r="L9">
        <v>2.0952999999999999E-2</v>
      </c>
      <c r="M9" t="s">
        <v>4</v>
      </c>
      <c r="N9">
        <v>240.841095</v>
      </c>
      <c r="O9">
        <v>1.7538999999999999E-2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829.81966699999998</v>
      </c>
      <c r="I10">
        <v>2.0277E-2</v>
      </c>
      <c r="J10" t="s">
        <v>3</v>
      </c>
      <c r="K10">
        <v>827.97027700000001</v>
      </c>
      <c r="L10">
        <v>2.2585000000000001E-2</v>
      </c>
      <c r="M10" t="s">
        <v>4</v>
      </c>
      <c r="N10">
        <v>270.942385</v>
      </c>
      <c r="O10">
        <v>2.2112E-2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922.01251300000001</v>
      </c>
      <c r="I11">
        <v>2.2653E-2</v>
      </c>
      <c r="J11" t="s">
        <v>3</v>
      </c>
      <c r="K11">
        <v>919.95913900000005</v>
      </c>
      <c r="L11">
        <v>2.5326999999999999E-2</v>
      </c>
      <c r="M11" t="s">
        <v>4</v>
      </c>
      <c r="N11">
        <v>301.048181</v>
      </c>
      <c r="O11">
        <v>2.606E-2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1014.194938</v>
      </c>
      <c r="I12">
        <v>2.4729000000000001E-2</v>
      </c>
      <c r="J12" t="s">
        <v>3</v>
      </c>
      <c r="K12">
        <v>1011.9373399999999</v>
      </c>
      <c r="L12">
        <v>2.8105000000000002E-2</v>
      </c>
      <c r="M12" t="s">
        <v>4</v>
      </c>
      <c r="N12">
        <v>331.15085599999998</v>
      </c>
      <c r="O12">
        <v>3.1261999999999998E-2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1106.3775439999999</v>
      </c>
      <c r="I13">
        <v>2.9631999999999999E-2</v>
      </c>
      <c r="J13" t="s">
        <v>3</v>
      </c>
      <c r="K13">
        <v>1103.9155049999999</v>
      </c>
      <c r="L13">
        <v>3.3019E-2</v>
      </c>
      <c r="M13" t="s">
        <v>4</v>
      </c>
      <c r="N13">
        <v>361.24976900000001</v>
      </c>
      <c r="O13">
        <v>3.7067999999999997E-2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1198.5636649999999</v>
      </c>
      <c r="I14">
        <v>3.4358E-2</v>
      </c>
      <c r="J14" t="s">
        <v>3</v>
      </c>
      <c r="K14">
        <v>1195.896465</v>
      </c>
      <c r="L14">
        <v>3.8274000000000002E-2</v>
      </c>
      <c r="M14" t="s">
        <v>4</v>
      </c>
      <c r="N14">
        <v>391.358</v>
      </c>
      <c r="O14">
        <v>4.4325999999999997E-2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1290.7506639999999</v>
      </c>
      <c r="I15">
        <v>3.6060000000000002E-2</v>
      </c>
      <c r="J15" t="s">
        <v>3</v>
      </c>
      <c r="K15">
        <v>1287.877827</v>
      </c>
      <c r="L15">
        <v>4.113E-2</v>
      </c>
      <c r="M15" t="s">
        <v>4</v>
      </c>
      <c r="N15">
        <v>421.46789200000001</v>
      </c>
      <c r="O15">
        <v>4.9748000000000001E-2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1382.940996</v>
      </c>
      <c r="I16">
        <v>4.5665999999999998E-2</v>
      </c>
      <c r="J16" t="s">
        <v>3</v>
      </c>
      <c r="K16">
        <v>1379.8641600000001</v>
      </c>
      <c r="L16">
        <v>5.0804000000000002E-2</v>
      </c>
      <c r="M16" t="s">
        <v>4</v>
      </c>
      <c r="N16">
        <v>451.57687499999997</v>
      </c>
      <c r="O16">
        <v>5.8177E-2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1475.127954</v>
      </c>
      <c r="I17">
        <v>5.3455999999999997E-2</v>
      </c>
      <c r="J17" t="s">
        <v>3</v>
      </c>
      <c r="K17">
        <v>1471.8474269999999</v>
      </c>
      <c r="L17">
        <v>5.9709999999999999E-2</v>
      </c>
      <c r="M17" t="s">
        <v>4</v>
      </c>
      <c r="N17">
        <v>481.68777399999999</v>
      </c>
      <c r="O17">
        <v>6.6723000000000005E-2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1567.3085619999999</v>
      </c>
      <c r="I18">
        <v>5.8800999999999999E-2</v>
      </c>
      <c r="J18" t="s">
        <v>3</v>
      </c>
      <c r="K18">
        <v>1563.8242479999999</v>
      </c>
      <c r="L18">
        <v>6.6186999999999996E-2</v>
      </c>
      <c r="M18" t="s">
        <v>4</v>
      </c>
      <c r="N18">
        <v>511.79560199999997</v>
      </c>
      <c r="O18">
        <v>7.2138999999999995E-2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1659.4939360000001</v>
      </c>
      <c r="I19">
        <v>7.1381E-2</v>
      </c>
      <c r="J19" t="s">
        <v>3</v>
      </c>
      <c r="K19">
        <v>1655.8050880000001</v>
      </c>
      <c r="L19">
        <v>7.9901E-2</v>
      </c>
      <c r="M19" t="s">
        <v>4</v>
      </c>
      <c r="N19">
        <v>541.898507</v>
      </c>
      <c r="O19">
        <v>8.0419000000000004E-2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1751.685203</v>
      </c>
      <c r="I20">
        <v>7.4754000000000001E-2</v>
      </c>
      <c r="J20" t="s">
        <v>3</v>
      </c>
      <c r="K20">
        <v>1747.7922020000001</v>
      </c>
      <c r="L20">
        <v>8.3317000000000002E-2</v>
      </c>
      <c r="M20" t="s">
        <v>4</v>
      </c>
      <c r="N20">
        <v>572.00566500000002</v>
      </c>
      <c r="O20">
        <v>8.8849999999999998E-2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1843.8857230000001</v>
      </c>
      <c r="I21">
        <v>8.4698999999999997E-2</v>
      </c>
      <c r="J21" t="s">
        <v>3</v>
      </c>
      <c r="K21">
        <v>1839.7878639999999</v>
      </c>
      <c r="L21">
        <v>9.4238000000000002E-2</v>
      </c>
      <c r="M21" t="s">
        <v>4</v>
      </c>
      <c r="N21">
        <v>602.11373400000002</v>
      </c>
      <c r="O21">
        <v>9.6852999999999995E-2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2352.5165579999998</v>
      </c>
      <c r="I42">
        <v>1290.358252</v>
      </c>
      <c r="J42" t="s">
        <v>3</v>
      </c>
      <c r="K42">
        <v>2352.2794530000001</v>
      </c>
      <c r="L42">
        <v>1290.124581</v>
      </c>
      <c r="M42" t="s">
        <v>4</v>
      </c>
      <c r="N42">
        <v>34.304490999999999</v>
      </c>
      <c r="O42">
        <v>1.9729999999999999E-3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4701.3406539999996</v>
      </c>
      <c r="I43">
        <v>2403.9849869999998</v>
      </c>
      <c r="J43" t="s">
        <v>3</v>
      </c>
      <c r="K43">
        <v>4700.870723</v>
      </c>
      <c r="L43">
        <v>2403.6835030000002</v>
      </c>
      <c r="M43" t="s">
        <v>4</v>
      </c>
      <c r="N43">
        <v>68.613179000000002</v>
      </c>
      <c r="O43">
        <v>4.5869999999999999E-3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7047.8813870000004</v>
      </c>
      <c r="I44">
        <v>3791.7898209999998</v>
      </c>
      <c r="J44" t="s">
        <v>3</v>
      </c>
      <c r="K44">
        <v>7047.1791210000001</v>
      </c>
      <c r="L44">
        <v>3791.5003259999999</v>
      </c>
      <c r="M44" t="s">
        <v>4</v>
      </c>
      <c r="N44">
        <v>102.92932399999999</v>
      </c>
      <c r="O44">
        <v>9.2940000000000002E-3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9394.4030860000003</v>
      </c>
      <c r="I45">
        <v>4453.9900319999997</v>
      </c>
      <c r="J45" t="s">
        <v>3</v>
      </c>
      <c r="K45">
        <v>9393.4684959999995</v>
      </c>
      <c r="L45">
        <v>4453.6920730000002</v>
      </c>
      <c r="M45" t="s">
        <v>4</v>
      </c>
      <c r="N45">
        <v>137.236456</v>
      </c>
      <c r="O45">
        <v>1.5916E-2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11740.840684000001</v>
      </c>
      <c r="I46">
        <v>6392.4821529999999</v>
      </c>
      <c r="J46" t="s">
        <v>3</v>
      </c>
      <c r="K46">
        <v>11739.674082</v>
      </c>
      <c r="L46">
        <v>6391.9248100000004</v>
      </c>
      <c r="M46" t="s">
        <v>4</v>
      </c>
      <c r="N46">
        <v>171.540155</v>
      </c>
      <c r="O46">
        <v>2.2081E-2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14087.621309</v>
      </c>
      <c r="I47">
        <v>9303.4743460000009</v>
      </c>
      <c r="J47" t="s">
        <v>3</v>
      </c>
      <c r="K47">
        <v>14086.222030999999</v>
      </c>
      <c r="L47">
        <v>9302.6652630000008</v>
      </c>
      <c r="M47" t="s">
        <v>4</v>
      </c>
      <c r="N47">
        <v>205.84791000000001</v>
      </c>
      <c r="O47">
        <v>2.9044E-2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16437.754473000001</v>
      </c>
      <c r="I48">
        <v>9844.9922900000001</v>
      </c>
      <c r="J48" t="s">
        <v>3</v>
      </c>
      <c r="K48">
        <v>16436.121367</v>
      </c>
      <c r="L48">
        <v>9843.979738</v>
      </c>
      <c r="M48" t="s">
        <v>4</v>
      </c>
      <c r="N48">
        <v>240.15796</v>
      </c>
      <c r="O48">
        <v>3.3600999999999999E-2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18787.034414000002</v>
      </c>
      <c r="I49">
        <v>11587.72445</v>
      </c>
      <c r="J49" t="s">
        <v>3</v>
      </c>
      <c r="K49">
        <v>18785.168280999998</v>
      </c>
      <c r="L49">
        <v>11586.613278000001</v>
      </c>
      <c r="M49" t="s">
        <v>4</v>
      </c>
      <c r="N49">
        <v>274.48147699999998</v>
      </c>
      <c r="O49">
        <v>4.6516000000000002E-2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21133.474492000001</v>
      </c>
      <c r="I50">
        <v>14430.570126000001</v>
      </c>
      <c r="J50" t="s">
        <v>3</v>
      </c>
      <c r="K50">
        <v>21131.375351999999</v>
      </c>
      <c r="L50">
        <v>14429.167272000001</v>
      </c>
      <c r="M50" t="s">
        <v>4</v>
      </c>
      <c r="N50">
        <v>308.78188999999998</v>
      </c>
      <c r="O50">
        <v>5.4817999999999999E-2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23482.792031000001</v>
      </c>
      <c r="I51">
        <v>17032.228243000001</v>
      </c>
      <c r="J51" t="s">
        <v>3</v>
      </c>
      <c r="K51">
        <v>23480.460703000001</v>
      </c>
      <c r="L51">
        <v>17030.474294</v>
      </c>
      <c r="M51" t="s">
        <v>4</v>
      </c>
      <c r="N51">
        <v>343.09027800000001</v>
      </c>
      <c r="O51">
        <v>6.8897E-2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25831.277383000001</v>
      </c>
      <c r="I52">
        <v>22178.081741999998</v>
      </c>
      <c r="J52" t="s">
        <v>3</v>
      </c>
      <c r="K52">
        <v>25828.714531000001</v>
      </c>
      <c r="L52">
        <v>22176.235304999998</v>
      </c>
      <c r="M52" t="s">
        <v>4</v>
      </c>
      <c r="N52">
        <v>377.39474200000001</v>
      </c>
      <c r="O52">
        <v>7.9105999999999996E-2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28181.526445</v>
      </c>
      <c r="I53">
        <v>25845.243627</v>
      </c>
      <c r="J53" t="s">
        <v>3</v>
      </c>
      <c r="K53">
        <v>28178.730820000001</v>
      </c>
      <c r="L53">
        <v>25843.721908</v>
      </c>
      <c r="M53" t="s">
        <v>4</v>
      </c>
      <c r="N53">
        <v>411.70054699999997</v>
      </c>
      <c r="O53">
        <v>9.3927999999999998E-2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30527.376952999999</v>
      </c>
      <c r="I54">
        <v>29715.671924999999</v>
      </c>
      <c r="J54" t="s">
        <v>3</v>
      </c>
      <c r="K54">
        <v>30524.347616999999</v>
      </c>
      <c r="L54">
        <v>29713.778656999999</v>
      </c>
      <c r="M54" t="s">
        <v>4</v>
      </c>
      <c r="N54">
        <v>446.01888200000002</v>
      </c>
      <c r="O54">
        <v>0.107846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32877.894453000001</v>
      </c>
      <c r="I55">
        <v>34629.404700999999</v>
      </c>
      <c r="J55" t="s">
        <v>3</v>
      </c>
      <c r="K55">
        <v>32874.630858999997</v>
      </c>
      <c r="L55">
        <v>34627.381433000002</v>
      </c>
      <c r="M55" t="s">
        <v>4</v>
      </c>
      <c r="N55">
        <v>480.33570300000002</v>
      </c>
      <c r="O55">
        <v>0.11818099999999999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35229.064687999999</v>
      </c>
      <c r="I56">
        <v>39476.550116999999</v>
      </c>
      <c r="J56" t="s">
        <v>3</v>
      </c>
      <c r="K56">
        <v>35225.568515999999</v>
      </c>
      <c r="L56">
        <v>39474.737993000002</v>
      </c>
      <c r="M56" t="s">
        <v>4</v>
      </c>
      <c r="N56">
        <v>514.65933099999995</v>
      </c>
      <c r="O56">
        <v>0.124588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37580.901328</v>
      </c>
      <c r="I57">
        <v>41161.865817999998</v>
      </c>
      <c r="J57" t="s">
        <v>3</v>
      </c>
      <c r="K57">
        <v>37577.170078000003</v>
      </c>
      <c r="L57">
        <v>41159.971383999997</v>
      </c>
      <c r="M57" t="s">
        <v>4</v>
      </c>
      <c r="N57">
        <v>548.971135</v>
      </c>
      <c r="O57">
        <v>0.13309199999999999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39924.621484000003</v>
      </c>
      <c r="I58">
        <v>42413.413016999999</v>
      </c>
      <c r="J58" t="s">
        <v>3</v>
      </c>
      <c r="K58">
        <v>39920.658359000001</v>
      </c>
      <c r="L58">
        <v>42411.965013000001</v>
      </c>
      <c r="M58" t="s">
        <v>4</v>
      </c>
      <c r="N58">
        <v>583.29155300000002</v>
      </c>
      <c r="O58">
        <v>0.15515399999999999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42268.645547</v>
      </c>
      <c r="I59">
        <v>44950.533163</v>
      </c>
      <c r="J59" t="s">
        <v>3</v>
      </c>
      <c r="K59">
        <v>42264.450469000003</v>
      </c>
      <c r="L59">
        <v>44948.984675</v>
      </c>
      <c r="M59" t="s">
        <v>4</v>
      </c>
      <c r="N59">
        <v>617.59169999999995</v>
      </c>
      <c r="O59">
        <v>0.16748399999999999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44608.497656</v>
      </c>
      <c r="I60">
        <v>46894.870190000001</v>
      </c>
      <c r="J60" t="s">
        <v>3</v>
      </c>
      <c r="K60">
        <v>44604.069374999999</v>
      </c>
      <c r="L60">
        <v>46893.645734999998</v>
      </c>
      <c r="M60" t="s">
        <v>4</v>
      </c>
      <c r="N60">
        <v>651.888914</v>
      </c>
      <c r="O60">
        <v>0.18379300000000001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46960.871484000003</v>
      </c>
      <c r="I61">
        <v>50067.938890999998</v>
      </c>
      <c r="J61" t="s">
        <v>3</v>
      </c>
      <c r="K61">
        <v>46956.208828000003</v>
      </c>
      <c r="L61">
        <v>50067.289547</v>
      </c>
      <c r="M61" t="s">
        <v>4</v>
      </c>
      <c r="N61">
        <v>686.203889</v>
      </c>
      <c r="O61">
        <v>0.21552399999999999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46.431519000000002</v>
      </c>
      <c r="I62">
        <v>3.9960000000000004E-3</v>
      </c>
      <c r="J62" t="s">
        <v>3</v>
      </c>
      <c r="K62">
        <v>46.247095999999999</v>
      </c>
      <c r="L62">
        <v>5.5420000000000001E-3</v>
      </c>
      <c r="M62" t="s">
        <v>4</v>
      </c>
      <c r="N62">
        <v>17.994240999999999</v>
      </c>
      <c r="O62">
        <v>4.7860000000000003E-3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92.645191999999994</v>
      </c>
      <c r="I63">
        <v>4.2880000000000001E-3</v>
      </c>
      <c r="J63" t="s">
        <v>3</v>
      </c>
      <c r="K63">
        <v>92.280192</v>
      </c>
      <c r="L63">
        <v>6.4440000000000001E-3</v>
      </c>
      <c r="M63" t="s">
        <v>4</v>
      </c>
      <c r="N63">
        <v>35.775325000000002</v>
      </c>
      <c r="O63">
        <v>5.5890000000000002E-3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138.86193700000001</v>
      </c>
      <c r="I64">
        <v>4.8589999999999996E-3</v>
      </c>
      <c r="J64" t="s">
        <v>3</v>
      </c>
      <c r="K64">
        <v>138.31718599999999</v>
      </c>
      <c r="L64">
        <v>7.2820000000000003E-3</v>
      </c>
      <c r="M64" t="s">
        <v>4</v>
      </c>
      <c r="N64">
        <v>53.556435</v>
      </c>
      <c r="O64">
        <v>6.2830000000000004E-3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185.080735</v>
      </c>
      <c r="I65">
        <v>6.607E-3</v>
      </c>
      <c r="J65" t="s">
        <v>3</v>
      </c>
      <c r="K65">
        <v>184.357248</v>
      </c>
      <c r="L65">
        <v>9.3329999999999993E-3</v>
      </c>
      <c r="M65" t="s">
        <v>4</v>
      </c>
      <c r="N65">
        <v>71.337321000000003</v>
      </c>
      <c r="O65">
        <v>7.8250000000000004E-3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231.30375599999999</v>
      </c>
      <c r="I66">
        <v>9.4570000000000001E-3</v>
      </c>
      <c r="J66" t="s">
        <v>3</v>
      </c>
      <c r="K66">
        <v>230.40133</v>
      </c>
      <c r="L66">
        <v>1.206E-2</v>
      </c>
      <c r="M66" t="s">
        <v>4</v>
      </c>
      <c r="N66">
        <v>89.119166000000007</v>
      </c>
      <c r="O66">
        <v>9.9249999999999998E-3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277.52981399999999</v>
      </c>
      <c r="I67">
        <v>1.1623E-2</v>
      </c>
      <c r="J67" t="s">
        <v>3</v>
      </c>
      <c r="K67">
        <v>276.44842</v>
      </c>
      <c r="L67">
        <v>1.4263E-2</v>
      </c>
      <c r="M67" t="s">
        <v>4</v>
      </c>
      <c r="N67">
        <v>106.90179000000001</v>
      </c>
      <c r="O67">
        <v>1.1795E-2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323.75387799999999</v>
      </c>
      <c r="I68">
        <v>1.4106E-2</v>
      </c>
      <c r="J68" t="s">
        <v>3</v>
      </c>
      <c r="K68">
        <v>322.49411500000002</v>
      </c>
      <c r="L68">
        <v>1.6968E-2</v>
      </c>
      <c r="M68" t="s">
        <v>4</v>
      </c>
      <c r="N68">
        <v>124.68212200000001</v>
      </c>
      <c r="O68">
        <v>1.4265E-2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369.983721</v>
      </c>
      <c r="I69">
        <v>1.7465000000000001E-2</v>
      </c>
      <c r="J69" t="s">
        <v>3</v>
      </c>
      <c r="K69">
        <v>368.54521999999997</v>
      </c>
      <c r="L69">
        <v>2.0361000000000001E-2</v>
      </c>
      <c r="M69" t="s">
        <v>4</v>
      </c>
      <c r="N69">
        <v>142.46414300000001</v>
      </c>
      <c r="O69">
        <v>1.6735E-2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416.21701899999999</v>
      </c>
      <c r="I70">
        <v>2.1239999999999998E-2</v>
      </c>
      <c r="J70" t="s">
        <v>3</v>
      </c>
      <c r="K70">
        <v>414.60030599999999</v>
      </c>
      <c r="L70">
        <v>2.3893000000000001E-2</v>
      </c>
      <c r="M70" t="s">
        <v>4</v>
      </c>
      <c r="N70">
        <v>160.24789699999999</v>
      </c>
      <c r="O70">
        <v>1.9685999999999999E-2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462.452451</v>
      </c>
      <c r="I71">
        <v>2.6429999999999999E-2</v>
      </c>
      <c r="J71" t="s">
        <v>3</v>
      </c>
      <c r="K71">
        <v>460.65684099999999</v>
      </c>
      <c r="L71">
        <v>2.9443E-2</v>
      </c>
      <c r="M71" t="s">
        <v>4</v>
      </c>
      <c r="N71">
        <v>178.03199799999999</v>
      </c>
      <c r="O71">
        <v>2.3591999999999998E-2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508.68931600000002</v>
      </c>
      <c r="I72">
        <v>3.0744E-2</v>
      </c>
      <c r="J72" t="s">
        <v>3</v>
      </c>
      <c r="K72">
        <v>506.71500600000002</v>
      </c>
      <c r="L72">
        <v>3.4096000000000001E-2</v>
      </c>
      <c r="M72" t="s">
        <v>4</v>
      </c>
      <c r="N72">
        <v>195.81639699999999</v>
      </c>
      <c r="O72">
        <v>2.6964999999999999E-2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554.92824700000006</v>
      </c>
      <c r="I73">
        <v>3.44E-2</v>
      </c>
      <c r="J73" t="s">
        <v>3</v>
      </c>
      <c r="K73">
        <v>552.77512200000001</v>
      </c>
      <c r="L73">
        <v>3.8119E-2</v>
      </c>
      <c r="M73" t="s">
        <v>4</v>
      </c>
      <c r="N73">
        <v>213.600393</v>
      </c>
      <c r="O73">
        <v>3.0974999999999999E-2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601.16635399999996</v>
      </c>
      <c r="I74">
        <v>3.9730000000000001E-2</v>
      </c>
      <c r="J74" t="s">
        <v>3</v>
      </c>
      <c r="K74">
        <v>598.83459100000005</v>
      </c>
      <c r="L74">
        <v>4.3471999999999997E-2</v>
      </c>
      <c r="M74" t="s">
        <v>4</v>
      </c>
      <c r="N74">
        <v>231.381911</v>
      </c>
      <c r="O74">
        <v>3.5449000000000001E-2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647.40982099999997</v>
      </c>
      <c r="I75">
        <v>4.4879000000000002E-2</v>
      </c>
      <c r="J75" t="s">
        <v>3</v>
      </c>
      <c r="K75">
        <v>644.89935400000002</v>
      </c>
      <c r="L75">
        <v>4.8482999999999998E-2</v>
      </c>
      <c r="M75" t="s">
        <v>4</v>
      </c>
      <c r="N75">
        <v>249.16727599999999</v>
      </c>
      <c r="O75">
        <v>3.9942999999999999E-2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693.65789800000005</v>
      </c>
      <c r="I76">
        <v>5.0441E-2</v>
      </c>
      <c r="J76" t="s">
        <v>3</v>
      </c>
      <c r="K76">
        <v>690.96814700000004</v>
      </c>
      <c r="L76">
        <v>5.4063E-2</v>
      </c>
      <c r="M76" t="s">
        <v>4</v>
      </c>
      <c r="N76">
        <v>266.95552199999997</v>
      </c>
      <c r="O76">
        <v>4.3824000000000002E-2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739.90398200000004</v>
      </c>
      <c r="I77">
        <v>5.8466999999999998E-2</v>
      </c>
      <c r="J77" t="s">
        <v>3</v>
      </c>
      <c r="K77">
        <v>737.03551000000004</v>
      </c>
      <c r="L77">
        <v>6.2412000000000002E-2</v>
      </c>
      <c r="M77" t="s">
        <v>4</v>
      </c>
      <c r="N77">
        <v>284.73969899999997</v>
      </c>
      <c r="O77">
        <v>5.0201000000000003E-2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786.15016800000001</v>
      </c>
      <c r="I78">
        <v>6.4923999999999996E-2</v>
      </c>
      <c r="J78" t="s">
        <v>3</v>
      </c>
      <c r="K78">
        <v>783.10310200000004</v>
      </c>
      <c r="L78">
        <v>6.9102999999999998E-2</v>
      </c>
      <c r="M78" t="s">
        <v>4</v>
      </c>
      <c r="N78">
        <v>302.52308699999998</v>
      </c>
      <c r="O78">
        <v>5.4538000000000003E-2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832.403458</v>
      </c>
      <c r="I79">
        <v>7.2790999999999995E-2</v>
      </c>
      <c r="J79" t="s">
        <v>3</v>
      </c>
      <c r="K79">
        <v>829.17772200000002</v>
      </c>
      <c r="L79">
        <v>7.7037999999999995E-2</v>
      </c>
      <c r="M79" t="s">
        <v>4</v>
      </c>
      <c r="N79">
        <v>320.31051600000001</v>
      </c>
      <c r="O79">
        <v>6.0738E-2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878.65573199999994</v>
      </c>
      <c r="I80">
        <v>8.0796000000000007E-2</v>
      </c>
      <c r="J80" t="s">
        <v>3</v>
      </c>
      <c r="K80">
        <v>875.25154499999996</v>
      </c>
      <c r="L80">
        <v>8.4933999999999996E-2</v>
      </c>
      <c r="M80" t="s">
        <v>4</v>
      </c>
      <c r="N80">
        <v>338.09602799999999</v>
      </c>
      <c r="O80">
        <v>6.6853999999999997E-2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924.90898200000004</v>
      </c>
      <c r="I81">
        <v>8.7899000000000005E-2</v>
      </c>
      <c r="J81" t="s">
        <v>3</v>
      </c>
      <c r="K81">
        <v>921.32566399999996</v>
      </c>
      <c r="L81">
        <v>9.2620999999999995E-2</v>
      </c>
      <c r="M81" t="s">
        <v>4</v>
      </c>
      <c r="N81">
        <v>355.87997999999999</v>
      </c>
      <c r="O81">
        <v>7.2085999999999997E-2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59.312435000000001</v>
      </c>
      <c r="I82">
        <v>7.3410000000000003E-3</v>
      </c>
      <c r="J82" t="s">
        <v>3</v>
      </c>
      <c r="K82">
        <v>59.101019999999998</v>
      </c>
      <c r="L82">
        <v>9.1479999999999999E-3</v>
      </c>
      <c r="M82" t="s">
        <v>4</v>
      </c>
      <c r="N82">
        <v>30.846895</v>
      </c>
      <c r="O82">
        <v>8.9289999999999994E-3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118.48784000000001</v>
      </c>
      <c r="I83">
        <v>1.9046E-2</v>
      </c>
      <c r="J83" t="s">
        <v>3</v>
      </c>
      <c r="K83">
        <v>118.070088</v>
      </c>
      <c r="L83">
        <v>2.2024999999999999E-2</v>
      </c>
      <c r="M83" t="s">
        <v>4</v>
      </c>
      <c r="N83">
        <v>61.551720000000003</v>
      </c>
      <c r="O83">
        <v>1.8964000000000002E-2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177.655766</v>
      </c>
      <c r="I84">
        <v>3.4927E-2</v>
      </c>
      <c r="J84" t="s">
        <v>3</v>
      </c>
      <c r="K84">
        <v>177.03321199999999</v>
      </c>
      <c r="L84">
        <v>3.8610999999999999E-2</v>
      </c>
      <c r="M84" t="s">
        <v>4</v>
      </c>
      <c r="N84">
        <v>92.257195999999993</v>
      </c>
      <c r="O84">
        <v>3.5331000000000001E-2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236.84435099999999</v>
      </c>
      <c r="I85">
        <v>5.5682000000000002E-2</v>
      </c>
      <c r="J85" t="s">
        <v>3</v>
      </c>
      <c r="K85">
        <v>236.01753600000001</v>
      </c>
      <c r="L85">
        <v>5.9643000000000002E-2</v>
      </c>
      <c r="M85" t="s">
        <v>4</v>
      </c>
      <c r="N85">
        <v>122.981781</v>
      </c>
      <c r="O85">
        <v>5.4711999999999997E-2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296.026612</v>
      </c>
      <c r="I86">
        <v>8.4179000000000004E-2</v>
      </c>
      <c r="J86" t="s">
        <v>3</v>
      </c>
      <c r="K86">
        <v>294.99591400000003</v>
      </c>
      <c r="L86">
        <v>8.8792999999999997E-2</v>
      </c>
      <c r="M86" t="s">
        <v>4</v>
      </c>
      <c r="N86">
        <v>153.694266</v>
      </c>
      <c r="O86">
        <v>8.3108000000000001E-2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355.21368699999999</v>
      </c>
      <c r="I87">
        <v>0.11597300000000001</v>
      </c>
      <c r="J87" t="s">
        <v>3</v>
      </c>
      <c r="K87">
        <v>353.97888499999999</v>
      </c>
      <c r="L87">
        <v>0.12109</v>
      </c>
      <c r="M87" t="s">
        <v>4</v>
      </c>
      <c r="N87">
        <v>184.409773</v>
      </c>
      <c r="O87">
        <v>0.115315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414.40321599999999</v>
      </c>
      <c r="I88">
        <v>0.15667800000000001</v>
      </c>
      <c r="J88" t="s">
        <v>3</v>
      </c>
      <c r="K88">
        <v>412.96404899999999</v>
      </c>
      <c r="L88">
        <v>0.16273699999999999</v>
      </c>
      <c r="M88" t="s">
        <v>4</v>
      </c>
      <c r="N88">
        <v>215.12432999999999</v>
      </c>
      <c r="O88">
        <v>0.15695700000000001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473.58967100000001</v>
      </c>
      <c r="I89">
        <v>0.20073199999999999</v>
      </c>
      <c r="J89" t="s">
        <v>3</v>
      </c>
      <c r="K89">
        <v>471.94629300000003</v>
      </c>
      <c r="L89">
        <v>0.207122</v>
      </c>
      <c r="M89" t="s">
        <v>4</v>
      </c>
      <c r="N89">
        <v>245.835453</v>
      </c>
      <c r="O89">
        <v>0.20069500000000001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532.78452300000004</v>
      </c>
      <c r="I90">
        <v>0.252772</v>
      </c>
      <c r="J90" t="s">
        <v>3</v>
      </c>
      <c r="K90">
        <v>530.93716099999995</v>
      </c>
      <c r="L90">
        <v>0.260098</v>
      </c>
      <c r="M90" t="s">
        <v>4</v>
      </c>
      <c r="N90">
        <v>276.55241100000001</v>
      </c>
      <c r="O90">
        <v>0.25467499999999998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591.97838100000001</v>
      </c>
      <c r="I91">
        <v>0.30632999999999999</v>
      </c>
      <c r="J91" t="s">
        <v>3</v>
      </c>
      <c r="K91">
        <v>589.92701499999998</v>
      </c>
      <c r="L91">
        <v>0.31414300000000001</v>
      </c>
      <c r="M91" t="s">
        <v>4</v>
      </c>
      <c r="N91">
        <v>307.26721800000001</v>
      </c>
      <c r="O91">
        <v>0.30835099999999999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651.17402200000004</v>
      </c>
      <c r="I92">
        <v>0.38025300000000001</v>
      </c>
      <c r="J92" t="s">
        <v>3</v>
      </c>
      <c r="K92">
        <v>648.91864899999996</v>
      </c>
      <c r="L92">
        <v>0.38847700000000002</v>
      </c>
      <c r="M92" t="s">
        <v>4</v>
      </c>
      <c r="N92">
        <v>337.98166900000001</v>
      </c>
      <c r="O92">
        <v>0.38205899999999998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710.36564199999998</v>
      </c>
      <c r="I93">
        <v>0.45294699999999999</v>
      </c>
      <c r="J93" t="s">
        <v>3</v>
      </c>
      <c r="K93">
        <v>707.90677000000005</v>
      </c>
      <c r="L93">
        <v>0.46115400000000001</v>
      </c>
      <c r="M93" t="s">
        <v>4</v>
      </c>
      <c r="N93">
        <v>368.691259</v>
      </c>
      <c r="O93">
        <v>0.45341799999999999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769.56275100000005</v>
      </c>
      <c r="I94">
        <v>0.53457600000000005</v>
      </c>
      <c r="J94" t="s">
        <v>3</v>
      </c>
      <c r="K94">
        <v>766.89923999999996</v>
      </c>
      <c r="L94">
        <v>0.54329899999999998</v>
      </c>
      <c r="M94" t="s">
        <v>4</v>
      </c>
      <c r="N94">
        <v>399.402151</v>
      </c>
      <c r="O94">
        <v>0.53583999999999998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828.76699299999996</v>
      </c>
      <c r="I95">
        <v>0.62746100000000005</v>
      </c>
      <c r="J95" t="s">
        <v>3</v>
      </c>
      <c r="K95">
        <v>825.89850999999999</v>
      </c>
      <c r="L95">
        <v>0.63683500000000004</v>
      </c>
      <c r="M95" t="s">
        <v>4</v>
      </c>
      <c r="N95">
        <v>430.12052399999999</v>
      </c>
      <c r="O95">
        <v>0.62516899999999997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887.97231799999997</v>
      </c>
      <c r="I96">
        <v>0.70203599999999999</v>
      </c>
      <c r="J96" t="s">
        <v>3</v>
      </c>
      <c r="K96">
        <v>884.89989600000001</v>
      </c>
      <c r="L96">
        <v>0.71188899999999999</v>
      </c>
      <c r="M96" t="s">
        <v>4</v>
      </c>
      <c r="N96">
        <v>460.83689299999998</v>
      </c>
      <c r="O96">
        <v>0.70157499999999995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947.18199700000002</v>
      </c>
      <c r="I97">
        <v>0.79388599999999998</v>
      </c>
      <c r="J97" t="s">
        <v>3</v>
      </c>
      <c r="K97">
        <v>943.90562899999998</v>
      </c>
      <c r="L97">
        <v>0.80445</v>
      </c>
      <c r="M97" t="s">
        <v>4</v>
      </c>
      <c r="N97">
        <v>491.555476</v>
      </c>
      <c r="O97">
        <v>0.79326399999999997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1006.393784</v>
      </c>
      <c r="I98">
        <v>0.89210299999999998</v>
      </c>
      <c r="J98" t="s">
        <v>3</v>
      </c>
      <c r="K98">
        <v>1002.913191</v>
      </c>
      <c r="L98">
        <v>0.90335600000000005</v>
      </c>
      <c r="M98" t="s">
        <v>4</v>
      </c>
      <c r="N98">
        <v>522.27507000000003</v>
      </c>
      <c r="O98">
        <v>0.89321700000000004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1065.603613</v>
      </c>
      <c r="I99">
        <v>0.99022600000000005</v>
      </c>
      <c r="J99" t="s">
        <v>3</v>
      </c>
      <c r="K99">
        <v>1061.9194560000001</v>
      </c>
      <c r="L99">
        <v>1.0003040000000001</v>
      </c>
      <c r="M99" t="s">
        <v>4</v>
      </c>
      <c r="N99">
        <v>552.99187900000004</v>
      </c>
      <c r="O99">
        <v>0.99215100000000001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1124.8128830000001</v>
      </c>
      <c r="I100">
        <v>1.1011280000000001</v>
      </c>
      <c r="J100" t="s">
        <v>3</v>
      </c>
      <c r="K100">
        <v>1120.923738</v>
      </c>
      <c r="L100">
        <v>1.111197</v>
      </c>
      <c r="M100" t="s">
        <v>4</v>
      </c>
      <c r="N100">
        <v>583.70544800000005</v>
      </c>
      <c r="O100">
        <v>1.1015919999999999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1184.0214820000001</v>
      </c>
      <c r="I101">
        <v>1.202418</v>
      </c>
      <c r="J101" t="s">
        <v>3</v>
      </c>
      <c r="K101">
        <v>1179.9281880000001</v>
      </c>
      <c r="L101">
        <v>1.21373</v>
      </c>
      <c r="M101" t="s">
        <v>4</v>
      </c>
      <c r="N101">
        <v>614.41666299999997</v>
      </c>
      <c r="O101">
        <v>1.2074750000000001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39.419024</v>
      </c>
      <c r="I102">
        <v>1.8420000000000001E-3</v>
      </c>
      <c r="J102" t="s">
        <v>3</v>
      </c>
      <c r="K102">
        <v>39.235359000000003</v>
      </c>
      <c r="L102">
        <v>2.4880000000000002E-3</v>
      </c>
      <c r="M102" t="s">
        <v>4</v>
      </c>
      <c r="N102">
        <v>22.520218</v>
      </c>
      <c r="O102">
        <v>2.4220000000000001E-3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78.708674000000002</v>
      </c>
      <c r="I103">
        <v>2.183E-3</v>
      </c>
      <c r="J103" t="s">
        <v>3</v>
      </c>
      <c r="K103">
        <v>78.344573999999994</v>
      </c>
      <c r="L103">
        <v>2.4559999999999998E-3</v>
      </c>
      <c r="M103" t="s">
        <v>4</v>
      </c>
      <c r="N103">
        <v>44.920011000000002</v>
      </c>
      <c r="O103">
        <v>2.4390000000000002E-3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117.99896</v>
      </c>
      <c r="I104">
        <v>3.1440000000000001E-3</v>
      </c>
      <c r="J104" t="s">
        <v>3</v>
      </c>
      <c r="K104">
        <v>117.455445</v>
      </c>
      <c r="L104">
        <v>2.9710000000000001E-3</v>
      </c>
      <c r="M104" t="s">
        <v>4</v>
      </c>
      <c r="N104">
        <v>67.321160000000006</v>
      </c>
      <c r="O104">
        <v>2.7409999999999999E-3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157.288251</v>
      </c>
      <c r="I105">
        <v>4.4600000000000004E-3</v>
      </c>
      <c r="J105" t="s">
        <v>3</v>
      </c>
      <c r="K105">
        <v>156.56625</v>
      </c>
      <c r="L105">
        <v>3.7520000000000001E-3</v>
      </c>
      <c r="M105" t="s">
        <v>4</v>
      </c>
      <c r="N105">
        <v>89.723063999999994</v>
      </c>
      <c r="O105">
        <v>3.3050000000000002E-3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196.577474</v>
      </c>
      <c r="I106">
        <v>6.117E-3</v>
      </c>
      <c r="J106" t="s">
        <v>3</v>
      </c>
      <c r="K106">
        <v>195.67737099999999</v>
      </c>
      <c r="L106">
        <v>4.8409999999999998E-3</v>
      </c>
      <c r="M106" t="s">
        <v>4</v>
      </c>
      <c r="N106">
        <v>112.124842</v>
      </c>
      <c r="O106">
        <v>3.921E-3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235.869326</v>
      </c>
      <c r="I107">
        <v>7.8059999999999996E-3</v>
      </c>
      <c r="J107" t="s">
        <v>3</v>
      </c>
      <c r="K107">
        <v>234.790887</v>
      </c>
      <c r="L107">
        <v>6.0930000000000003E-3</v>
      </c>
      <c r="M107" t="s">
        <v>4</v>
      </c>
      <c r="N107">
        <v>134.529651</v>
      </c>
      <c r="O107">
        <v>4.8539999999999998E-3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275.15696000000003</v>
      </c>
      <c r="I108">
        <v>1.0156999999999999E-2</v>
      </c>
      <c r="J108" t="s">
        <v>3</v>
      </c>
      <c r="K108">
        <v>273.90013199999999</v>
      </c>
      <c r="L108">
        <v>7.9520000000000007E-3</v>
      </c>
      <c r="M108" t="s">
        <v>4</v>
      </c>
      <c r="N108">
        <v>156.92997600000001</v>
      </c>
      <c r="O108">
        <v>5.9439999999999996E-3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314.44365199999999</v>
      </c>
      <c r="I109">
        <v>1.2527E-2</v>
      </c>
      <c r="J109" t="s">
        <v>3</v>
      </c>
      <c r="K109">
        <v>313.00842799999998</v>
      </c>
      <c r="L109">
        <v>9.9190000000000007E-3</v>
      </c>
      <c r="M109" t="s">
        <v>4</v>
      </c>
      <c r="N109">
        <v>179.32949300000001</v>
      </c>
      <c r="O109">
        <v>7.3010000000000002E-3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353.73339700000002</v>
      </c>
      <c r="I110">
        <v>1.5306E-2</v>
      </c>
      <c r="J110" t="s">
        <v>3</v>
      </c>
      <c r="K110">
        <v>352.120158</v>
      </c>
      <c r="L110">
        <v>1.2344000000000001E-2</v>
      </c>
      <c r="M110" t="s">
        <v>4</v>
      </c>
      <c r="N110">
        <v>201.73195000000001</v>
      </c>
      <c r="O110">
        <v>8.9800000000000001E-3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393.02205500000002</v>
      </c>
      <c r="I111">
        <v>1.9109000000000001E-2</v>
      </c>
      <c r="J111" t="s">
        <v>3</v>
      </c>
      <c r="K111">
        <v>391.231021</v>
      </c>
      <c r="L111">
        <v>1.5572000000000001E-2</v>
      </c>
      <c r="M111" t="s">
        <v>4</v>
      </c>
      <c r="N111">
        <v>224.13317900000001</v>
      </c>
      <c r="O111">
        <v>1.1279000000000001E-2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432.31061199999999</v>
      </c>
      <c r="I112">
        <v>2.3557000000000002E-2</v>
      </c>
      <c r="J112" t="s">
        <v>3</v>
      </c>
      <c r="K112">
        <v>430.34138899999999</v>
      </c>
      <c r="L112">
        <v>1.9639E-2</v>
      </c>
      <c r="M112" t="s">
        <v>4</v>
      </c>
      <c r="N112">
        <v>246.534739</v>
      </c>
      <c r="O112">
        <v>1.3821999999999999E-2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471.59959800000001</v>
      </c>
      <c r="I113">
        <v>2.7337E-2</v>
      </c>
      <c r="J113" t="s">
        <v>3</v>
      </c>
      <c r="K113">
        <v>469.45259199999998</v>
      </c>
      <c r="L113">
        <v>2.3139E-2</v>
      </c>
      <c r="M113" t="s">
        <v>4</v>
      </c>
      <c r="N113">
        <v>268.936398</v>
      </c>
      <c r="O113">
        <v>1.6216000000000001E-2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510.88848100000001</v>
      </c>
      <c r="I114">
        <v>3.1994000000000002E-2</v>
      </c>
      <c r="J114" t="s">
        <v>3</v>
      </c>
      <c r="K114">
        <v>508.56331799999998</v>
      </c>
      <c r="L114">
        <v>2.7281E-2</v>
      </c>
      <c r="M114" t="s">
        <v>4</v>
      </c>
      <c r="N114">
        <v>291.33801899999997</v>
      </c>
      <c r="O114">
        <v>1.8945E-2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550.18019900000002</v>
      </c>
      <c r="I115">
        <v>3.6738E-2</v>
      </c>
      <c r="J115" t="s">
        <v>3</v>
      </c>
      <c r="K115">
        <v>547.67648599999995</v>
      </c>
      <c r="L115">
        <v>3.1875000000000001E-2</v>
      </c>
      <c r="M115" t="s">
        <v>4</v>
      </c>
      <c r="N115">
        <v>313.74264399999998</v>
      </c>
      <c r="O115">
        <v>2.1939E-2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589.46695199999999</v>
      </c>
      <c r="I116">
        <v>4.1010999999999999E-2</v>
      </c>
      <c r="J116" t="s">
        <v>3</v>
      </c>
      <c r="K116">
        <v>586.78463899999997</v>
      </c>
      <c r="L116">
        <v>3.5792999999999998E-2</v>
      </c>
      <c r="M116" t="s">
        <v>4</v>
      </c>
      <c r="N116">
        <v>336.14234699999997</v>
      </c>
      <c r="O116">
        <v>2.5096E-2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628.751802</v>
      </c>
      <c r="I117">
        <v>4.5809000000000002E-2</v>
      </c>
      <c r="J117" t="s">
        <v>3</v>
      </c>
      <c r="K117">
        <v>625.89199499999995</v>
      </c>
      <c r="L117">
        <v>4.011E-2</v>
      </c>
      <c r="M117" t="s">
        <v>4</v>
      </c>
      <c r="N117">
        <v>358.540322</v>
      </c>
      <c r="O117">
        <v>2.8051E-2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668.03998799999999</v>
      </c>
      <c r="I118">
        <v>5.1622000000000001E-2</v>
      </c>
      <c r="J118" t="s">
        <v>3</v>
      </c>
      <c r="K118">
        <v>665.00172099999997</v>
      </c>
      <c r="L118">
        <v>4.5464999999999998E-2</v>
      </c>
      <c r="M118" t="s">
        <v>4</v>
      </c>
      <c r="N118">
        <v>380.94093600000002</v>
      </c>
      <c r="O118">
        <v>3.143E-2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707.32682599999998</v>
      </c>
      <c r="I119">
        <v>5.74E-2</v>
      </c>
      <c r="J119" t="s">
        <v>3</v>
      </c>
      <c r="K119">
        <v>704.11092499999995</v>
      </c>
      <c r="L119">
        <v>5.1076999999999997E-2</v>
      </c>
      <c r="M119" t="s">
        <v>4</v>
      </c>
      <c r="N119">
        <v>403.34051099999999</v>
      </c>
      <c r="O119">
        <v>3.5890999999999999E-2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746.614957</v>
      </c>
      <c r="I120">
        <v>6.2902E-2</v>
      </c>
      <c r="J120" t="s">
        <v>3</v>
      </c>
      <c r="K120">
        <v>743.22102299999995</v>
      </c>
      <c r="L120">
        <v>5.6454999999999998E-2</v>
      </c>
      <c r="M120" t="s">
        <v>4</v>
      </c>
      <c r="N120">
        <v>425.74185199999999</v>
      </c>
      <c r="O120">
        <v>3.9468999999999997E-2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785.901118</v>
      </c>
      <c r="I121">
        <v>7.1781999999999999E-2</v>
      </c>
      <c r="J121" t="s">
        <v>3</v>
      </c>
      <c r="K121">
        <v>782.32893100000001</v>
      </c>
      <c r="L121">
        <v>6.5049999999999997E-2</v>
      </c>
      <c r="M121" t="s">
        <v>4</v>
      </c>
      <c r="N121">
        <v>448.140334</v>
      </c>
      <c r="O121">
        <v>4.4880000000000003E-2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251.096566</v>
      </c>
      <c r="I122" s="3">
        <v>105.957708</v>
      </c>
      <c r="J122" s="3" t="s">
        <v>3</v>
      </c>
      <c r="K122" s="3">
        <v>250.478624</v>
      </c>
      <c r="L122" s="3">
        <v>104.98544800000001</v>
      </c>
      <c r="M122" s="3" t="s">
        <v>4</v>
      </c>
      <c r="N122" s="3">
        <v>198.807908</v>
      </c>
      <c r="O122" s="3">
        <v>87.344144</v>
      </c>
      <c r="P122" s="3" t="s">
        <v>5</v>
      </c>
      <c r="Q122" s="3">
        <v>0.66428100000000001</v>
      </c>
      <c r="R122" s="3">
        <v>2.3249999999999998E-3</v>
      </c>
      <c r="S122" s="3" t="s">
        <v>6</v>
      </c>
      <c r="T122" s="3">
        <v>33.044193999999997</v>
      </c>
      <c r="U122" s="3">
        <v>1.9000000000000001E-4</v>
      </c>
      <c r="V122" s="3" t="s">
        <v>7</v>
      </c>
      <c r="W122" s="3">
        <v>0.12726999999999999</v>
      </c>
      <c r="X122" s="3">
        <v>8.1000000000000004E-5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7.1610999999999994E-2</v>
      </c>
      <c r="AG122" s="3">
        <v>2.0000000000000001E-4</v>
      </c>
      <c r="AH122" s="3" t="s">
        <v>11</v>
      </c>
      <c r="AI122" s="3">
        <v>0.92913400000000002</v>
      </c>
      <c r="AJ122" s="3">
        <v>5.1E-5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499.77185700000001</v>
      </c>
      <c r="I123">
        <v>344.78670799999998</v>
      </c>
      <c r="J123" t="s">
        <v>3</v>
      </c>
      <c r="K123">
        <v>498.54601600000001</v>
      </c>
      <c r="L123">
        <v>341.57989300000003</v>
      </c>
      <c r="M123" t="s">
        <v>4</v>
      </c>
      <c r="N123">
        <v>395.72911599999998</v>
      </c>
      <c r="O123">
        <v>300.22581400000001</v>
      </c>
      <c r="P123" t="s">
        <v>5</v>
      </c>
      <c r="Q123">
        <v>1.316981</v>
      </c>
      <c r="R123">
        <v>7.5599999999999999E-3</v>
      </c>
      <c r="S123" t="s">
        <v>6</v>
      </c>
      <c r="T123">
        <v>66.084334999999996</v>
      </c>
      <c r="U123">
        <v>4.5800000000000002E-4</v>
      </c>
      <c r="V123" t="s">
        <v>7</v>
      </c>
      <c r="W123">
        <v>0.25140299999999999</v>
      </c>
      <c r="X123">
        <v>1.7899999999999999E-4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6.9428000000000004E-2</v>
      </c>
      <c r="AG123">
        <v>2.0699999999999999E-4</v>
      </c>
      <c r="AH123" t="s">
        <v>11</v>
      </c>
      <c r="AI123">
        <v>0.93315999999999999</v>
      </c>
      <c r="AJ123">
        <v>6.0000000000000002E-5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747.84544400000004</v>
      </c>
      <c r="I124">
        <v>716.20112700000004</v>
      </c>
      <c r="J124" t="s">
        <v>3</v>
      </c>
      <c r="K124">
        <v>746.01155500000004</v>
      </c>
      <c r="L124">
        <v>709.56213000000002</v>
      </c>
      <c r="M124" t="s">
        <v>4</v>
      </c>
      <c r="N124">
        <v>592.25646600000005</v>
      </c>
      <c r="O124">
        <v>634.57217000000003</v>
      </c>
      <c r="P124" t="s">
        <v>5</v>
      </c>
      <c r="Q124">
        <v>1.968944</v>
      </c>
      <c r="R124">
        <v>1.5514E-2</v>
      </c>
      <c r="S124" t="s">
        <v>6</v>
      </c>
      <c r="T124">
        <v>99.126091000000002</v>
      </c>
      <c r="U124">
        <v>8.8900000000000003E-4</v>
      </c>
      <c r="V124" t="s">
        <v>7</v>
      </c>
      <c r="W124">
        <v>0.37474800000000003</v>
      </c>
      <c r="X124">
        <v>3.4099999999999999E-4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6.6292000000000004E-2</v>
      </c>
      <c r="AG124">
        <v>1.9100000000000001E-4</v>
      </c>
      <c r="AH124" t="s">
        <v>11</v>
      </c>
      <c r="AI124">
        <v>0.93404299999999996</v>
      </c>
      <c r="AJ124">
        <v>5.5000000000000002E-5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995.78253700000005</v>
      </c>
      <c r="I125">
        <v>1166.9649240000001</v>
      </c>
      <c r="J125" t="s">
        <v>3</v>
      </c>
      <c r="K125">
        <v>993.34236899999996</v>
      </c>
      <c r="L125">
        <v>1156.05285</v>
      </c>
      <c r="M125" t="s">
        <v>4</v>
      </c>
      <c r="N125">
        <v>788.47296600000004</v>
      </c>
      <c r="O125">
        <v>1041.691063</v>
      </c>
      <c r="P125" t="s">
        <v>5</v>
      </c>
      <c r="Q125">
        <v>2.619148</v>
      </c>
      <c r="R125">
        <v>2.5426000000000001E-2</v>
      </c>
      <c r="S125" t="s">
        <v>6</v>
      </c>
      <c r="T125">
        <v>132.173708</v>
      </c>
      <c r="U125">
        <v>1.328E-3</v>
      </c>
      <c r="V125" t="s">
        <v>7</v>
      </c>
      <c r="W125">
        <v>0.49833899999999998</v>
      </c>
      <c r="X125">
        <v>5.0900000000000001E-4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6.3294000000000003E-2</v>
      </c>
      <c r="AG125">
        <v>1.6200000000000001E-4</v>
      </c>
      <c r="AH125" t="s">
        <v>11</v>
      </c>
      <c r="AI125">
        <v>0.93425800000000003</v>
      </c>
      <c r="AJ125">
        <v>5.3000000000000001E-5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1242.5916970000001</v>
      </c>
      <c r="I126">
        <v>1592.0347389999999</v>
      </c>
      <c r="J126" t="s">
        <v>3</v>
      </c>
      <c r="K126">
        <v>1239.549426</v>
      </c>
      <c r="L126">
        <v>1577.120803</v>
      </c>
      <c r="M126" t="s">
        <v>4</v>
      </c>
      <c r="N126">
        <v>983.70503099999996</v>
      </c>
      <c r="O126">
        <v>1425.805104</v>
      </c>
      <c r="P126" t="s">
        <v>5</v>
      </c>
      <c r="Q126">
        <v>3.2652049999999999</v>
      </c>
      <c r="R126">
        <v>3.4720000000000001E-2</v>
      </c>
      <c r="S126" t="s">
        <v>6</v>
      </c>
      <c r="T126">
        <v>165.22081399999999</v>
      </c>
      <c r="U126">
        <v>1.804E-3</v>
      </c>
      <c r="V126" t="s">
        <v>7</v>
      </c>
      <c r="W126">
        <v>0.61993600000000004</v>
      </c>
      <c r="X126">
        <v>6.5399999999999996E-4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6.1334E-2</v>
      </c>
      <c r="AG126">
        <v>1.34E-4</v>
      </c>
      <c r="AH126" t="s">
        <v>11</v>
      </c>
      <c r="AI126">
        <v>0.93609200000000004</v>
      </c>
      <c r="AJ126">
        <v>8.0000000000000007E-5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1488.087346</v>
      </c>
      <c r="I127">
        <v>1891.082541</v>
      </c>
      <c r="J127" t="s">
        <v>3</v>
      </c>
      <c r="K127">
        <v>1484.450198</v>
      </c>
      <c r="L127">
        <v>1873.303453</v>
      </c>
      <c r="M127" t="s">
        <v>4</v>
      </c>
      <c r="N127">
        <v>1177.7322360000001</v>
      </c>
      <c r="O127">
        <v>1692.774572</v>
      </c>
      <c r="P127" t="s">
        <v>5</v>
      </c>
      <c r="Q127">
        <v>3.9050060000000002</v>
      </c>
      <c r="R127">
        <v>4.1251000000000003E-2</v>
      </c>
      <c r="S127" t="s">
        <v>6</v>
      </c>
      <c r="T127">
        <v>198.27028300000001</v>
      </c>
      <c r="U127">
        <v>2.3210000000000001E-3</v>
      </c>
      <c r="V127" t="s">
        <v>7</v>
      </c>
      <c r="W127">
        <v>0.74088399999999999</v>
      </c>
      <c r="X127">
        <v>7.4799999999999997E-4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5.8986999999999998E-2</v>
      </c>
      <c r="AG127">
        <v>9.0000000000000006E-5</v>
      </c>
      <c r="AH127" t="s">
        <v>11</v>
      </c>
      <c r="AI127">
        <v>0.93810199999999999</v>
      </c>
      <c r="AJ127">
        <v>1.08E-4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1732.216255</v>
      </c>
      <c r="I128">
        <v>2015.343554</v>
      </c>
      <c r="J128" t="s">
        <v>3</v>
      </c>
      <c r="K128">
        <v>1727.989695</v>
      </c>
      <c r="L128">
        <v>1996.2670900000001</v>
      </c>
      <c r="M128" t="s">
        <v>4</v>
      </c>
      <c r="N128">
        <v>1370.4812159999999</v>
      </c>
      <c r="O128">
        <v>1797.7337480000001</v>
      </c>
      <c r="P128" t="s">
        <v>5</v>
      </c>
      <c r="Q128">
        <v>4.5385359999999997</v>
      </c>
      <c r="R128">
        <v>4.4426E-2</v>
      </c>
      <c r="S128" t="s">
        <v>6</v>
      </c>
      <c r="T128">
        <v>231.32180199999999</v>
      </c>
      <c r="U128">
        <v>2.879E-3</v>
      </c>
      <c r="V128" t="s">
        <v>7</v>
      </c>
      <c r="W128">
        <v>0.86080500000000004</v>
      </c>
      <c r="X128">
        <v>8.2299999999999995E-4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5.8042999999999997E-2</v>
      </c>
      <c r="AG128">
        <v>6.8999999999999997E-5</v>
      </c>
      <c r="AH128" t="s">
        <v>11</v>
      </c>
      <c r="AI128">
        <v>0.93868600000000002</v>
      </c>
      <c r="AJ128">
        <v>1.07E-4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1976.262761</v>
      </c>
      <c r="I129">
        <v>1999.809788</v>
      </c>
      <c r="J129" t="s">
        <v>3</v>
      </c>
      <c r="K129">
        <v>1971.4493259999999</v>
      </c>
      <c r="L129">
        <v>1980.9066780000001</v>
      </c>
      <c r="M129" t="s">
        <v>4</v>
      </c>
      <c r="N129">
        <v>1563.1004150000001</v>
      </c>
      <c r="O129">
        <v>1783.74017</v>
      </c>
      <c r="P129" t="s">
        <v>5</v>
      </c>
      <c r="Q129">
        <v>5.1708550000000004</v>
      </c>
      <c r="R129">
        <v>4.4082999999999997E-2</v>
      </c>
      <c r="S129" t="s">
        <v>6</v>
      </c>
      <c r="T129">
        <v>264.37592999999998</v>
      </c>
      <c r="U129">
        <v>3.4610000000000001E-3</v>
      </c>
      <c r="V129" t="s">
        <v>7</v>
      </c>
      <c r="W129">
        <v>0.98151200000000005</v>
      </c>
      <c r="X129">
        <v>9.2199999999999997E-4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5.7354000000000002E-2</v>
      </c>
      <c r="AG129">
        <v>5.8E-5</v>
      </c>
      <c r="AH129" t="s">
        <v>11</v>
      </c>
      <c r="AI129">
        <v>0.93889199999999995</v>
      </c>
      <c r="AJ129">
        <v>1.07E-4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2221.3538920000001</v>
      </c>
      <c r="I130">
        <v>1923.8532909999999</v>
      </c>
      <c r="J130" t="s">
        <v>3</v>
      </c>
      <c r="K130">
        <v>2215.949971</v>
      </c>
      <c r="L130">
        <v>1905.694659</v>
      </c>
      <c r="M130" t="s">
        <v>4</v>
      </c>
      <c r="N130">
        <v>1756.527683</v>
      </c>
      <c r="O130">
        <v>1718.366352</v>
      </c>
      <c r="P130" t="s">
        <v>5</v>
      </c>
      <c r="Q130">
        <v>5.8069449999999998</v>
      </c>
      <c r="R130">
        <v>4.2396999999999997E-2</v>
      </c>
      <c r="S130" t="s">
        <v>6</v>
      </c>
      <c r="T130">
        <v>297.43220500000001</v>
      </c>
      <c r="U130">
        <v>3.9709999999999997E-3</v>
      </c>
      <c r="V130" t="s">
        <v>7</v>
      </c>
      <c r="W130">
        <v>1.1022940000000001</v>
      </c>
      <c r="X130">
        <v>9.9299999999999996E-4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5.6639000000000002E-2</v>
      </c>
      <c r="AG130">
        <v>4.3000000000000002E-5</v>
      </c>
      <c r="AH130" t="s">
        <v>11</v>
      </c>
      <c r="AI130">
        <v>0.93985300000000005</v>
      </c>
      <c r="AJ130">
        <v>1.13E-4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2466.8258300000002</v>
      </c>
      <c r="I131">
        <v>1828.171024</v>
      </c>
      <c r="J131" t="s">
        <v>3</v>
      </c>
      <c r="K131">
        <v>2460.82834</v>
      </c>
      <c r="L131">
        <v>1810.8496729999999</v>
      </c>
      <c r="M131" t="s">
        <v>4</v>
      </c>
      <c r="N131">
        <v>1950.3856960000001</v>
      </c>
      <c r="O131">
        <v>1641.317456</v>
      </c>
      <c r="P131" t="s">
        <v>5</v>
      </c>
      <c r="Q131">
        <v>6.4450099999999999</v>
      </c>
      <c r="R131">
        <v>4.0506E-2</v>
      </c>
      <c r="S131" t="s">
        <v>6</v>
      </c>
      <c r="T131">
        <v>330.49125199999997</v>
      </c>
      <c r="U131">
        <v>4.4889999999999999E-3</v>
      </c>
      <c r="V131" t="s">
        <v>7</v>
      </c>
      <c r="W131">
        <v>1.222288</v>
      </c>
      <c r="X131">
        <v>1.021E-3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5.6166000000000001E-2</v>
      </c>
      <c r="AG131">
        <v>3.4999999999999997E-5</v>
      </c>
      <c r="AH131" t="s">
        <v>11</v>
      </c>
      <c r="AI131">
        <v>0.94028699999999998</v>
      </c>
      <c r="AJ131">
        <v>1.17E-4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2712.860439</v>
      </c>
      <c r="I132">
        <v>1738.77217</v>
      </c>
      <c r="J132" t="s">
        <v>3</v>
      </c>
      <c r="K132">
        <v>2706.2661429999998</v>
      </c>
      <c r="L132">
        <v>1722.348524</v>
      </c>
      <c r="M132" t="s">
        <v>4</v>
      </c>
      <c r="N132">
        <v>2144.5754980000002</v>
      </c>
      <c r="O132">
        <v>1562.267795</v>
      </c>
      <c r="P132" t="s">
        <v>5</v>
      </c>
      <c r="Q132">
        <v>7.0859249999999996</v>
      </c>
      <c r="R132">
        <v>3.8531000000000003E-2</v>
      </c>
      <c r="S132" t="s">
        <v>6</v>
      </c>
      <c r="T132">
        <v>363.55505099999999</v>
      </c>
      <c r="U132">
        <v>4.7800000000000004E-3</v>
      </c>
      <c r="V132" t="s">
        <v>7</v>
      </c>
      <c r="W132">
        <v>1.344354</v>
      </c>
      <c r="X132">
        <v>1.085E-3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5.5923E-2</v>
      </c>
      <c r="AG132">
        <v>3.4E-5</v>
      </c>
      <c r="AH132" t="s">
        <v>11</v>
      </c>
      <c r="AI132">
        <v>0.94156499999999999</v>
      </c>
      <c r="AJ132">
        <v>1.27E-4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2958.8755080000001</v>
      </c>
      <c r="I133">
        <v>1644.8171380000001</v>
      </c>
      <c r="J133" t="s">
        <v>3</v>
      </c>
      <c r="K133">
        <v>2951.6892429999998</v>
      </c>
      <c r="L133">
        <v>1629.186494</v>
      </c>
      <c r="M133" t="s">
        <v>4</v>
      </c>
      <c r="N133">
        <v>2338.4920999999999</v>
      </c>
      <c r="O133">
        <v>1501.326718</v>
      </c>
      <c r="P133" t="s">
        <v>5</v>
      </c>
      <c r="Q133">
        <v>7.7228960000000004</v>
      </c>
      <c r="R133">
        <v>3.6842E-2</v>
      </c>
      <c r="S133" t="s">
        <v>6</v>
      </c>
      <c r="T133">
        <v>396.64612</v>
      </c>
      <c r="U133">
        <v>1.4344000000000001E-2</v>
      </c>
      <c r="V133" t="s">
        <v>7</v>
      </c>
      <c r="W133">
        <v>1.467854</v>
      </c>
      <c r="X133">
        <v>1.137E-3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5.5870999999999997E-2</v>
      </c>
      <c r="AG133">
        <v>3.4E-5</v>
      </c>
      <c r="AH133" t="s">
        <v>11</v>
      </c>
      <c r="AI133">
        <v>0.94176400000000005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3204.9473539999999</v>
      </c>
      <c r="I134">
        <v>1568.903133</v>
      </c>
      <c r="J134" t="s">
        <v>3</v>
      </c>
      <c r="K134">
        <v>3197.1708060000001</v>
      </c>
      <c r="L134">
        <v>1553.8197009999999</v>
      </c>
      <c r="M134" t="s">
        <v>4</v>
      </c>
      <c r="N134">
        <v>2532.4401560000001</v>
      </c>
      <c r="O134">
        <v>1446.0810550000001</v>
      </c>
      <c r="P134" t="s">
        <v>5</v>
      </c>
      <c r="Q134">
        <v>8.3588360000000002</v>
      </c>
      <c r="R134">
        <v>3.6110000000000003E-2</v>
      </c>
      <c r="S134" t="s">
        <v>6</v>
      </c>
      <c r="T134">
        <v>429.73280599999998</v>
      </c>
      <c r="U134">
        <v>2.2232999999999999E-2</v>
      </c>
      <c r="V134" t="s">
        <v>7</v>
      </c>
      <c r="W134">
        <v>1.5909949999999999</v>
      </c>
      <c r="X134">
        <v>1.075E-3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5.4738000000000002E-2</v>
      </c>
      <c r="AG134">
        <v>3.8999999999999999E-5</v>
      </c>
      <c r="AH134" t="s">
        <v>11</v>
      </c>
      <c r="AI134">
        <v>0.94220700000000002</v>
      </c>
      <c r="AJ134">
        <v>1.3300000000000001E-4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3451.3209230000002</v>
      </c>
      <c r="I135">
        <v>1538.3449619999999</v>
      </c>
      <c r="J135" t="s">
        <v>3</v>
      </c>
      <c r="K135">
        <v>3442.955254</v>
      </c>
      <c r="L135">
        <v>1523.6359669999999</v>
      </c>
      <c r="M135" t="s">
        <v>4</v>
      </c>
      <c r="N135">
        <v>2726.4394969999998</v>
      </c>
      <c r="O135">
        <v>1406.9440279999999</v>
      </c>
      <c r="P135" t="s">
        <v>5</v>
      </c>
      <c r="Q135">
        <v>8.9942860000000007</v>
      </c>
      <c r="R135">
        <v>3.5383999999999999E-2</v>
      </c>
      <c r="S135" t="s">
        <v>6</v>
      </c>
      <c r="T135">
        <v>462.81626599999998</v>
      </c>
      <c r="U135">
        <v>2.7678999999999999E-2</v>
      </c>
      <c r="V135" t="s">
        <v>7</v>
      </c>
      <c r="W135">
        <v>1.716545</v>
      </c>
      <c r="X135">
        <v>1.2899999999999999E-3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5.4496000000000003E-2</v>
      </c>
      <c r="AG135">
        <v>3.6000000000000001E-5</v>
      </c>
      <c r="AH135" t="s">
        <v>11</v>
      </c>
      <c r="AI135">
        <v>0.94267100000000004</v>
      </c>
      <c r="AJ135">
        <v>1.3300000000000001E-4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3696.2765279999999</v>
      </c>
      <c r="I136">
        <v>1499.931691</v>
      </c>
      <c r="J136" t="s">
        <v>3</v>
      </c>
      <c r="K136">
        <v>3687.3296289999998</v>
      </c>
      <c r="L136">
        <v>1485.2864830000001</v>
      </c>
      <c r="M136" t="s">
        <v>4</v>
      </c>
      <c r="N136">
        <v>2919.2823579999999</v>
      </c>
      <c r="O136">
        <v>1381.688189</v>
      </c>
      <c r="P136" t="s">
        <v>5</v>
      </c>
      <c r="Q136">
        <v>9.6277729999999995</v>
      </c>
      <c r="R136">
        <v>3.4791999999999997E-2</v>
      </c>
      <c r="S136" t="s">
        <v>6</v>
      </c>
      <c r="T136">
        <v>495.90700099999998</v>
      </c>
      <c r="U136">
        <v>2.7303000000000001E-2</v>
      </c>
      <c r="V136" t="s">
        <v>7</v>
      </c>
      <c r="W136">
        <v>1.839178</v>
      </c>
      <c r="X136">
        <v>1.3749999999999999E-3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5.4434999999999997E-2</v>
      </c>
      <c r="AG136">
        <v>3.6000000000000001E-5</v>
      </c>
      <c r="AH136" t="s">
        <v>11</v>
      </c>
      <c r="AI136">
        <v>0.94293899999999997</v>
      </c>
      <c r="AJ136">
        <v>1.3100000000000001E-4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3941.4177589999999</v>
      </c>
      <c r="I137">
        <v>1468.7704879999999</v>
      </c>
      <c r="J137" t="s">
        <v>3</v>
      </c>
      <c r="K137">
        <v>3931.8801760000001</v>
      </c>
      <c r="L137">
        <v>1454.3474659999999</v>
      </c>
      <c r="M137" t="s">
        <v>4</v>
      </c>
      <c r="N137">
        <v>3112.5462109999999</v>
      </c>
      <c r="O137">
        <v>1350.93985</v>
      </c>
      <c r="P137" t="s">
        <v>5</v>
      </c>
      <c r="Q137">
        <v>10.26357</v>
      </c>
      <c r="R137">
        <v>3.4722999999999997E-2</v>
      </c>
      <c r="S137" t="s">
        <v>6</v>
      </c>
      <c r="T137">
        <v>528.99235099999999</v>
      </c>
      <c r="U137">
        <v>4.6349000000000001E-2</v>
      </c>
      <c r="V137" t="s">
        <v>7</v>
      </c>
      <c r="W137">
        <v>1.9611529999999999</v>
      </c>
      <c r="X137">
        <v>1.395E-3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5.4407999999999998E-2</v>
      </c>
      <c r="AG137">
        <v>3.4999999999999997E-5</v>
      </c>
      <c r="AH137" t="s">
        <v>11</v>
      </c>
      <c r="AI137">
        <v>0.94293899999999997</v>
      </c>
      <c r="AJ137">
        <v>1.3100000000000001E-4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4186.6838479999997</v>
      </c>
      <c r="I138">
        <v>1443.173327</v>
      </c>
      <c r="J138" t="s">
        <v>3</v>
      </c>
      <c r="K138">
        <v>4176.5588669999997</v>
      </c>
      <c r="L138">
        <v>1429.0805660000001</v>
      </c>
      <c r="M138" t="s">
        <v>4</v>
      </c>
      <c r="N138">
        <v>3305.9524799999999</v>
      </c>
      <c r="O138">
        <v>1327.020307</v>
      </c>
      <c r="P138" t="s">
        <v>5</v>
      </c>
      <c r="Q138">
        <v>10.898313999999999</v>
      </c>
      <c r="R138">
        <v>3.4125999999999997E-2</v>
      </c>
      <c r="S138" t="s">
        <v>6</v>
      </c>
      <c r="T138">
        <v>562.06557699999996</v>
      </c>
      <c r="U138">
        <v>4.7257E-2</v>
      </c>
      <c r="V138" t="s">
        <v>7</v>
      </c>
      <c r="W138">
        <v>2.0827840000000002</v>
      </c>
      <c r="X138">
        <v>1.4859999999999999E-3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5.4021E-2</v>
      </c>
      <c r="AG138">
        <v>2.8E-5</v>
      </c>
      <c r="AH138" t="s">
        <v>11</v>
      </c>
      <c r="AI138">
        <v>0.94347000000000003</v>
      </c>
      <c r="AJ138">
        <v>1.3300000000000001E-4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4431.6897660000004</v>
      </c>
      <c r="I139">
        <v>1410.3789999999999</v>
      </c>
      <c r="J139" t="s">
        <v>3</v>
      </c>
      <c r="K139">
        <v>4420.9758689999999</v>
      </c>
      <c r="L139">
        <v>1396.488869</v>
      </c>
      <c r="M139" t="s">
        <v>4</v>
      </c>
      <c r="N139">
        <v>3499.232031</v>
      </c>
      <c r="O139">
        <v>1303.3145959999999</v>
      </c>
      <c r="P139" t="s">
        <v>5</v>
      </c>
      <c r="Q139">
        <v>11.533251</v>
      </c>
      <c r="R139">
        <v>3.3992000000000001E-2</v>
      </c>
      <c r="S139" t="s">
        <v>6</v>
      </c>
      <c r="T139">
        <v>595.14168199999995</v>
      </c>
      <c r="U139">
        <v>4.7495000000000002E-2</v>
      </c>
      <c r="V139" t="s">
        <v>7</v>
      </c>
      <c r="W139">
        <v>2.2035779999999998</v>
      </c>
      <c r="X139">
        <v>1.5939999999999999E-3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5.4010000000000002E-2</v>
      </c>
      <c r="AG139">
        <v>2.8E-5</v>
      </c>
      <c r="AH139" t="s">
        <v>11</v>
      </c>
      <c r="AI139">
        <v>0.94400099999999998</v>
      </c>
      <c r="AJ139">
        <v>1.34E-4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4679.1971579999999</v>
      </c>
      <c r="I140">
        <v>1501.389717</v>
      </c>
      <c r="J140" t="s">
        <v>3</v>
      </c>
      <c r="K140">
        <v>4667.8861619999998</v>
      </c>
      <c r="L140">
        <v>1487.461751</v>
      </c>
      <c r="M140" t="s">
        <v>4</v>
      </c>
      <c r="N140">
        <v>3695.0096920000001</v>
      </c>
      <c r="O140">
        <v>1394.5414539999999</v>
      </c>
      <c r="P140" t="s">
        <v>5</v>
      </c>
      <c r="Q140">
        <v>12.179052</v>
      </c>
      <c r="R140">
        <v>3.3842999999999998E-2</v>
      </c>
      <c r="S140" t="s">
        <v>6</v>
      </c>
      <c r="T140">
        <v>628.22199799999999</v>
      </c>
      <c r="U140">
        <v>4.7491999999999999E-2</v>
      </c>
      <c r="V140" t="s">
        <v>7</v>
      </c>
      <c r="W140">
        <v>2.3266710000000002</v>
      </c>
      <c r="X140">
        <v>2.0279999999999999E-3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5.3877000000000001E-2</v>
      </c>
      <c r="AG140">
        <v>2.6999999999999999E-5</v>
      </c>
      <c r="AH140" t="s">
        <v>11</v>
      </c>
      <c r="AI140">
        <v>0.94404399999999999</v>
      </c>
      <c r="AJ140">
        <v>1.35E-4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4929.5157319999998</v>
      </c>
      <c r="I141">
        <v>1707.1000570000001</v>
      </c>
      <c r="J141" t="s">
        <v>3</v>
      </c>
      <c r="K141">
        <v>4917.5939159999998</v>
      </c>
      <c r="L141">
        <v>1692.7499319999999</v>
      </c>
      <c r="M141" t="s">
        <v>4</v>
      </c>
      <c r="N141">
        <v>3893.1968550000001</v>
      </c>
      <c r="O141">
        <v>1567.2177409999999</v>
      </c>
      <c r="P141" t="s">
        <v>5</v>
      </c>
      <c r="Q141">
        <v>12.836237000000001</v>
      </c>
      <c r="R141">
        <v>3.4046E-2</v>
      </c>
      <c r="S141" t="s">
        <v>6</v>
      </c>
      <c r="T141">
        <v>661.30539999999996</v>
      </c>
      <c r="U141">
        <v>4.8566999999999999E-2</v>
      </c>
      <c r="V141" t="s">
        <v>7</v>
      </c>
      <c r="W141">
        <v>2.4506190000000001</v>
      </c>
      <c r="X141">
        <v>2.4840000000000001E-3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5.3874999999999999E-2</v>
      </c>
      <c r="AG141">
        <v>2.6999999999999999E-5</v>
      </c>
      <c r="AH141" t="s">
        <v>11</v>
      </c>
      <c r="AI141">
        <v>0.94433999999999996</v>
      </c>
      <c r="AJ141">
        <v>1.3799999999999999E-4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257.27070200000003</v>
      </c>
      <c r="I162">
        <v>682.24635899999998</v>
      </c>
      <c r="J162" t="s">
        <v>3</v>
      </c>
      <c r="K162">
        <v>256.565967</v>
      </c>
      <c r="L162">
        <v>675.55670199999997</v>
      </c>
      <c r="M162" t="s">
        <v>4</v>
      </c>
      <c r="N162">
        <v>217.25624199999999</v>
      </c>
      <c r="O162">
        <v>589.91537700000003</v>
      </c>
      <c r="P162" t="s">
        <v>5</v>
      </c>
      <c r="Q162">
        <v>0.75292499999999996</v>
      </c>
      <c r="R162">
        <v>1.7680000000000001E-2</v>
      </c>
      <c r="S162" t="s">
        <v>6</v>
      </c>
      <c r="T162">
        <v>19.546664</v>
      </c>
      <c r="U162">
        <v>5.4000000000000001E-4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7.6326000000000005E-2</v>
      </c>
      <c r="AG162">
        <v>1.22E-4</v>
      </c>
      <c r="AH162" t="s">
        <v>11</v>
      </c>
      <c r="AI162">
        <v>0.92943600000000004</v>
      </c>
      <c r="AJ162">
        <v>4.6E-5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491.600213</v>
      </c>
      <c r="I163">
        <v>740.85985100000005</v>
      </c>
      <c r="J163" t="s">
        <v>3</v>
      </c>
      <c r="K163">
        <v>490.30393199999997</v>
      </c>
      <c r="L163">
        <v>733.69738900000004</v>
      </c>
      <c r="M163" t="s">
        <v>4</v>
      </c>
      <c r="N163">
        <v>413.46142300000002</v>
      </c>
      <c r="O163">
        <v>630.621127</v>
      </c>
      <c r="P163" t="s">
        <v>5</v>
      </c>
      <c r="Q163">
        <v>1.3888320000000001</v>
      </c>
      <c r="R163">
        <v>1.8946999999999999E-2</v>
      </c>
      <c r="S163" t="s">
        <v>6</v>
      </c>
      <c r="T163">
        <v>39.075119999999998</v>
      </c>
      <c r="U163">
        <v>9.7999999999999997E-4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7.1702000000000002E-2</v>
      </c>
      <c r="AG163">
        <v>1.6000000000000001E-4</v>
      </c>
      <c r="AH163" t="s">
        <v>11</v>
      </c>
      <c r="AI163">
        <v>0.93314699999999995</v>
      </c>
      <c r="AJ163">
        <v>5.0000000000000002E-5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726.34923600000002</v>
      </c>
      <c r="I164">
        <v>819.65389000000005</v>
      </c>
      <c r="J164" t="s">
        <v>3</v>
      </c>
      <c r="K164">
        <v>724.46113600000001</v>
      </c>
      <c r="L164">
        <v>811.76021800000001</v>
      </c>
      <c r="M164" t="s">
        <v>4</v>
      </c>
      <c r="N164">
        <v>609.90889200000004</v>
      </c>
      <c r="O164">
        <v>691.45291199999997</v>
      </c>
      <c r="P164" t="s">
        <v>5</v>
      </c>
      <c r="Q164">
        <v>2.0267330000000001</v>
      </c>
      <c r="R164">
        <v>2.1170999999999999E-2</v>
      </c>
      <c r="S164" t="s">
        <v>6</v>
      </c>
      <c r="T164">
        <v>58.606239000000002</v>
      </c>
      <c r="U164">
        <v>1.4139999999999999E-3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6.6732E-2</v>
      </c>
      <c r="AG164">
        <v>1.4300000000000001E-4</v>
      </c>
      <c r="AH164" t="s">
        <v>11</v>
      </c>
      <c r="AI164">
        <v>0.93431399999999998</v>
      </c>
      <c r="AJ164">
        <v>5.8E-5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962.59691399999997</v>
      </c>
      <c r="I165">
        <v>1044.4156089999999</v>
      </c>
      <c r="J165" t="s">
        <v>3</v>
      </c>
      <c r="K165">
        <v>960.10890500000005</v>
      </c>
      <c r="L165">
        <v>1034.588311</v>
      </c>
      <c r="M165" t="s">
        <v>4</v>
      </c>
      <c r="N165">
        <v>807.90596200000005</v>
      </c>
      <c r="O165">
        <v>878.299442</v>
      </c>
      <c r="P165" t="s">
        <v>5</v>
      </c>
      <c r="Q165">
        <v>2.6710259999999999</v>
      </c>
      <c r="R165">
        <v>2.6457999999999999E-2</v>
      </c>
      <c r="S165" t="s">
        <v>6</v>
      </c>
      <c r="T165">
        <v>78.136205000000004</v>
      </c>
      <c r="U165">
        <v>2.1540000000000001E-3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6.3467999999999997E-2</v>
      </c>
      <c r="AG165">
        <v>1.08E-4</v>
      </c>
      <c r="AH165" t="s">
        <v>11</v>
      </c>
      <c r="AI165">
        <v>0.93490200000000001</v>
      </c>
      <c r="AJ165">
        <v>6.9999999999999994E-5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1200.149077</v>
      </c>
      <c r="I166">
        <v>1387.0671600000001</v>
      </c>
      <c r="J166" t="s">
        <v>3</v>
      </c>
      <c r="K166">
        <v>1197.057544</v>
      </c>
      <c r="L166">
        <v>1374.439936</v>
      </c>
      <c r="M166" t="s">
        <v>4</v>
      </c>
      <c r="N166">
        <v>1007.17269</v>
      </c>
      <c r="O166">
        <v>1155.4145430000001</v>
      </c>
      <c r="P166" t="s">
        <v>5</v>
      </c>
      <c r="Q166">
        <v>3.3189630000000001</v>
      </c>
      <c r="R166">
        <v>3.3050999999999997E-2</v>
      </c>
      <c r="S166" t="s">
        <v>6</v>
      </c>
      <c r="T166">
        <v>97.665818000000002</v>
      </c>
      <c r="U166">
        <v>3.0669999999999998E-3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6.0351000000000002E-2</v>
      </c>
      <c r="AG166">
        <v>6.0999999999999999E-5</v>
      </c>
      <c r="AH166" t="s">
        <v>11</v>
      </c>
      <c r="AI166">
        <v>0.93597799999999998</v>
      </c>
      <c r="AJ166">
        <v>7.7000000000000001E-5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1439.939163</v>
      </c>
      <c r="I167">
        <v>1992.1960879999999</v>
      </c>
      <c r="J167" t="s">
        <v>3</v>
      </c>
      <c r="K167">
        <v>1436.2333639999999</v>
      </c>
      <c r="L167">
        <v>1974.3516890000001</v>
      </c>
      <c r="M167" t="s">
        <v>4</v>
      </c>
      <c r="N167">
        <v>1208.223608</v>
      </c>
      <c r="O167">
        <v>1626.756858</v>
      </c>
      <c r="P167" t="s">
        <v>5</v>
      </c>
      <c r="Q167">
        <v>3.9773969999999998</v>
      </c>
      <c r="R167">
        <v>4.5280000000000001E-2</v>
      </c>
      <c r="S167" t="s">
        <v>6</v>
      </c>
      <c r="T167">
        <v>117.195781</v>
      </c>
      <c r="U167">
        <v>4.1949999999999999E-3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5.9235999999999997E-2</v>
      </c>
      <c r="AG167">
        <v>7.7000000000000001E-5</v>
      </c>
      <c r="AH167" t="s">
        <v>11</v>
      </c>
      <c r="AI167">
        <v>0.93737099999999995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1678.2190989999999</v>
      </c>
      <c r="I168">
        <v>2529.8522149999999</v>
      </c>
      <c r="J168" t="s">
        <v>3</v>
      </c>
      <c r="K168">
        <v>1673.901445</v>
      </c>
      <c r="L168">
        <v>2507.2236240000002</v>
      </c>
      <c r="M168" t="s">
        <v>4</v>
      </c>
      <c r="N168">
        <v>1408.1195700000001</v>
      </c>
      <c r="O168">
        <v>2064.1932059999999</v>
      </c>
      <c r="P168" t="s">
        <v>5</v>
      </c>
      <c r="Q168">
        <v>4.631767</v>
      </c>
      <c r="R168">
        <v>5.6548000000000001E-2</v>
      </c>
      <c r="S168" t="s">
        <v>6</v>
      </c>
      <c r="T168">
        <v>136.72602699999999</v>
      </c>
      <c r="U168">
        <v>5.2700000000000004E-3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5.7862999999999998E-2</v>
      </c>
      <c r="AG168">
        <v>5.7000000000000003E-5</v>
      </c>
      <c r="AH168" t="s">
        <v>11</v>
      </c>
      <c r="AI168">
        <v>0.93739399999999995</v>
      </c>
      <c r="AJ168">
        <v>9.5000000000000005E-5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1916.5689139999999</v>
      </c>
      <c r="I169">
        <v>3180.2101499999999</v>
      </c>
      <c r="J169" t="s">
        <v>3</v>
      </c>
      <c r="K169">
        <v>1911.640283</v>
      </c>
      <c r="L169">
        <v>3151.7615409999999</v>
      </c>
      <c r="M169" t="s">
        <v>4</v>
      </c>
      <c r="N169">
        <v>1608.063672</v>
      </c>
      <c r="O169">
        <v>2617.8449799999999</v>
      </c>
      <c r="P169" t="s">
        <v>5</v>
      </c>
      <c r="Q169">
        <v>5.2857789999999998</v>
      </c>
      <c r="R169">
        <v>6.9922999999999999E-2</v>
      </c>
      <c r="S169" t="s">
        <v>6</v>
      </c>
      <c r="T169">
        <v>156.25410400000001</v>
      </c>
      <c r="U169">
        <v>6.1710000000000003E-3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5.7319000000000002E-2</v>
      </c>
      <c r="AG169">
        <v>4.3999999999999999E-5</v>
      </c>
      <c r="AH169" t="s">
        <v>11</v>
      </c>
      <c r="AI169">
        <v>0.93743600000000005</v>
      </c>
      <c r="AJ169">
        <v>9.3999999999999994E-5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2154.198813</v>
      </c>
      <c r="I170">
        <v>3876.158003</v>
      </c>
      <c r="J170" t="s">
        <v>3</v>
      </c>
      <c r="K170">
        <v>2148.661079</v>
      </c>
      <c r="L170">
        <v>3841.3305110000001</v>
      </c>
      <c r="M170" t="s">
        <v>4</v>
      </c>
      <c r="N170">
        <v>1807.6767139999999</v>
      </c>
      <c r="O170">
        <v>3218.0340379999998</v>
      </c>
      <c r="P170" t="s">
        <v>5</v>
      </c>
      <c r="Q170">
        <v>5.9385770000000004</v>
      </c>
      <c r="R170">
        <v>8.4723000000000007E-2</v>
      </c>
      <c r="S170" t="s">
        <v>6</v>
      </c>
      <c r="T170">
        <v>175.78107399999999</v>
      </c>
      <c r="U170">
        <v>7.3109999999999998E-3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5.5910000000000001E-2</v>
      </c>
      <c r="AG170">
        <v>2.8E-5</v>
      </c>
      <c r="AH170" t="s">
        <v>11</v>
      </c>
      <c r="AI170">
        <v>0.937913</v>
      </c>
      <c r="AJ170">
        <v>9.6000000000000002E-5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2391.523569</v>
      </c>
      <c r="I171">
        <v>4645.3909629999998</v>
      </c>
      <c r="J171" t="s">
        <v>3</v>
      </c>
      <c r="K171">
        <v>2385.3781049999998</v>
      </c>
      <c r="L171">
        <v>4603.3350419999997</v>
      </c>
      <c r="M171" t="s">
        <v>4</v>
      </c>
      <c r="N171">
        <v>2006.9774190000001</v>
      </c>
      <c r="O171">
        <v>3878.1403610000002</v>
      </c>
      <c r="P171" t="s">
        <v>5</v>
      </c>
      <c r="Q171">
        <v>6.5899270000000003</v>
      </c>
      <c r="R171">
        <v>0.101967</v>
      </c>
      <c r="S171" t="s">
        <v>6</v>
      </c>
      <c r="T171">
        <v>195.309867</v>
      </c>
      <c r="U171">
        <v>8.6759999999999997E-3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5.5474000000000002E-2</v>
      </c>
      <c r="AG171">
        <v>2.4000000000000001E-5</v>
      </c>
      <c r="AH171" t="s">
        <v>11</v>
      </c>
      <c r="AI171">
        <v>0.93807200000000002</v>
      </c>
      <c r="AJ171">
        <v>9.7E-5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2627.904121</v>
      </c>
      <c r="I172">
        <v>5300.1719599999997</v>
      </c>
      <c r="J172" t="s">
        <v>3</v>
      </c>
      <c r="K172">
        <v>2621.1542039999999</v>
      </c>
      <c r="L172">
        <v>5251.9028189999999</v>
      </c>
      <c r="M172" t="s">
        <v>4</v>
      </c>
      <c r="N172">
        <v>2205.274312</v>
      </c>
      <c r="O172">
        <v>4451.9792209999996</v>
      </c>
      <c r="P172" t="s">
        <v>5</v>
      </c>
      <c r="Q172">
        <v>7.236103</v>
      </c>
      <c r="R172">
        <v>0.117197</v>
      </c>
      <c r="S172" t="s">
        <v>6</v>
      </c>
      <c r="T172">
        <v>214.837389</v>
      </c>
      <c r="U172">
        <v>9.9179999999999997E-3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5.5213999999999999E-2</v>
      </c>
      <c r="AG172">
        <v>2.1999999999999999E-5</v>
      </c>
      <c r="AH172" t="s">
        <v>11</v>
      </c>
      <c r="AI172">
        <v>0.93876400000000004</v>
      </c>
      <c r="AJ172">
        <v>1.01E-4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2863.1017579999998</v>
      </c>
      <c r="I173">
        <v>5811.1870650000001</v>
      </c>
      <c r="J173" t="s">
        <v>3</v>
      </c>
      <c r="K173">
        <v>2855.7534810000002</v>
      </c>
      <c r="L173">
        <v>5758.2000699999999</v>
      </c>
      <c r="M173" t="s">
        <v>4</v>
      </c>
      <c r="N173">
        <v>2402.4964450000002</v>
      </c>
      <c r="O173">
        <v>4896.2086449999997</v>
      </c>
      <c r="P173" t="s">
        <v>5</v>
      </c>
      <c r="Q173">
        <v>7.8770429999999996</v>
      </c>
      <c r="R173">
        <v>0.128251</v>
      </c>
      <c r="S173" t="s">
        <v>6</v>
      </c>
      <c r="T173">
        <v>234.36499499999999</v>
      </c>
      <c r="U173">
        <v>1.1266999999999999E-2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5.5102999999999999E-2</v>
      </c>
      <c r="AG173">
        <v>2.0000000000000002E-5</v>
      </c>
      <c r="AH173" t="s">
        <v>11</v>
      </c>
      <c r="AI173">
        <v>0.93915300000000002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3096.8358790000002</v>
      </c>
      <c r="I174">
        <v>6022.9283610000002</v>
      </c>
      <c r="J174" t="s">
        <v>3</v>
      </c>
      <c r="K174">
        <v>3088.8958739999998</v>
      </c>
      <c r="L174">
        <v>5968.0022730000001</v>
      </c>
      <c r="M174" t="s">
        <v>4</v>
      </c>
      <c r="N174">
        <v>2598.392124</v>
      </c>
      <c r="O174">
        <v>5079.5825759999998</v>
      </c>
      <c r="P174" t="s">
        <v>5</v>
      </c>
      <c r="Q174">
        <v>8.5113620000000001</v>
      </c>
      <c r="R174">
        <v>0.13328300000000001</v>
      </c>
      <c r="S174" t="s">
        <v>6</v>
      </c>
      <c r="T174">
        <v>253.89208600000001</v>
      </c>
      <c r="U174">
        <v>1.2918000000000001E-2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5.4472E-2</v>
      </c>
      <c r="AG174">
        <v>2.9E-5</v>
      </c>
      <c r="AH174" t="s">
        <v>11</v>
      </c>
      <c r="AI174">
        <v>0.93975299999999995</v>
      </c>
      <c r="AJ174">
        <v>1.08E-4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3329.733076</v>
      </c>
      <c r="I175">
        <v>6085.9164229999997</v>
      </c>
      <c r="J175" t="s">
        <v>3</v>
      </c>
      <c r="K175">
        <v>3321.2050239999999</v>
      </c>
      <c r="L175">
        <v>6030.6494839999996</v>
      </c>
      <c r="M175" t="s">
        <v>4</v>
      </c>
      <c r="N175">
        <v>2793.5884769999998</v>
      </c>
      <c r="O175">
        <v>5114.6810359999999</v>
      </c>
      <c r="P175" t="s">
        <v>5</v>
      </c>
      <c r="Q175">
        <v>9.1421980000000005</v>
      </c>
      <c r="R175">
        <v>0.13364100000000001</v>
      </c>
      <c r="S175" t="s">
        <v>6</v>
      </c>
      <c r="T175">
        <v>273.42026900000002</v>
      </c>
      <c r="U175">
        <v>1.469E-2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5.4317999999999998E-2</v>
      </c>
      <c r="AG175">
        <v>2.8E-5</v>
      </c>
      <c r="AH175" t="s">
        <v>11</v>
      </c>
      <c r="AI175">
        <v>0.940334</v>
      </c>
      <c r="AJ175">
        <v>1.07E-4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3562.646279</v>
      </c>
      <c r="I176">
        <v>6081.1078219999999</v>
      </c>
      <c r="J176" t="s">
        <v>3</v>
      </c>
      <c r="K176">
        <v>3553.5306690000002</v>
      </c>
      <c r="L176">
        <v>6026.1579789999996</v>
      </c>
      <c r="M176" t="s">
        <v>4</v>
      </c>
      <c r="N176">
        <v>2988.7264700000001</v>
      </c>
      <c r="O176">
        <v>5087.1320429999996</v>
      </c>
      <c r="P176" t="s">
        <v>5</v>
      </c>
      <c r="Q176">
        <v>9.7728129999999993</v>
      </c>
      <c r="R176">
        <v>0.13218099999999999</v>
      </c>
      <c r="S176" t="s">
        <v>6</v>
      </c>
      <c r="T176">
        <v>292.948082</v>
      </c>
      <c r="U176">
        <v>1.6147000000000002E-2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5.3903E-2</v>
      </c>
      <c r="AG176">
        <v>3.1000000000000001E-5</v>
      </c>
      <c r="AH176" t="s">
        <v>11</v>
      </c>
      <c r="AI176">
        <v>0.94057199999999996</v>
      </c>
      <c r="AJ176">
        <v>1.06E-4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3797.7081739999999</v>
      </c>
      <c r="I177">
        <v>5830.9963109999999</v>
      </c>
      <c r="J177" t="s">
        <v>3</v>
      </c>
      <c r="K177">
        <v>3787.9974069999998</v>
      </c>
      <c r="L177">
        <v>5778.071011</v>
      </c>
      <c r="M177" t="s">
        <v>4</v>
      </c>
      <c r="N177">
        <v>3185.5336910000001</v>
      </c>
      <c r="O177">
        <v>4900.1861630000003</v>
      </c>
      <c r="P177" t="s">
        <v>5</v>
      </c>
      <c r="Q177">
        <v>10.412526</v>
      </c>
      <c r="R177">
        <v>0.12795699999999999</v>
      </c>
      <c r="S177" t="s">
        <v>6</v>
      </c>
      <c r="T177">
        <v>312.47706699999998</v>
      </c>
      <c r="U177">
        <v>1.7453E-2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5.3727999999999998E-2</v>
      </c>
      <c r="AG177">
        <v>2.9E-5</v>
      </c>
      <c r="AH177" t="s">
        <v>11</v>
      </c>
      <c r="AI177">
        <v>0.94057199999999996</v>
      </c>
      <c r="AJ177">
        <v>1.06E-4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4033.0009719999998</v>
      </c>
      <c r="I178">
        <v>5654.244944</v>
      </c>
      <c r="J178" t="s">
        <v>3</v>
      </c>
      <c r="K178">
        <v>4022.6955269999999</v>
      </c>
      <c r="L178">
        <v>5603.0484560000004</v>
      </c>
      <c r="M178" t="s">
        <v>4</v>
      </c>
      <c r="N178">
        <v>3382.8267040000001</v>
      </c>
      <c r="O178">
        <v>4735.0250759999999</v>
      </c>
      <c r="P178" t="s">
        <v>5</v>
      </c>
      <c r="Q178">
        <v>11.052229000000001</v>
      </c>
      <c r="R178">
        <v>0.12461700000000001</v>
      </c>
      <c r="S178" t="s">
        <v>6</v>
      </c>
      <c r="T178">
        <v>332.00504999999998</v>
      </c>
      <c r="U178">
        <v>1.9467000000000002E-2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5.3560000000000003E-2</v>
      </c>
      <c r="AG178">
        <v>2.9E-5</v>
      </c>
      <c r="AH178" t="s">
        <v>11</v>
      </c>
      <c r="AI178">
        <v>0.94097399999999998</v>
      </c>
      <c r="AJ178">
        <v>1.07E-4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4270.8241500000004</v>
      </c>
      <c r="I179">
        <v>5273.3253709999999</v>
      </c>
      <c r="J179" t="s">
        <v>3</v>
      </c>
      <c r="K179">
        <v>4259.912617</v>
      </c>
      <c r="L179">
        <v>5225.4055470000003</v>
      </c>
      <c r="M179" t="s">
        <v>4</v>
      </c>
      <c r="N179">
        <v>3582.4894239999999</v>
      </c>
      <c r="O179">
        <v>4393.4958850000003</v>
      </c>
      <c r="P179" t="s">
        <v>5</v>
      </c>
      <c r="Q179">
        <v>11.703082</v>
      </c>
      <c r="R179">
        <v>0.118063</v>
      </c>
      <c r="S179" t="s">
        <v>6</v>
      </c>
      <c r="T179">
        <v>351.53493700000001</v>
      </c>
      <c r="U179">
        <v>2.1129999999999999E-2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5.3532999999999997E-2</v>
      </c>
      <c r="AG179">
        <v>2.8E-5</v>
      </c>
      <c r="AH179" t="s">
        <v>11</v>
      </c>
      <c r="AI179">
        <v>0.94097399999999998</v>
      </c>
      <c r="AJ179">
        <v>1.07E-4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4507.5665230000004</v>
      </c>
      <c r="I180">
        <v>4944.9925489999996</v>
      </c>
      <c r="J180" t="s">
        <v>3</v>
      </c>
      <c r="K180">
        <v>4496.0532620000004</v>
      </c>
      <c r="L180">
        <v>4899.9061250000004</v>
      </c>
      <c r="M180" t="s">
        <v>4</v>
      </c>
      <c r="N180">
        <v>3780.7034279999998</v>
      </c>
      <c r="O180">
        <v>4129.5350390000003</v>
      </c>
      <c r="P180" t="s">
        <v>5</v>
      </c>
      <c r="Q180">
        <v>12.348527000000001</v>
      </c>
      <c r="R180">
        <v>0.11165899999999999</v>
      </c>
      <c r="S180" t="s">
        <v>6</v>
      </c>
      <c r="T180">
        <v>371.08160600000002</v>
      </c>
      <c r="U180">
        <v>2.7560999999999999E-2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5.3483000000000003E-2</v>
      </c>
      <c r="AG180">
        <v>2.8E-5</v>
      </c>
      <c r="AH180" t="s">
        <v>11</v>
      </c>
      <c r="AI180">
        <v>0.94182299999999997</v>
      </c>
      <c r="AJ180">
        <v>1.1400000000000001E-4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4744.2062500000002</v>
      </c>
      <c r="I181">
        <v>4693.5711369999999</v>
      </c>
      <c r="J181" t="s">
        <v>3</v>
      </c>
      <c r="K181">
        <v>4732.0994730000002</v>
      </c>
      <c r="L181">
        <v>4650.3438500000002</v>
      </c>
      <c r="M181" t="s">
        <v>4</v>
      </c>
      <c r="N181">
        <v>3978.4198780000002</v>
      </c>
      <c r="O181">
        <v>3955.1828799999998</v>
      </c>
      <c r="P181" t="s">
        <v>5</v>
      </c>
      <c r="Q181">
        <v>12.988213999999999</v>
      </c>
      <c r="R181">
        <v>0.10803</v>
      </c>
      <c r="S181" t="s">
        <v>6</v>
      </c>
      <c r="T181">
        <v>390.62571800000001</v>
      </c>
      <c r="U181">
        <v>2.8785999999999999E-2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5.2978999999999998E-2</v>
      </c>
      <c r="AG181">
        <v>4.0000000000000003E-5</v>
      </c>
      <c r="AH181" t="s">
        <v>11</v>
      </c>
      <c r="AI181">
        <v>0.94194900000000004</v>
      </c>
      <c r="AJ181">
        <v>1.17E-4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2744.1467090000001</v>
      </c>
      <c r="I182">
        <v>2563.4567080000002</v>
      </c>
      <c r="J182" t="s">
        <v>3</v>
      </c>
      <c r="K182">
        <v>2743.8894730000002</v>
      </c>
      <c r="L182">
        <v>2563.2512339999998</v>
      </c>
      <c r="M182" t="s">
        <v>4</v>
      </c>
      <c r="N182">
        <v>33.692405000000001</v>
      </c>
      <c r="O182">
        <v>9.4799999999999995E-4</v>
      </c>
      <c r="P182" t="s">
        <v>5</v>
      </c>
      <c r="Q182">
        <v>2681.288247</v>
      </c>
      <c r="R182">
        <v>2533.7769170000001</v>
      </c>
      <c r="S182" t="s">
        <v>6</v>
      </c>
      <c r="T182">
        <v>2743.8901759999999</v>
      </c>
      <c r="U182">
        <v>2553.0052099999998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7.6329999999999995E-2</v>
      </c>
      <c r="AG182">
        <v>1.18E-4</v>
      </c>
      <c r="AH182" t="s">
        <v>11</v>
      </c>
      <c r="AI182">
        <v>0.92624200000000001</v>
      </c>
      <c r="AJ182">
        <v>1.7699999999999999E-4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5498.0910940000003</v>
      </c>
      <c r="I183">
        <v>6184.4924190000002</v>
      </c>
      <c r="J183" t="s">
        <v>3</v>
      </c>
      <c r="K183">
        <v>5497.5863280000003</v>
      </c>
      <c r="L183">
        <v>6184.0994490000003</v>
      </c>
      <c r="M183" t="s">
        <v>4</v>
      </c>
      <c r="N183">
        <v>67.411686000000003</v>
      </c>
      <c r="O183">
        <v>3.336E-3</v>
      </c>
      <c r="P183" t="s">
        <v>5</v>
      </c>
      <c r="Q183">
        <v>5372.4372949999997</v>
      </c>
      <c r="R183">
        <v>6108.4557219999997</v>
      </c>
      <c r="S183" t="s">
        <v>6</v>
      </c>
      <c r="T183">
        <v>5497.4765719999996</v>
      </c>
      <c r="U183">
        <v>6182.1429189999999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7.1709999999999996E-2</v>
      </c>
      <c r="AG183">
        <v>1.44E-4</v>
      </c>
      <c r="AH183" t="s">
        <v>11</v>
      </c>
      <c r="AI183">
        <v>0.93337999999999999</v>
      </c>
      <c r="AJ183">
        <v>6.6000000000000005E-5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8252.2361519999995</v>
      </c>
      <c r="I184">
        <v>7958.9313609999999</v>
      </c>
      <c r="J184" t="s">
        <v>3</v>
      </c>
      <c r="K184">
        <v>8251.4856839999993</v>
      </c>
      <c r="L184">
        <v>7958.5525250000001</v>
      </c>
      <c r="M184" t="s">
        <v>4</v>
      </c>
      <c r="N184">
        <v>101.119604</v>
      </c>
      <c r="O184">
        <v>1.2487E-2</v>
      </c>
      <c r="P184" t="s">
        <v>5</v>
      </c>
      <c r="Q184">
        <v>8063.9057229999999</v>
      </c>
      <c r="R184">
        <v>7899.1379370000004</v>
      </c>
      <c r="S184" t="s">
        <v>6</v>
      </c>
      <c r="T184">
        <v>8251.2651949999999</v>
      </c>
      <c r="U184">
        <v>7999.1693100000002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6.8000000000000005E-2</v>
      </c>
      <c r="AG184">
        <v>1.5200000000000001E-4</v>
      </c>
      <c r="AH184" t="s">
        <v>11</v>
      </c>
      <c r="AI184">
        <v>0.93499600000000005</v>
      </c>
      <c r="AJ184">
        <v>7.2000000000000002E-5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11002.474668000001</v>
      </c>
      <c r="I185">
        <v>9813.6020939999999</v>
      </c>
      <c r="J185" t="s">
        <v>3</v>
      </c>
      <c r="K185">
        <v>11001.476445</v>
      </c>
      <c r="L185">
        <v>9813.3681500000002</v>
      </c>
      <c r="M185" t="s">
        <v>4</v>
      </c>
      <c r="N185">
        <v>134.86085399999999</v>
      </c>
      <c r="O185">
        <v>2.6960000000000001E-2</v>
      </c>
      <c r="P185" t="s">
        <v>5</v>
      </c>
      <c r="Q185">
        <v>10751.389648</v>
      </c>
      <c r="R185">
        <v>9758.9360610000003</v>
      </c>
      <c r="S185" t="s">
        <v>6</v>
      </c>
      <c r="T185">
        <v>11001.147870999999</v>
      </c>
      <c r="U185">
        <v>9843.6386849999999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6.6806000000000004E-2</v>
      </c>
      <c r="AG185">
        <v>1.46E-4</v>
      </c>
      <c r="AH185" t="s">
        <v>11</v>
      </c>
      <c r="AI185">
        <v>0.93587399999999998</v>
      </c>
      <c r="AJ185">
        <v>7.6000000000000004E-5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13750.742168000001</v>
      </c>
      <c r="I186">
        <v>16042.620518</v>
      </c>
      <c r="J186" t="s">
        <v>3</v>
      </c>
      <c r="K186">
        <v>13749.498125</v>
      </c>
      <c r="L186">
        <v>16041.968686</v>
      </c>
      <c r="M186" t="s">
        <v>4</v>
      </c>
      <c r="N186">
        <v>168.563109</v>
      </c>
      <c r="O186">
        <v>3.1303999999999998E-2</v>
      </c>
      <c r="P186" t="s">
        <v>5</v>
      </c>
      <c r="Q186">
        <v>13436.972539</v>
      </c>
      <c r="R186">
        <v>15941.471904</v>
      </c>
      <c r="S186" t="s">
        <v>6</v>
      </c>
      <c r="T186">
        <v>13749.135742</v>
      </c>
      <c r="U186">
        <v>16064.871950999999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6.3144000000000006E-2</v>
      </c>
      <c r="AG186">
        <v>1.2E-4</v>
      </c>
      <c r="AH186" t="s">
        <v>11</v>
      </c>
      <c r="AI186">
        <v>0.93649199999999999</v>
      </c>
      <c r="AJ186">
        <v>8.5000000000000006E-5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16497.773711000002</v>
      </c>
      <c r="I187">
        <v>21462.922403</v>
      </c>
      <c r="J187" t="s">
        <v>3</v>
      </c>
      <c r="K187">
        <v>16496.283300999999</v>
      </c>
      <c r="L187">
        <v>21462.311364000001</v>
      </c>
      <c r="M187" t="s">
        <v>4</v>
      </c>
      <c r="N187">
        <v>202.27805499999999</v>
      </c>
      <c r="O187">
        <v>3.6977000000000003E-2</v>
      </c>
      <c r="P187" t="s">
        <v>5</v>
      </c>
      <c r="Q187">
        <v>16121.273965</v>
      </c>
      <c r="R187">
        <v>21348.709137000002</v>
      </c>
      <c r="S187" t="s">
        <v>6</v>
      </c>
      <c r="T187">
        <v>16495.811973</v>
      </c>
      <c r="U187">
        <v>21480.598379999999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6.1256999999999999E-2</v>
      </c>
      <c r="AG187">
        <v>9.3999999999999994E-5</v>
      </c>
      <c r="AH187" t="s">
        <v>11</v>
      </c>
      <c r="AI187">
        <v>0.93716500000000003</v>
      </c>
      <c r="AJ187">
        <v>9.2E-5</v>
      </c>
      <c r="AK187" t="s">
        <v>12</v>
      </c>
      <c r="AL187">
        <v>11.08</v>
      </c>
      <c r="AM187">
        <v>6015.5536000000002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19254.522578</v>
      </c>
      <c r="I188">
        <v>21390.918450000001</v>
      </c>
      <c r="J188" t="s">
        <v>3</v>
      </c>
      <c r="K188">
        <v>19252.786133000001</v>
      </c>
      <c r="L188">
        <v>21390.166243</v>
      </c>
      <c r="M188" t="s">
        <v>4</v>
      </c>
      <c r="N188">
        <v>235.98719399999999</v>
      </c>
      <c r="O188">
        <v>4.1773999999999999E-2</v>
      </c>
      <c r="P188" t="s">
        <v>5</v>
      </c>
      <c r="Q188">
        <v>18815.303398</v>
      </c>
      <c r="R188">
        <v>21304.787617000002</v>
      </c>
      <c r="S188" t="s">
        <v>6</v>
      </c>
      <c r="T188">
        <v>19252.203750000001</v>
      </c>
      <c r="U188">
        <v>21389.353286000001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5.9376999999999999E-2</v>
      </c>
      <c r="AG188">
        <v>7.4999999999999993E-5</v>
      </c>
      <c r="AH188" t="s">
        <v>11</v>
      </c>
      <c r="AI188">
        <v>0.93769800000000003</v>
      </c>
      <c r="AJ188">
        <v>1E-4</v>
      </c>
      <c r="AK188" t="s">
        <v>12</v>
      </c>
      <c r="AL188">
        <v>34.08</v>
      </c>
      <c r="AM188">
        <v>18205.113600000001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22002.485742000001</v>
      </c>
      <c r="I189">
        <v>24765.359697</v>
      </c>
      <c r="J189" t="s">
        <v>3</v>
      </c>
      <c r="K189">
        <v>22000.503046999998</v>
      </c>
      <c r="L189">
        <v>24764.631176999999</v>
      </c>
      <c r="M189" t="s">
        <v>4</v>
      </c>
      <c r="N189">
        <v>269.69374299999998</v>
      </c>
      <c r="O189">
        <v>4.7286000000000002E-2</v>
      </c>
      <c r="P189" t="s">
        <v>5</v>
      </c>
      <c r="Q189">
        <v>21500.488281000002</v>
      </c>
      <c r="R189">
        <v>24694.493554000001</v>
      </c>
      <c r="S189" t="s">
        <v>6</v>
      </c>
      <c r="T189">
        <v>21999.809883000002</v>
      </c>
      <c r="U189">
        <v>24746.119984000001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5.7685E-2</v>
      </c>
      <c r="AG189">
        <v>3.4999999999999997E-5</v>
      </c>
      <c r="AH189" t="s">
        <v>11</v>
      </c>
      <c r="AI189">
        <v>0.93893099999999996</v>
      </c>
      <c r="AJ189">
        <v>1.1E-4</v>
      </c>
      <c r="AK189" t="s">
        <v>12</v>
      </c>
      <c r="AL189">
        <v>34.08</v>
      </c>
      <c r="AM189">
        <v>18205.113600000001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24747.8825</v>
      </c>
      <c r="I190">
        <v>32982.177342000003</v>
      </c>
      <c r="J190" t="s">
        <v>3</v>
      </c>
      <c r="K190">
        <v>24745.653280999999</v>
      </c>
      <c r="L190">
        <v>32980.536898999999</v>
      </c>
      <c r="M190" t="s">
        <v>4</v>
      </c>
      <c r="N190">
        <v>303.42973899999998</v>
      </c>
      <c r="O190">
        <v>6.8807999999999994E-2</v>
      </c>
      <c r="P190" t="s">
        <v>5</v>
      </c>
      <c r="Q190">
        <v>24183.136641000001</v>
      </c>
      <c r="R190">
        <v>32871.295868000001</v>
      </c>
      <c r="S190" t="s">
        <v>6</v>
      </c>
      <c r="T190">
        <v>24744.852890999999</v>
      </c>
      <c r="U190">
        <v>32967.619510999997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5.7137E-2</v>
      </c>
      <c r="AG190">
        <v>5.1E-5</v>
      </c>
      <c r="AH190" t="s">
        <v>11</v>
      </c>
      <c r="AI190">
        <v>0.93894599999999995</v>
      </c>
      <c r="AJ190">
        <v>1.0900000000000001E-4</v>
      </c>
      <c r="AK190" t="s">
        <v>12</v>
      </c>
      <c r="AL190">
        <v>41.74</v>
      </c>
      <c r="AM190">
        <v>20558.112400000002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27505.773828000001</v>
      </c>
      <c r="I191">
        <v>38649.615848000001</v>
      </c>
      <c r="J191" t="s">
        <v>3</v>
      </c>
      <c r="K191">
        <v>27503.299883</v>
      </c>
      <c r="L191">
        <v>38648.221187000003</v>
      </c>
      <c r="M191" t="s">
        <v>4</v>
      </c>
      <c r="N191">
        <v>337.13176900000002</v>
      </c>
      <c r="O191">
        <v>7.7466999999999994E-2</v>
      </c>
      <c r="P191" t="s">
        <v>5</v>
      </c>
      <c r="Q191">
        <v>26878.375742</v>
      </c>
      <c r="R191">
        <v>38501.330439999998</v>
      </c>
      <c r="S191" t="s">
        <v>6</v>
      </c>
      <c r="T191">
        <v>27502.387070000001</v>
      </c>
      <c r="U191">
        <v>38683.490124999997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5.6493000000000002E-2</v>
      </c>
      <c r="AG191">
        <v>4.5000000000000003E-5</v>
      </c>
      <c r="AH191" t="s">
        <v>11</v>
      </c>
      <c r="AI191">
        <v>0.93928500000000004</v>
      </c>
      <c r="AJ191">
        <v>1.1E-4</v>
      </c>
      <c r="AK191" t="s">
        <v>12</v>
      </c>
      <c r="AL191">
        <v>41.74</v>
      </c>
      <c r="AM191">
        <v>20558.112400000002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30254.962890999999</v>
      </c>
      <c r="I192">
        <v>41920.644385</v>
      </c>
      <c r="J192" t="s">
        <v>3</v>
      </c>
      <c r="K192">
        <v>30252.242538999999</v>
      </c>
      <c r="L192">
        <v>41919.866524999998</v>
      </c>
      <c r="M192" t="s">
        <v>4</v>
      </c>
      <c r="N192">
        <v>370.85429699999997</v>
      </c>
      <c r="O192">
        <v>8.4536E-2</v>
      </c>
      <c r="P192" t="s">
        <v>5</v>
      </c>
      <c r="Q192">
        <v>29564.736367000001</v>
      </c>
      <c r="R192">
        <v>41804.044674999997</v>
      </c>
      <c r="S192" t="s">
        <v>6</v>
      </c>
      <c r="T192">
        <v>30251.219647999998</v>
      </c>
      <c r="U192">
        <v>41944.915771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5.6076000000000001E-2</v>
      </c>
      <c r="AG192">
        <v>3.4E-5</v>
      </c>
      <c r="AH192" t="s">
        <v>11</v>
      </c>
      <c r="AI192">
        <v>0.94055999999999995</v>
      </c>
      <c r="AJ192">
        <v>1.16E-4</v>
      </c>
      <c r="AK192" t="s">
        <v>12</v>
      </c>
      <c r="AL192">
        <v>75.739999999999995</v>
      </c>
      <c r="AM192">
        <v>74363.792400000006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33008.702069999999</v>
      </c>
      <c r="I193">
        <v>48218.473936000002</v>
      </c>
      <c r="J193" t="s">
        <v>3</v>
      </c>
      <c r="K193">
        <v>33005.735664</v>
      </c>
      <c r="L193">
        <v>48217.396863000002</v>
      </c>
      <c r="M193" t="s">
        <v>4</v>
      </c>
      <c r="N193">
        <v>404.55202000000003</v>
      </c>
      <c r="O193">
        <v>9.6129000000000006E-2</v>
      </c>
      <c r="P193" t="s">
        <v>5</v>
      </c>
      <c r="Q193">
        <v>32255.646250000002</v>
      </c>
      <c r="R193">
        <v>48142.16145</v>
      </c>
      <c r="S193" t="s">
        <v>6</v>
      </c>
      <c r="T193">
        <v>33004.605155999998</v>
      </c>
      <c r="U193">
        <v>48236.270728000003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5.6000000000000001E-2</v>
      </c>
      <c r="AG193">
        <v>3.4E-5</v>
      </c>
      <c r="AH193" t="s">
        <v>11</v>
      </c>
      <c r="AI193">
        <v>0.94135500000000005</v>
      </c>
      <c r="AJ193">
        <v>1.17E-4</v>
      </c>
      <c r="AK193" t="s">
        <v>12</v>
      </c>
      <c r="AL193">
        <v>75.739999999999995</v>
      </c>
      <c r="AM193">
        <v>74363.792400000006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35762.5625</v>
      </c>
      <c r="I194">
        <v>54661.065645000002</v>
      </c>
      <c r="J194" t="s">
        <v>3</v>
      </c>
      <c r="K194">
        <v>35759.348124999997</v>
      </c>
      <c r="L194">
        <v>54660.394594999998</v>
      </c>
      <c r="M194" t="s">
        <v>4</v>
      </c>
      <c r="N194">
        <v>438.27182399999998</v>
      </c>
      <c r="O194">
        <v>0.108181</v>
      </c>
      <c r="P194" t="s">
        <v>5</v>
      </c>
      <c r="Q194">
        <v>34946.775546999997</v>
      </c>
      <c r="R194">
        <v>54634.661888000002</v>
      </c>
      <c r="S194" t="s">
        <v>6</v>
      </c>
      <c r="T194">
        <v>35758.107265999999</v>
      </c>
      <c r="U194">
        <v>54683.165626000002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5.5907999999999999E-2</v>
      </c>
      <c r="AG194">
        <v>3.3000000000000003E-5</v>
      </c>
      <c r="AH194" t="s">
        <v>11</v>
      </c>
      <c r="AI194">
        <v>0.94176899999999997</v>
      </c>
      <c r="AJ194">
        <v>1.17E-4</v>
      </c>
      <c r="AK194" t="s">
        <v>12</v>
      </c>
      <c r="AL194">
        <v>81.98</v>
      </c>
      <c r="AM194">
        <v>75326.499599999996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38510.504922</v>
      </c>
      <c r="I195">
        <v>56869.650987000001</v>
      </c>
      <c r="J195" t="s">
        <v>3</v>
      </c>
      <c r="K195">
        <v>38507.042969000002</v>
      </c>
      <c r="L195">
        <v>56869.124345999997</v>
      </c>
      <c r="M195" t="s">
        <v>4</v>
      </c>
      <c r="N195">
        <v>471.98630400000002</v>
      </c>
      <c r="O195">
        <v>0.112023</v>
      </c>
      <c r="P195" t="s">
        <v>5</v>
      </c>
      <c r="Q195">
        <v>37632.001875000002</v>
      </c>
      <c r="R195">
        <v>56853.987010999997</v>
      </c>
      <c r="S195" t="s">
        <v>6</v>
      </c>
      <c r="T195">
        <v>38505.821327999998</v>
      </c>
      <c r="U195">
        <v>56947.126453999997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5.5031999999999998E-2</v>
      </c>
      <c r="AG195">
        <v>2.0999999999999999E-5</v>
      </c>
      <c r="AH195" t="s">
        <v>11</v>
      </c>
      <c r="AI195">
        <v>0.94213000000000002</v>
      </c>
      <c r="AJ195">
        <v>1.17E-4</v>
      </c>
      <c r="AK195" t="s">
        <v>12</v>
      </c>
      <c r="AL195">
        <v>112.66</v>
      </c>
      <c r="AM195">
        <v>135562.38440000001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41260.543594000002</v>
      </c>
      <c r="I196">
        <v>59989.042906000002</v>
      </c>
      <c r="J196" t="s">
        <v>3</v>
      </c>
      <c r="K196">
        <v>41256.833828000003</v>
      </c>
      <c r="L196">
        <v>59989.281331999999</v>
      </c>
      <c r="M196" t="s">
        <v>4</v>
      </c>
      <c r="N196">
        <v>505.70545900000002</v>
      </c>
      <c r="O196">
        <v>0.12515200000000001</v>
      </c>
      <c r="P196" t="s">
        <v>5</v>
      </c>
      <c r="Q196">
        <v>40319.109531000002</v>
      </c>
      <c r="R196">
        <v>59967.79234</v>
      </c>
      <c r="S196" t="s">
        <v>6</v>
      </c>
      <c r="T196">
        <v>41255.501406000003</v>
      </c>
      <c r="U196">
        <v>60053.668403999996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5.4501000000000001E-2</v>
      </c>
      <c r="AG196">
        <v>1.5999999999999999E-5</v>
      </c>
      <c r="AH196" t="s">
        <v>11</v>
      </c>
      <c r="AI196">
        <v>0.94393099999999996</v>
      </c>
      <c r="AJ196">
        <v>1.18E-4</v>
      </c>
      <c r="AK196" t="s">
        <v>12</v>
      </c>
      <c r="AL196">
        <v>112.66</v>
      </c>
      <c r="AM196">
        <v>135562.38440000001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44012.044531</v>
      </c>
      <c r="I197">
        <v>65433.760617</v>
      </c>
      <c r="J197" t="s">
        <v>3</v>
      </c>
      <c r="K197">
        <v>44008.089453000001</v>
      </c>
      <c r="L197">
        <v>65433.162148000003</v>
      </c>
      <c r="M197" t="s">
        <v>4</v>
      </c>
      <c r="N197">
        <v>539.42666399999996</v>
      </c>
      <c r="O197">
        <v>0.13095200000000001</v>
      </c>
      <c r="P197" t="s">
        <v>5</v>
      </c>
      <c r="Q197">
        <v>43007.928516</v>
      </c>
      <c r="R197">
        <v>65419.880173999998</v>
      </c>
      <c r="S197" t="s">
        <v>6</v>
      </c>
      <c r="T197">
        <v>44006.645937000001</v>
      </c>
      <c r="U197">
        <v>65516.199116999996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5.4436999999999999E-2</v>
      </c>
      <c r="AG197">
        <v>1.5999999999999999E-5</v>
      </c>
      <c r="AH197" t="s">
        <v>11</v>
      </c>
      <c r="AI197">
        <v>0.94532099999999997</v>
      </c>
      <c r="AJ197">
        <v>1.15E-4</v>
      </c>
      <c r="AK197" t="s">
        <v>12</v>
      </c>
      <c r="AL197">
        <v>117.7</v>
      </c>
      <c r="AM197">
        <v>152807.45000000001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46765.828202999997</v>
      </c>
      <c r="I198">
        <v>72425.398809000006</v>
      </c>
      <c r="J198" t="s">
        <v>3</v>
      </c>
      <c r="K198">
        <v>46761.627734000002</v>
      </c>
      <c r="L198">
        <v>72425.304799000005</v>
      </c>
      <c r="M198" t="s">
        <v>4</v>
      </c>
      <c r="N198">
        <v>573.15049699999997</v>
      </c>
      <c r="O198">
        <v>0.14499300000000001</v>
      </c>
      <c r="P198" t="s">
        <v>5</v>
      </c>
      <c r="Q198">
        <v>45698.919765999999</v>
      </c>
      <c r="R198">
        <v>72456.077023999998</v>
      </c>
      <c r="S198" t="s">
        <v>6</v>
      </c>
      <c r="T198">
        <v>46760.193749999999</v>
      </c>
      <c r="U198">
        <v>72523.215505999993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5.4274999999999997E-2</v>
      </c>
      <c r="AG198">
        <v>1.5E-5</v>
      </c>
      <c r="AH198" t="s">
        <v>11</v>
      </c>
      <c r="AI198">
        <v>0.945322</v>
      </c>
      <c r="AJ198">
        <v>1.15E-4</v>
      </c>
      <c r="AK198" t="s">
        <v>12</v>
      </c>
      <c r="AL198">
        <v>117.7</v>
      </c>
      <c r="AM198">
        <v>152807.45000000001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49527.692890999999</v>
      </c>
      <c r="I199">
        <v>79501.186222999997</v>
      </c>
      <c r="J199" t="s">
        <v>3</v>
      </c>
      <c r="K199">
        <v>49523.246249999997</v>
      </c>
      <c r="L199">
        <v>79501.091732999994</v>
      </c>
      <c r="M199" t="s">
        <v>4</v>
      </c>
      <c r="N199">
        <v>606.85958000000005</v>
      </c>
      <c r="O199">
        <v>0.152674</v>
      </c>
      <c r="P199" t="s">
        <v>5</v>
      </c>
      <c r="Q199">
        <v>48398.103905999997</v>
      </c>
      <c r="R199">
        <v>79617.079087999999</v>
      </c>
      <c r="S199" t="s">
        <v>6</v>
      </c>
      <c r="T199">
        <v>49521.829844</v>
      </c>
      <c r="U199">
        <v>79539.161819000001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5.4272000000000001E-2</v>
      </c>
      <c r="AG199">
        <v>1.5E-5</v>
      </c>
      <c r="AH199" t="s">
        <v>11</v>
      </c>
      <c r="AI199">
        <v>0.94533999999999996</v>
      </c>
      <c r="AJ199">
        <v>1.15E-4</v>
      </c>
      <c r="AK199" t="s">
        <v>12</v>
      </c>
      <c r="AL199">
        <v>137.16</v>
      </c>
      <c r="AM199">
        <v>166782.45439999999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52281.988749999997</v>
      </c>
      <c r="I200">
        <v>83498.540158999996</v>
      </c>
      <c r="J200" t="s">
        <v>3</v>
      </c>
      <c r="K200">
        <v>52277.296875</v>
      </c>
      <c r="L200">
        <v>83498.952158999993</v>
      </c>
      <c r="M200" t="s">
        <v>4</v>
      </c>
      <c r="N200">
        <v>640.566823</v>
      </c>
      <c r="O200">
        <v>0.16617999999999999</v>
      </c>
      <c r="P200" t="s">
        <v>5</v>
      </c>
      <c r="Q200">
        <v>51089.704452999998</v>
      </c>
      <c r="R200">
        <v>83627.775110000002</v>
      </c>
      <c r="S200" t="s">
        <v>6</v>
      </c>
      <c r="T200">
        <v>52275.868984000001</v>
      </c>
      <c r="U200">
        <v>83536.171401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5.4080000000000003E-2</v>
      </c>
      <c r="AG200">
        <v>1.4E-5</v>
      </c>
      <c r="AH200" t="s">
        <v>11</v>
      </c>
      <c r="AI200">
        <v>0.94638599999999995</v>
      </c>
      <c r="AJ200">
        <v>1.15E-4</v>
      </c>
      <c r="AK200" t="s">
        <v>12</v>
      </c>
      <c r="AL200">
        <v>146.68</v>
      </c>
      <c r="AM200">
        <v>168611.81760000001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55039.084140999999</v>
      </c>
      <c r="I201">
        <v>93291.130894999995</v>
      </c>
      <c r="J201" t="s">
        <v>3</v>
      </c>
      <c r="K201">
        <v>55034.146015999999</v>
      </c>
      <c r="L201">
        <v>93290.835051999995</v>
      </c>
      <c r="M201" t="s">
        <v>4</v>
      </c>
      <c r="N201">
        <v>674.28693399999997</v>
      </c>
      <c r="O201">
        <v>0.18615399999999999</v>
      </c>
      <c r="P201" t="s">
        <v>5</v>
      </c>
      <c r="Q201">
        <v>53784.058280999998</v>
      </c>
      <c r="R201">
        <v>93435.767376000003</v>
      </c>
      <c r="S201" t="s">
        <v>6</v>
      </c>
      <c r="T201">
        <v>55032.608281000001</v>
      </c>
      <c r="U201">
        <v>93343.011679000003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5.4078000000000001E-2</v>
      </c>
      <c r="AG201">
        <v>1.4E-5</v>
      </c>
      <c r="AH201" t="s">
        <v>11</v>
      </c>
      <c r="AI201">
        <v>0.94733900000000004</v>
      </c>
      <c r="AJ201">
        <v>1.0900000000000001E-4</v>
      </c>
      <c r="AK201" t="s">
        <v>12</v>
      </c>
      <c r="AL201">
        <v>167.22</v>
      </c>
      <c r="AM201">
        <v>174357.37160000001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91.935599999999994</v>
      </c>
      <c r="I222">
        <v>3.6029999999999999E-3</v>
      </c>
      <c r="J222" t="s">
        <v>3</v>
      </c>
      <c r="K222">
        <v>61.877451999999998</v>
      </c>
      <c r="L222">
        <v>1.0070000000000001E-3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184.00804099999999</v>
      </c>
      <c r="I223">
        <v>6.9259999999999999E-3</v>
      </c>
      <c r="J223" t="s">
        <v>3</v>
      </c>
      <c r="K223">
        <v>123.748349</v>
      </c>
      <c r="L223">
        <v>1.8140000000000001E-3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276.08444200000002</v>
      </c>
      <c r="I224">
        <v>1.5453E-2</v>
      </c>
      <c r="J224" t="s">
        <v>3</v>
      </c>
      <c r="K224">
        <v>185.61451299999999</v>
      </c>
      <c r="L224">
        <v>3.2929999999999999E-3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368.15753999999998</v>
      </c>
      <c r="I225">
        <v>2.0289999999999999E-2</v>
      </c>
      <c r="J225" t="s">
        <v>3</v>
      </c>
      <c r="K225">
        <v>247.48766000000001</v>
      </c>
      <c r="L225">
        <v>4.0020000000000003E-3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460.23670299999998</v>
      </c>
      <c r="I226">
        <v>2.8636000000000002E-2</v>
      </c>
      <c r="J226" t="s">
        <v>3</v>
      </c>
      <c r="K226">
        <v>309.36564099999998</v>
      </c>
      <c r="L226">
        <v>5.9880000000000003E-3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552.32574799999998</v>
      </c>
      <c r="I227">
        <v>3.6929999999999998E-2</v>
      </c>
      <c r="J227" t="s">
        <v>3</v>
      </c>
      <c r="K227">
        <v>371.24099100000001</v>
      </c>
      <c r="L227">
        <v>7.8499999999999993E-3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644.39825299999995</v>
      </c>
      <c r="I228">
        <v>4.3725E-2</v>
      </c>
      <c r="J228" t="s">
        <v>3</v>
      </c>
      <c r="K228">
        <v>433.11367999999999</v>
      </c>
      <c r="L228">
        <v>8.482E-3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736.475458</v>
      </c>
      <c r="I229">
        <v>5.6598000000000002E-2</v>
      </c>
      <c r="J229" t="s">
        <v>3</v>
      </c>
      <c r="K229">
        <v>494.98747900000001</v>
      </c>
      <c r="L229">
        <v>1.0479E-2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828.55864599999995</v>
      </c>
      <c r="I230">
        <v>6.2066000000000003E-2</v>
      </c>
      <c r="J230" t="s">
        <v>3</v>
      </c>
      <c r="K230">
        <v>556.86455799999999</v>
      </c>
      <c r="L230">
        <v>8.8039999999999993E-3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920.63789799999995</v>
      </c>
      <c r="I231">
        <v>7.3664999999999994E-2</v>
      </c>
      <c r="J231" t="s">
        <v>3</v>
      </c>
      <c r="K231">
        <v>618.74060799999995</v>
      </c>
      <c r="L231">
        <v>1.2203E-2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1012.721874</v>
      </c>
      <c r="I232">
        <v>8.8056999999999996E-2</v>
      </c>
      <c r="J232" t="s">
        <v>3</v>
      </c>
      <c r="K232">
        <v>680.61725200000001</v>
      </c>
      <c r="L232">
        <v>1.3353E-2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1104.790808</v>
      </c>
      <c r="I233">
        <v>0.104129</v>
      </c>
      <c r="J233" t="s">
        <v>3</v>
      </c>
      <c r="K233">
        <v>742.48682399999996</v>
      </c>
      <c r="L233">
        <v>1.413E-2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1196.871619</v>
      </c>
      <c r="I234">
        <v>0.11916499999999999</v>
      </c>
      <c r="J234" t="s">
        <v>3</v>
      </c>
      <c r="K234">
        <v>804.36307299999999</v>
      </c>
      <c r="L234">
        <v>1.4817E-2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1288.9460329999999</v>
      </c>
      <c r="I235">
        <v>0.13248099999999999</v>
      </c>
      <c r="J235" t="s">
        <v>3</v>
      </c>
      <c r="K235">
        <v>866.23530000000005</v>
      </c>
      <c r="L235">
        <v>1.6746E-2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1381.0240819999999</v>
      </c>
      <c r="I236">
        <v>0.14663599999999999</v>
      </c>
      <c r="J236" t="s">
        <v>3</v>
      </c>
      <c r="K236">
        <v>928.11553500000002</v>
      </c>
      <c r="L236">
        <v>1.7084999999999999E-2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1473.1159419999999</v>
      </c>
      <c r="I237">
        <v>0.17141200000000001</v>
      </c>
      <c r="J237" t="s">
        <v>3</v>
      </c>
      <c r="K237">
        <v>989.99578699999995</v>
      </c>
      <c r="L237">
        <v>1.8371999999999999E-2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1565.197539</v>
      </c>
      <c r="I238">
        <v>0.188476</v>
      </c>
      <c r="J238" t="s">
        <v>3</v>
      </c>
      <c r="K238">
        <v>1051.8766330000001</v>
      </c>
      <c r="L238">
        <v>2.0730999999999999E-2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1657.2785349999999</v>
      </c>
      <c r="I239">
        <v>0.208868</v>
      </c>
      <c r="J239" t="s">
        <v>3</v>
      </c>
      <c r="K239">
        <v>1113.755791</v>
      </c>
      <c r="L239">
        <v>2.1361999999999999E-2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1749.3701149999999</v>
      </c>
      <c r="I240">
        <v>0.22439600000000001</v>
      </c>
      <c r="J240" t="s">
        <v>3</v>
      </c>
      <c r="K240">
        <v>1175.6398099999999</v>
      </c>
      <c r="L240">
        <v>2.231E-2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1841.453855</v>
      </c>
      <c r="I241">
        <v>0.247642</v>
      </c>
      <c r="J241" t="s">
        <v>3</v>
      </c>
      <c r="K241">
        <v>1237.5205619999999</v>
      </c>
      <c r="L241">
        <v>2.4025000000000001E-2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89.740082000000001</v>
      </c>
      <c r="I242">
        <v>3.7550000000000001E-3</v>
      </c>
      <c r="J242" t="s">
        <v>3</v>
      </c>
      <c r="K242">
        <v>59.655517000000003</v>
      </c>
      <c r="L242">
        <v>1.25E-3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179.62246200000001</v>
      </c>
      <c r="I243">
        <v>8.8870000000000008E-3</v>
      </c>
      <c r="J243" t="s">
        <v>3</v>
      </c>
      <c r="K243">
        <v>119.31258800000001</v>
      </c>
      <c r="L243">
        <v>2.454E-3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269.51225199999999</v>
      </c>
      <c r="I244">
        <v>1.5446E-2</v>
      </c>
      <c r="J244" t="s">
        <v>3</v>
      </c>
      <c r="K244">
        <v>178.976507</v>
      </c>
      <c r="L244">
        <v>3.7030000000000001E-3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359.38460199999997</v>
      </c>
      <c r="I245">
        <v>2.4038E-2</v>
      </c>
      <c r="J245" t="s">
        <v>3</v>
      </c>
      <c r="K245">
        <v>238.62795</v>
      </c>
      <c r="L245">
        <v>5.7229999999999998E-3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449.25728099999998</v>
      </c>
      <c r="I246">
        <v>3.3099000000000003E-2</v>
      </c>
      <c r="J246" t="s">
        <v>3</v>
      </c>
      <c r="K246">
        <v>298.27533699999998</v>
      </c>
      <c r="L246">
        <v>7.195E-3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539.12198699999999</v>
      </c>
      <c r="I247">
        <v>4.9311000000000001E-2</v>
      </c>
      <c r="J247" t="s">
        <v>3</v>
      </c>
      <c r="K247">
        <v>357.92740500000002</v>
      </c>
      <c r="L247">
        <v>8.7150000000000005E-3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629.00920299999996</v>
      </c>
      <c r="I248">
        <v>6.7963999999999997E-2</v>
      </c>
      <c r="J248" t="s">
        <v>3</v>
      </c>
      <c r="K248">
        <v>417.588572</v>
      </c>
      <c r="L248">
        <v>1.1306999999999999E-2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718.88905499999998</v>
      </c>
      <c r="I249">
        <v>7.8759999999999997E-2</v>
      </c>
      <c r="J249" t="s">
        <v>3</v>
      </c>
      <c r="K249">
        <v>477.24617499999999</v>
      </c>
      <c r="L249">
        <v>1.2071E-2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808.76952600000004</v>
      </c>
      <c r="I250">
        <v>9.8446000000000006E-2</v>
      </c>
      <c r="J250" t="s">
        <v>3</v>
      </c>
      <c r="K250">
        <v>536.89737100000002</v>
      </c>
      <c r="L250">
        <v>1.4057E-2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898.64406299999996</v>
      </c>
      <c r="I251">
        <v>0.112424</v>
      </c>
      <c r="J251" t="s">
        <v>3</v>
      </c>
      <c r="K251">
        <v>596.55311200000006</v>
      </c>
      <c r="L251">
        <v>1.5415999999999999E-2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988.52930400000002</v>
      </c>
      <c r="I252">
        <v>0.13042899999999999</v>
      </c>
      <c r="J252" t="s">
        <v>3</v>
      </c>
      <c r="K252">
        <v>656.219156</v>
      </c>
      <c r="L252">
        <v>1.7099E-2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1078.4041990000001</v>
      </c>
      <c r="I253">
        <v>0.159494</v>
      </c>
      <c r="J253" t="s">
        <v>3</v>
      </c>
      <c r="K253">
        <v>715.87251100000003</v>
      </c>
      <c r="L253">
        <v>2.1215000000000001E-2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1168.2790190000001</v>
      </c>
      <c r="I254">
        <v>0.182111</v>
      </c>
      <c r="J254" t="s">
        <v>3</v>
      </c>
      <c r="K254">
        <v>775.528907</v>
      </c>
      <c r="L254">
        <v>2.3411999999999999E-2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1258.1662940000001</v>
      </c>
      <c r="I255">
        <v>0.207012</v>
      </c>
      <c r="J255" t="s">
        <v>3</v>
      </c>
      <c r="K255">
        <v>835.19345899999996</v>
      </c>
      <c r="L255">
        <v>2.6661000000000001E-2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1348.046877</v>
      </c>
      <c r="I256">
        <v>0.236347</v>
      </c>
      <c r="J256" t="s">
        <v>3</v>
      </c>
      <c r="K256">
        <v>894.85331699999995</v>
      </c>
      <c r="L256">
        <v>2.8468E-2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1437.933806</v>
      </c>
      <c r="I257">
        <v>0.26511600000000002</v>
      </c>
      <c r="J257" t="s">
        <v>3</v>
      </c>
      <c r="K257">
        <v>954.51912800000002</v>
      </c>
      <c r="L257">
        <v>3.0592999999999999E-2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1527.8251949999999</v>
      </c>
      <c r="I258">
        <v>0.297377</v>
      </c>
      <c r="J258" t="s">
        <v>3</v>
      </c>
      <c r="K258">
        <v>1014.182242</v>
      </c>
      <c r="L258">
        <v>3.3709000000000003E-2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1617.718633</v>
      </c>
      <c r="I259">
        <v>0.33285599999999999</v>
      </c>
      <c r="J259" t="s">
        <v>3</v>
      </c>
      <c r="K259">
        <v>1073.8485330000001</v>
      </c>
      <c r="L259">
        <v>3.5513999999999997E-2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1707.5989770000001</v>
      </c>
      <c r="I260">
        <v>0.34977200000000003</v>
      </c>
      <c r="J260" t="s">
        <v>3</v>
      </c>
      <c r="K260">
        <v>1133.4972580000001</v>
      </c>
      <c r="L260">
        <v>3.2557999999999997E-2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1797.4623779999999</v>
      </c>
      <c r="I261">
        <v>0.38903500000000002</v>
      </c>
      <c r="J261" t="s">
        <v>3</v>
      </c>
      <c r="K261">
        <v>1193.1434859999999</v>
      </c>
      <c r="L261">
        <v>3.3548000000000001E-2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46.024704</v>
      </c>
      <c r="I262">
        <v>5.8299999999999997E-4</v>
      </c>
      <c r="J262" t="s">
        <v>3</v>
      </c>
      <c r="K262">
        <v>28.193283999999998</v>
      </c>
      <c r="L262">
        <v>4.1E-5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92.076106999999993</v>
      </c>
      <c r="I263">
        <v>1.4779999999999999E-3</v>
      </c>
      <c r="J263" t="s">
        <v>3</v>
      </c>
      <c r="K263">
        <v>56.390960999999997</v>
      </c>
      <c r="L263">
        <v>2.3000000000000001E-4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138.13278</v>
      </c>
      <c r="I264">
        <v>3.8630000000000001E-3</v>
      </c>
      <c r="J264" t="s">
        <v>3</v>
      </c>
      <c r="K264">
        <v>84.594102000000007</v>
      </c>
      <c r="L264">
        <v>9.8700000000000003E-4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184.19240600000001</v>
      </c>
      <c r="I265">
        <v>4.7999999999999996E-3</v>
      </c>
      <c r="J265" t="s">
        <v>3</v>
      </c>
      <c r="K265">
        <v>112.79972600000001</v>
      </c>
      <c r="L265">
        <v>1.2149999999999999E-3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230.248369</v>
      </c>
      <c r="I266">
        <v>5.2069999999999998E-3</v>
      </c>
      <c r="J266" t="s">
        <v>3</v>
      </c>
      <c r="K266">
        <v>141.005821</v>
      </c>
      <c r="L266">
        <v>1.2819999999999999E-3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276.30749500000002</v>
      </c>
      <c r="I267">
        <v>5.4730000000000004E-3</v>
      </c>
      <c r="J267" t="s">
        <v>3</v>
      </c>
      <c r="K267">
        <v>169.21404799999999</v>
      </c>
      <c r="L267">
        <v>1.475E-3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322.37079</v>
      </c>
      <c r="I268">
        <v>5.8939999999999999E-3</v>
      </c>
      <c r="J268" t="s">
        <v>3</v>
      </c>
      <c r="K268">
        <v>197.425546</v>
      </c>
      <c r="L268">
        <v>1.5690000000000001E-3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368.437321</v>
      </c>
      <c r="I269">
        <v>7.2940000000000001E-3</v>
      </c>
      <c r="J269" t="s">
        <v>3</v>
      </c>
      <c r="K269">
        <v>225.63978499999999</v>
      </c>
      <c r="L269">
        <v>1.755E-3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414.50787200000002</v>
      </c>
      <c r="I270">
        <v>7.4190000000000002E-3</v>
      </c>
      <c r="J270" t="s">
        <v>3</v>
      </c>
      <c r="K270">
        <v>253.85666000000001</v>
      </c>
      <c r="L270">
        <v>2.0639999999999999E-3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460.58328799999998</v>
      </c>
      <c r="I271">
        <v>7.5640000000000004E-3</v>
      </c>
      <c r="J271" t="s">
        <v>3</v>
      </c>
      <c r="K271">
        <v>282.07477699999998</v>
      </c>
      <c r="L271">
        <v>2.3019999999999998E-3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506.65996200000001</v>
      </c>
      <c r="I272">
        <v>8.6870000000000003E-3</v>
      </c>
      <c r="J272" t="s">
        <v>3</v>
      </c>
      <c r="K272">
        <v>310.29566699999998</v>
      </c>
      <c r="L272">
        <v>2.8310000000000002E-3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552.73156400000005</v>
      </c>
      <c r="I273">
        <v>9.0650000000000001E-3</v>
      </c>
      <c r="J273" t="s">
        <v>3</v>
      </c>
      <c r="K273">
        <v>338.515533</v>
      </c>
      <c r="L273">
        <v>3.4629999999999999E-3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598.80990199999997</v>
      </c>
      <c r="I274">
        <v>1.0756E-2</v>
      </c>
      <c r="J274" t="s">
        <v>3</v>
      </c>
      <c r="K274">
        <v>366.73891900000001</v>
      </c>
      <c r="L274">
        <v>4.0419999999999996E-3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644.88884900000005</v>
      </c>
      <c r="I275">
        <v>1.1459E-2</v>
      </c>
      <c r="J275" t="s">
        <v>3</v>
      </c>
      <c r="K275">
        <v>394.96281699999997</v>
      </c>
      <c r="L275">
        <v>4.6340000000000001E-3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690.96826199999998</v>
      </c>
      <c r="I276">
        <v>1.2775999999999999E-2</v>
      </c>
      <c r="J276" t="s">
        <v>3</v>
      </c>
      <c r="K276">
        <v>423.18990500000001</v>
      </c>
      <c r="L276">
        <v>5.1640000000000002E-3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737.05198600000006</v>
      </c>
      <c r="I277">
        <v>1.2928E-2</v>
      </c>
      <c r="J277" t="s">
        <v>3</v>
      </c>
      <c r="K277">
        <v>451.41918299999998</v>
      </c>
      <c r="L277">
        <v>5.535E-3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783.13731900000005</v>
      </c>
      <c r="I278">
        <v>1.4321E-2</v>
      </c>
      <c r="J278" t="s">
        <v>3</v>
      </c>
      <c r="K278">
        <v>479.650374</v>
      </c>
      <c r="L278">
        <v>6.1729999999999997E-3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829.22185500000001</v>
      </c>
      <c r="I279">
        <v>1.5525000000000001E-2</v>
      </c>
      <c r="J279" t="s">
        <v>3</v>
      </c>
      <c r="K279">
        <v>507.88252399999999</v>
      </c>
      <c r="L279">
        <v>6.8690000000000001E-3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875.31563600000004</v>
      </c>
      <c r="I280">
        <v>1.6789999999999999E-2</v>
      </c>
      <c r="J280" t="s">
        <v>3</v>
      </c>
      <c r="K280">
        <v>536.11709099999996</v>
      </c>
      <c r="L280">
        <v>7.5110000000000003E-3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921.40438500000005</v>
      </c>
      <c r="I281">
        <v>1.9324000000000001E-2</v>
      </c>
      <c r="J281" t="s">
        <v>3</v>
      </c>
      <c r="K281">
        <v>564.35248300000001</v>
      </c>
      <c r="L281">
        <v>8.5419999999999992E-3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38.949007999999999</v>
      </c>
      <c r="I282">
        <v>9.8499999999999998E-4</v>
      </c>
      <c r="J282" t="s">
        <v>3</v>
      </c>
      <c r="K282">
        <v>16.681493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78.097815999999995</v>
      </c>
      <c r="I283">
        <v>1.856E-3</v>
      </c>
      <c r="J283" t="s">
        <v>3</v>
      </c>
      <c r="K283">
        <v>33.360714999999999</v>
      </c>
      <c r="L283">
        <v>6.4999999999999994E-5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117.245679</v>
      </c>
      <c r="I284">
        <v>3.3319999999999999E-3</v>
      </c>
      <c r="J284" t="s">
        <v>3</v>
      </c>
      <c r="K284">
        <v>50.040202000000001</v>
      </c>
      <c r="L284">
        <v>1.27E-4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156.39605900000001</v>
      </c>
      <c r="I285">
        <v>5.4299999999999999E-3</v>
      </c>
      <c r="J285" t="s">
        <v>3</v>
      </c>
      <c r="K285">
        <v>66.720761999999993</v>
      </c>
      <c r="L285">
        <v>2.61E-4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195.54299</v>
      </c>
      <c r="I286">
        <v>7.3340000000000002E-3</v>
      </c>
      <c r="J286" t="s">
        <v>3</v>
      </c>
      <c r="K286">
        <v>83.401296000000002</v>
      </c>
      <c r="L286">
        <v>3.3700000000000001E-4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234.689944</v>
      </c>
      <c r="I287">
        <v>9.639E-3</v>
      </c>
      <c r="J287" t="s">
        <v>3</v>
      </c>
      <c r="K287">
        <v>100.08187100000001</v>
      </c>
      <c r="L287">
        <v>4.6700000000000002E-4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273.83926500000001</v>
      </c>
      <c r="I288">
        <v>1.2201E-2</v>
      </c>
      <c r="J288" t="s">
        <v>3</v>
      </c>
      <c r="K288">
        <v>116.762733</v>
      </c>
      <c r="L288">
        <v>6.02E-4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312.987122</v>
      </c>
      <c r="I289">
        <v>1.5178000000000001E-2</v>
      </c>
      <c r="J289" t="s">
        <v>3</v>
      </c>
      <c r="K289">
        <v>133.44291699999999</v>
      </c>
      <c r="L289">
        <v>7.1100000000000004E-4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352.13713300000001</v>
      </c>
      <c r="I290">
        <v>1.8505000000000001E-2</v>
      </c>
      <c r="J290" t="s">
        <v>3</v>
      </c>
      <c r="K290">
        <v>150.12253200000001</v>
      </c>
      <c r="L290">
        <v>9.3000000000000005E-4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391.28418799999997</v>
      </c>
      <c r="I291">
        <v>2.2199E-2</v>
      </c>
      <c r="J291" t="s">
        <v>3</v>
      </c>
      <c r="K291">
        <v>166.802289</v>
      </c>
      <c r="L291">
        <v>1.1540000000000001E-3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430.43163800000002</v>
      </c>
      <c r="I292">
        <v>2.6759000000000002E-2</v>
      </c>
      <c r="J292" t="s">
        <v>3</v>
      </c>
      <c r="K292">
        <v>183.48225199999999</v>
      </c>
      <c r="L292">
        <v>1.421E-3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469.58081499999997</v>
      </c>
      <c r="I293">
        <v>3.1352999999999999E-2</v>
      </c>
      <c r="J293" t="s">
        <v>3</v>
      </c>
      <c r="K293">
        <v>200.16272499999999</v>
      </c>
      <c r="L293">
        <v>1.6149999999999999E-3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508.72602699999999</v>
      </c>
      <c r="I294">
        <v>3.5242999999999997E-2</v>
      </c>
      <c r="J294" t="s">
        <v>3</v>
      </c>
      <c r="K294">
        <v>216.84156300000001</v>
      </c>
      <c r="L294">
        <v>1.846E-3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547.874639</v>
      </c>
      <c r="I295">
        <v>4.0911000000000003E-2</v>
      </c>
      <c r="J295" t="s">
        <v>3</v>
      </c>
      <c r="K295">
        <v>233.52048199999999</v>
      </c>
      <c r="L295">
        <v>2.0999999999999999E-3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587.02409799999998</v>
      </c>
      <c r="I296">
        <v>4.6219000000000003E-2</v>
      </c>
      <c r="J296" t="s">
        <v>3</v>
      </c>
      <c r="K296">
        <v>250.20036200000001</v>
      </c>
      <c r="L296">
        <v>2.3640000000000002E-3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626.17168600000002</v>
      </c>
      <c r="I297">
        <v>5.2929999999999998E-2</v>
      </c>
      <c r="J297" t="s">
        <v>3</v>
      </c>
      <c r="K297">
        <v>266.88034099999999</v>
      </c>
      <c r="L297">
        <v>2.7880000000000001E-3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665.32014000000004</v>
      </c>
      <c r="I298">
        <v>5.8687000000000003E-2</v>
      </c>
      <c r="J298" t="s">
        <v>3</v>
      </c>
      <c r="K298">
        <v>283.56001700000002</v>
      </c>
      <c r="L298">
        <v>3.0690000000000001E-3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704.47261600000002</v>
      </c>
      <c r="I299">
        <v>6.6839999999999997E-2</v>
      </c>
      <c r="J299" t="s">
        <v>3</v>
      </c>
      <c r="K299">
        <v>300.240771</v>
      </c>
      <c r="L299">
        <v>3.3939999999999999E-3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743.62302199999999</v>
      </c>
      <c r="I300">
        <v>7.3341000000000003E-2</v>
      </c>
      <c r="J300" t="s">
        <v>3</v>
      </c>
      <c r="K300">
        <v>316.92075599999998</v>
      </c>
      <c r="L300">
        <v>3.6519999999999999E-3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782.77231400000005</v>
      </c>
      <c r="I301">
        <v>8.1352999999999995E-2</v>
      </c>
      <c r="J301" t="s">
        <v>3</v>
      </c>
      <c r="K301">
        <v>333.60018500000001</v>
      </c>
      <c r="L301">
        <v>4.0610000000000004E-3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58.795110999999999</v>
      </c>
      <c r="I302">
        <v>3.248E-3</v>
      </c>
      <c r="J302" t="s">
        <v>3</v>
      </c>
      <c r="K302">
        <v>28.19697</v>
      </c>
      <c r="L302">
        <v>5.1999999999999997E-5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117.764487</v>
      </c>
      <c r="I303">
        <v>9.7839999999999993E-3</v>
      </c>
      <c r="J303" t="s">
        <v>3</v>
      </c>
      <c r="K303">
        <v>56.396036000000002</v>
      </c>
      <c r="L303">
        <v>1.21E-4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176.75261800000001</v>
      </c>
      <c r="I304">
        <v>1.7987E-2</v>
      </c>
      <c r="J304" t="s">
        <v>3</v>
      </c>
      <c r="K304">
        <v>84.599069999999998</v>
      </c>
      <c r="L304">
        <v>1.66E-4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235.727968</v>
      </c>
      <c r="I305">
        <v>2.7389E-2</v>
      </c>
      <c r="J305" t="s">
        <v>3</v>
      </c>
      <c r="K305">
        <v>112.80722900000001</v>
      </c>
      <c r="L305">
        <v>2.3499999999999999E-4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294.70639299999999</v>
      </c>
      <c r="I306">
        <v>3.8131999999999999E-2</v>
      </c>
      <c r="J306" t="s">
        <v>3</v>
      </c>
      <c r="K306">
        <v>141.01696699999999</v>
      </c>
      <c r="L306">
        <v>3.3E-4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353.68347499999999</v>
      </c>
      <c r="I307">
        <v>5.0303E-2</v>
      </c>
      <c r="J307" t="s">
        <v>3</v>
      </c>
      <c r="K307">
        <v>169.22852700000001</v>
      </c>
      <c r="L307">
        <v>4.6900000000000002E-4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412.66030899999998</v>
      </c>
      <c r="I308">
        <v>6.1955000000000003E-2</v>
      </c>
      <c r="J308" t="s">
        <v>3</v>
      </c>
      <c r="K308">
        <v>197.44121200000001</v>
      </c>
      <c r="L308">
        <v>5.62E-4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471.64256</v>
      </c>
      <c r="I309">
        <v>7.9348000000000002E-2</v>
      </c>
      <c r="J309" t="s">
        <v>3</v>
      </c>
      <c r="K309">
        <v>225.65837400000001</v>
      </c>
      <c r="L309">
        <v>6.6600000000000003E-4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530.63002300000005</v>
      </c>
      <c r="I310">
        <v>9.9747000000000002E-2</v>
      </c>
      <c r="J310" t="s">
        <v>3</v>
      </c>
      <c r="K310">
        <v>253.87796900000001</v>
      </c>
      <c r="L310">
        <v>8.3500000000000002E-4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589.62561200000005</v>
      </c>
      <c r="I311">
        <v>0.121179</v>
      </c>
      <c r="J311" t="s">
        <v>3</v>
      </c>
      <c r="K311">
        <v>282.09879799999999</v>
      </c>
      <c r="L311">
        <v>1.0269999999999999E-3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648.613696</v>
      </c>
      <c r="I312">
        <v>0.14444000000000001</v>
      </c>
      <c r="J312" t="s">
        <v>3</v>
      </c>
      <c r="K312">
        <v>310.32018699999998</v>
      </c>
      <c r="L312">
        <v>1.15E-3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707.61103300000002</v>
      </c>
      <c r="I313">
        <v>0.17991599999999999</v>
      </c>
      <c r="J313" t="s">
        <v>3</v>
      </c>
      <c r="K313">
        <v>338.54514</v>
      </c>
      <c r="L313">
        <v>1.209E-3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766.61241299999995</v>
      </c>
      <c r="I314">
        <v>0.21191499999999999</v>
      </c>
      <c r="J314" t="s">
        <v>3</v>
      </c>
      <c r="K314">
        <v>366.77234099999998</v>
      </c>
      <c r="L314">
        <v>1.405E-3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825.62377900000001</v>
      </c>
      <c r="I315">
        <v>0.24834100000000001</v>
      </c>
      <c r="J315" t="s">
        <v>3</v>
      </c>
      <c r="K315">
        <v>395.00030199999998</v>
      </c>
      <c r="L315">
        <v>1.5560000000000001E-3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884.62152800000001</v>
      </c>
      <c r="I316">
        <v>0.28672599999999998</v>
      </c>
      <c r="J316" t="s">
        <v>3</v>
      </c>
      <c r="K316">
        <v>423.22911699999997</v>
      </c>
      <c r="L316">
        <v>1.6540000000000001E-3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943.62270799999999</v>
      </c>
      <c r="I317">
        <v>0.326849</v>
      </c>
      <c r="J317" t="s">
        <v>3</v>
      </c>
      <c r="K317">
        <v>451.45967300000001</v>
      </c>
      <c r="L317">
        <v>1.7390000000000001E-3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1002.626278</v>
      </c>
      <c r="I318">
        <v>0.36361100000000002</v>
      </c>
      <c r="J318" t="s">
        <v>3</v>
      </c>
      <c r="K318">
        <v>479.69285300000001</v>
      </c>
      <c r="L318">
        <v>1.8079999999999999E-3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1061.6223950000001</v>
      </c>
      <c r="I319">
        <v>0.394067</v>
      </c>
      <c r="J319" t="s">
        <v>3</v>
      </c>
      <c r="K319">
        <v>507.92625199999998</v>
      </c>
      <c r="L319">
        <v>1.9469999999999999E-3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1120.62968</v>
      </c>
      <c r="I320">
        <v>0.44585200000000003</v>
      </c>
      <c r="J320" t="s">
        <v>3</v>
      </c>
      <c r="K320">
        <v>536.16361700000004</v>
      </c>
      <c r="L320">
        <v>2.0920000000000001E-3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1179.6429270000001</v>
      </c>
      <c r="I321">
        <v>0.50510200000000005</v>
      </c>
      <c r="J321" t="s">
        <v>3</v>
      </c>
      <c r="K321">
        <v>564.40049799999997</v>
      </c>
      <c r="L321">
        <v>2.183E-3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3140.6862110000002</v>
      </c>
      <c r="I322">
        <v>2877.4163100000001</v>
      </c>
      <c r="J322" t="s">
        <v>3</v>
      </c>
      <c r="K322">
        <v>3140.0484470000001</v>
      </c>
      <c r="L322">
        <v>2876.2457279999999</v>
      </c>
      <c r="M322" t="s">
        <v>4</v>
      </c>
      <c r="N322">
        <v>144.66928899999999</v>
      </c>
      <c r="O322">
        <v>14.129833</v>
      </c>
      <c r="P322" t="s">
        <v>5</v>
      </c>
      <c r="Q322">
        <v>366.51175499999999</v>
      </c>
      <c r="R322">
        <v>138.254591</v>
      </c>
      <c r="S322" t="s">
        <v>6</v>
      </c>
      <c r="T322">
        <v>82.031433000000007</v>
      </c>
      <c r="U322">
        <v>3.6213099999999998</v>
      </c>
      <c r="V322" t="s">
        <v>7</v>
      </c>
      <c r="W322">
        <v>81.801348000000004</v>
      </c>
      <c r="X322">
        <v>2.950053</v>
      </c>
      <c r="Y322" t="s">
        <v>8</v>
      </c>
      <c r="Z322">
        <v>93.222071</v>
      </c>
      <c r="AA322">
        <v>109.285614</v>
      </c>
      <c r="AB322" t="s">
        <v>9</v>
      </c>
      <c r="AC322">
        <v>2555.669453</v>
      </c>
      <c r="AD322">
        <v>1839.4701580000001</v>
      </c>
      <c r="AE322" t="s">
        <v>10</v>
      </c>
      <c r="AF322">
        <v>7.7784000000000006E-2</v>
      </c>
      <c r="AG322">
        <v>1.1400000000000001E-4</v>
      </c>
      <c r="AH322" t="s">
        <v>11</v>
      </c>
      <c r="AI322">
        <v>0.92879199999999995</v>
      </c>
      <c r="AJ322">
        <v>3.1000000000000001E-5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6293.4941500000004</v>
      </c>
      <c r="I323">
        <v>6310.2865039999997</v>
      </c>
      <c r="J323" t="s">
        <v>3</v>
      </c>
      <c r="K323">
        <v>6292.2186620000002</v>
      </c>
      <c r="L323">
        <v>6307.6861200000003</v>
      </c>
      <c r="M323" t="s">
        <v>4</v>
      </c>
      <c r="N323">
        <v>289.623333</v>
      </c>
      <c r="O323">
        <v>61.757019999999997</v>
      </c>
      <c r="P323" t="s">
        <v>5</v>
      </c>
      <c r="Q323">
        <v>739.93339500000002</v>
      </c>
      <c r="R323">
        <v>326.14295199999998</v>
      </c>
      <c r="S323" t="s">
        <v>6</v>
      </c>
      <c r="T323">
        <v>164.19422399999999</v>
      </c>
      <c r="U323">
        <v>8.6863410000000005</v>
      </c>
      <c r="V323" t="s">
        <v>7</v>
      </c>
      <c r="W323">
        <v>163.63254000000001</v>
      </c>
      <c r="X323">
        <v>5.1208929999999997</v>
      </c>
      <c r="Y323" t="s">
        <v>8</v>
      </c>
      <c r="Z323">
        <v>193.34635399999999</v>
      </c>
      <c r="AA323">
        <v>246.497781</v>
      </c>
      <c r="AB323" t="s">
        <v>9</v>
      </c>
      <c r="AC323">
        <v>5116.1274409999996</v>
      </c>
      <c r="AD323">
        <v>4015.8565659999999</v>
      </c>
      <c r="AE323" t="s">
        <v>10</v>
      </c>
      <c r="AF323">
        <v>7.1243000000000001E-2</v>
      </c>
      <c r="AG323">
        <v>1.6100000000000001E-4</v>
      </c>
      <c r="AH323" t="s">
        <v>11</v>
      </c>
      <c r="AI323">
        <v>0.93248500000000001</v>
      </c>
      <c r="AJ323">
        <v>4.3000000000000002E-5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9448.1821679999994</v>
      </c>
      <c r="I324">
        <v>7658.1261169999998</v>
      </c>
      <c r="J324" t="s">
        <v>3</v>
      </c>
      <c r="K324">
        <v>9446.2690619999994</v>
      </c>
      <c r="L324">
        <v>7655.0998650000001</v>
      </c>
      <c r="M324" t="s">
        <v>4</v>
      </c>
      <c r="N324">
        <v>433.25016499999998</v>
      </c>
      <c r="O324">
        <v>126.44520900000001</v>
      </c>
      <c r="P324" t="s">
        <v>5</v>
      </c>
      <c r="Q324">
        <v>1113.457024</v>
      </c>
      <c r="R324">
        <v>285.07450599999999</v>
      </c>
      <c r="S324" t="s">
        <v>6</v>
      </c>
      <c r="T324">
        <v>246.310148</v>
      </c>
      <c r="U324">
        <v>10.084056</v>
      </c>
      <c r="V324" t="s">
        <v>7</v>
      </c>
      <c r="W324">
        <v>245.46892299999999</v>
      </c>
      <c r="X324">
        <v>6.2126640000000002</v>
      </c>
      <c r="Y324" t="s">
        <v>8</v>
      </c>
      <c r="Z324">
        <v>293.60846299999997</v>
      </c>
      <c r="AA324">
        <v>181.246297</v>
      </c>
      <c r="AB324" t="s">
        <v>9</v>
      </c>
      <c r="AC324">
        <v>7679.1763570000003</v>
      </c>
      <c r="AD324">
        <v>4822.932331</v>
      </c>
      <c r="AE324" t="s">
        <v>10</v>
      </c>
      <c r="AF324">
        <v>6.7446000000000006E-2</v>
      </c>
      <c r="AG324">
        <v>1.73E-4</v>
      </c>
      <c r="AH324" t="s">
        <v>11</v>
      </c>
      <c r="AI324">
        <v>0.93393700000000002</v>
      </c>
      <c r="AJ324">
        <v>5.8999999999999998E-5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12597.124003999999</v>
      </c>
      <c r="I325">
        <v>11618.063462</v>
      </c>
      <c r="J325" t="s">
        <v>3</v>
      </c>
      <c r="K325">
        <v>12594.574004</v>
      </c>
      <c r="L325">
        <v>11613.521078</v>
      </c>
      <c r="M325" t="s">
        <v>4</v>
      </c>
      <c r="N325">
        <v>577.083755</v>
      </c>
      <c r="O325">
        <v>199.39219499999999</v>
      </c>
      <c r="P325" t="s">
        <v>5</v>
      </c>
      <c r="Q325">
        <v>1486.7227809999999</v>
      </c>
      <c r="R325">
        <v>228.571676</v>
      </c>
      <c r="S325" t="s">
        <v>6</v>
      </c>
      <c r="T325">
        <v>328.310563</v>
      </c>
      <c r="U325">
        <v>12.34938</v>
      </c>
      <c r="V325" t="s">
        <v>7</v>
      </c>
      <c r="W325">
        <v>327.40610700000002</v>
      </c>
      <c r="X325">
        <v>8.4562679999999997</v>
      </c>
      <c r="Y325" t="s">
        <v>8</v>
      </c>
      <c r="Z325">
        <v>393.68613099999999</v>
      </c>
      <c r="AA325">
        <v>105.913534</v>
      </c>
      <c r="AB325" t="s">
        <v>9</v>
      </c>
      <c r="AC325">
        <v>10236.914062</v>
      </c>
      <c r="AD325">
        <v>7697.3333110000003</v>
      </c>
      <c r="AE325" t="s">
        <v>10</v>
      </c>
      <c r="AF325">
        <v>6.3411999999999996E-2</v>
      </c>
      <c r="AG325">
        <v>1.37E-4</v>
      </c>
      <c r="AH325" t="s">
        <v>11</v>
      </c>
      <c r="AI325">
        <v>0.93490899999999999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15754.861972999999</v>
      </c>
      <c r="I326">
        <v>16983.608763</v>
      </c>
      <c r="J326" t="s">
        <v>3</v>
      </c>
      <c r="K326">
        <v>15751.674277</v>
      </c>
      <c r="L326">
        <v>16976.203219999999</v>
      </c>
      <c r="M326" t="s">
        <v>4</v>
      </c>
      <c r="N326">
        <v>721.940651</v>
      </c>
      <c r="O326">
        <v>357.83739400000002</v>
      </c>
      <c r="P326" t="s">
        <v>5</v>
      </c>
      <c r="Q326">
        <v>1862.069612</v>
      </c>
      <c r="R326">
        <v>440.510176</v>
      </c>
      <c r="S326" t="s">
        <v>6</v>
      </c>
      <c r="T326">
        <v>410.22023300000001</v>
      </c>
      <c r="U326">
        <v>16.350950000000001</v>
      </c>
      <c r="V326" t="s">
        <v>7</v>
      </c>
      <c r="W326">
        <v>409.459588</v>
      </c>
      <c r="X326">
        <v>11.40982</v>
      </c>
      <c r="Y326" t="s">
        <v>8</v>
      </c>
      <c r="Z326">
        <v>493.996782</v>
      </c>
      <c r="AA326">
        <v>199.85477599999999</v>
      </c>
      <c r="AB326" t="s">
        <v>9</v>
      </c>
      <c r="AC326">
        <v>12801.640469</v>
      </c>
      <c r="AD326">
        <v>10745.673349000001</v>
      </c>
      <c r="AE326" t="s">
        <v>10</v>
      </c>
      <c r="AF326">
        <v>6.2205000000000003E-2</v>
      </c>
      <c r="AG326">
        <v>1.21E-4</v>
      </c>
      <c r="AH326" t="s">
        <v>11</v>
      </c>
      <c r="AI326">
        <v>0.93508000000000002</v>
      </c>
      <c r="AJ326">
        <v>6.7999999999999999E-5</v>
      </c>
      <c r="AK326" t="s">
        <v>12</v>
      </c>
      <c r="AL326">
        <v>25.02</v>
      </c>
      <c r="AM326">
        <v>30674.0196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18901.628398000001</v>
      </c>
      <c r="I327">
        <v>21027.448549000001</v>
      </c>
      <c r="J327" t="s">
        <v>3</v>
      </c>
      <c r="K327">
        <v>18897.801797</v>
      </c>
      <c r="L327">
        <v>21018.465691000001</v>
      </c>
      <c r="M327" t="s">
        <v>4</v>
      </c>
      <c r="N327">
        <v>865.32413699999995</v>
      </c>
      <c r="O327">
        <v>504.11487499999998</v>
      </c>
      <c r="P327" t="s">
        <v>5</v>
      </c>
      <c r="Q327">
        <v>2235.7203420000001</v>
      </c>
      <c r="R327">
        <v>676.75456999999994</v>
      </c>
      <c r="S327" t="s">
        <v>6</v>
      </c>
      <c r="T327">
        <v>492.22479800000002</v>
      </c>
      <c r="U327">
        <v>17.337541000000002</v>
      </c>
      <c r="V327" t="s">
        <v>7</v>
      </c>
      <c r="W327">
        <v>491.27033599999999</v>
      </c>
      <c r="X327">
        <v>13.168086000000001</v>
      </c>
      <c r="Y327" t="s">
        <v>8</v>
      </c>
      <c r="Z327">
        <v>593.889498</v>
      </c>
      <c r="AA327">
        <v>315.31957999999997</v>
      </c>
      <c r="AB327" t="s">
        <v>9</v>
      </c>
      <c r="AC327">
        <v>15357.992832</v>
      </c>
      <c r="AD327">
        <v>12243.763844999999</v>
      </c>
      <c r="AE327" t="s">
        <v>10</v>
      </c>
      <c r="AF327">
        <v>6.1122000000000003E-2</v>
      </c>
      <c r="AG327">
        <v>1.18E-4</v>
      </c>
      <c r="AH327" t="s">
        <v>11</v>
      </c>
      <c r="AI327">
        <v>0.93567299999999998</v>
      </c>
      <c r="AJ327">
        <v>7.7999999999999999E-5</v>
      </c>
      <c r="AK327" t="s">
        <v>12</v>
      </c>
      <c r="AL327">
        <v>25.02</v>
      </c>
      <c r="AM327">
        <v>30674.0196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22041.966563000002</v>
      </c>
      <c r="I328">
        <v>25049.076245</v>
      </c>
      <c r="J328" t="s">
        <v>3</v>
      </c>
      <c r="K328">
        <v>22037.50375</v>
      </c>
      <c r="L328">
        <v>25038.671814000001</v>
      </c>
      <c r="M328" t="s">
        <v>4</v>
      </c>
      <c r="N328">
        <v>1008.108154</v>
      </c>
      <c r="O328">
        <v>638.63082599999996</v>
      </c>
      <c r="P328" t="s">
        <v>5</v>
      </c>
      <c r="Q328">
        <v>2609.8274219999998</v>
      </c>
      <c r="R328">
        <v>738.24316099999999</v>
      </c>
      <c r="S328" t="s">
        <v>6</v>
      </c>
      <c r="T328">
        <v>573.88552600000003</v>
      </c>
      <c r="U328">
        <v>19.121796</v>
      </c>
      <c r="V328" t="s">
        <v>7</v>
      </c>
      <c r="W328">
        <v>572.67389600000001</v>
      </c>
      <c r="X328">
        <v>14.575846</v>
      </c>
      <c r="Y328" t="s">
        <v>8</v>
      </c>
      <c r="Z328">
        <v>693.40512000000001</v>
      </c>
      <c r="AA328">
        <v>195.627555</v>
      </c>
      <c r="AB328" t="s">
        <v>9</v>
      </c>
      <c r="AC328">
        <v>17909.103827999999</v>
      </c>
      <c r="AD328">
        <v>14662.761200999999</v>
      </c>
      <c r="AE328" t="s">
        <v>10</v>
      </c>
      <c r="AF328">
        <v>6.0732000000000001E-2</v>
      </c>
      <c r="AG328">
        <v>1.17E-4</v>
      </c>
      <c r="AH328" t="s">
        <v>11</v>
      </c>
      <c r="AI328">
        <v>0.93678099999999997</v>
      </c>
      <c r="AJ328">
        <v>9.5000000000000005E-5</v>
      </c>
      <c r="AK328" t="s">
        <v>12</v>
      </c>
      <c r="AL328">
        <v>48.14</v>
      </c>
      <c r="AM328">
        <v>49135.680399999997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25190.295429999998</v>
      </c>
      <c r="I329">
        <v>31257.483606000002</v>
      </c>
      <c r="J329" t="s">
        <v>3</v>
      </c>
      <c r="K329">
        <v>25185.196133000001</v>
      </c>
      <c r="L329">
        <v>31243.579075000001</v>
      </c>
      <c r="M329" t="s">
        <v>4</v>
      </c>
      <c r="N329">
        <v>1152.721479</v>
      </c>
      <c r="O329">
        <v>908.19729199999995</v>
      </c>
      <c r="P329" t="s">
        <v>5</v>
      </c>
      <c r="Q329">
        <v>2986.999609</v>
      </c>
      <c r="R329">
        <v>861.53400499999998</v>
      </c>
      <c r="S329" t="s">
        <v>6</v>
      </c>
      <c r="T329">
        <v>655.78635699999995</v>
      </c>
      <c r="U329">
        <v>24.390219999999999</v>
      </c>
      <c r="V329" t="s">
        <v>7</v>
      </c>
      <c r="W329">
        <v>654.14437999999996</v>
      </c>
      <c r="X329">
        <v>19.590631999999999</v>
      </c>
      <c r="Y329" t="s">
        <v>8</v>
      </c>
      <c r="Z329">
        <v>794.345416</v>
      </c>
      <c r="AA329">
        <v>169.54714799999999</v>
      </c>
      <c r="AB329" t="s">
        <v>9</v>
      </c>
      <c r="AC329">
        <v>20465.002227000001</v>
      </c>
      <c r="AD329">
        <v>17711.619859999999</v>
      </c>
      <c r="AE329" t="s">
        <v>10</v>
      </c>
      <c r="AF329">
        <v>5.8980999999999999E-2</v>
      </c>
      <c r="AG329">
        <v>9.2E-5</v>
      </c>
      <c r="AH329" t="s">
        <v>11</v>
      </c>
      <c r="AI329">
        <v>0.93754300000000002</v>
      </c>
      <c r="AJ329">
        <v>1.01E-4</v>
      </c>
      <c r="AK329" t="s">
        <v>12</v>
      </c>
      <c r="AL329">
        <v>98.26</v>
      </c>
      <c r="AM329">
        <v>112272.23239999999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28343.234922</v>
      </c>
      <c r="I330">
        <v>39987.717354</v>
      </c>
      <c r="J330" t="s">
        <v>3</v>
      </c>
      <c r="K330">
        <v>28337.498436999998</v>
      </c>
      <c r="L330">
        <v>39970.033846999999</v>
      </c>
      <c r="M330" t="s">
        <v>4</v>
      </c>
      <c r="N330">
        <v>1296.107031</v>
      </c>
      <c r="O330">
        <v>1156.078786</v>
      </c>
      <c r="P330" t="s">
        <v>5</v>
      </c>
      <c r="Q330">
        <v>3363.2362400000002</v>
      </c>
      <c r="R330">
        <v>1285.0939269999999</v>
      </c>
      <c r="S330" t="s">
        <v>6</v>
      </c>
      <c r="T330">
        <v>737.82939799999997</v>
      </c>
      <c r="U330">
        <v>29.058443</v>
      </c>
      <c r="V330" t="s">
        <v>7</v>
      </c>
      <c r="W330">
        <v>736.14756199999999</v>
      </c>
      <c r="X330">
        <v>25.412147000000001</v>
      </c>
      <c r="Y330" t="s">
        <v>8</v>
      </c>
      <c r="Z330">
        <v>895.87478499999997</v>
      </c>
      <c r="AA330">
        <v>320.65848299999999</v>
      </c>
      <c r="AB330" t="s">
        <v>9</v>
      </c>
      <c r="AC330">
        <v>23025.894766000001</v>
      </c>
      <c r="AD330">
        <v>21144.627383999999</v>
      </c>
      <c r="AE330" t="s">
        <v>10</v>
      </c>
      <c r="AF330">
        <v>5.8125000000000003E-2</v>
      </c>
      <c r="AG330">
        <v>8.2000000000000001E-5</v>
      </c>
      <c r="AH330" t="s">
        <v>11</v>
      </c>
      <c r="AI330">
        <v>0.93754300000000002</v>
      </c>
      <c r="AJ330">
        <v>1.01E-4</v>
      </c>
      <c r="AK330" t="s">
        <v>12</v>
      </c>
      <c r="AL330">
        <v>100.62</v>
      </c>
      <c r="AM330">
        <v>112081.3556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31503.146327999999</v>
      </c>
      <c r="I331">
        <v>44337.295696000001</v>
      </c>
      <c r="J331" t="s">
        <v>3</v>
      </c>
      <c r="K331">
        <v>31496.772383</v>
      </c>
      <c r="L331">
        <v>44317.850918999997</v>
      </c>
      <c r="M331" t="s">
        <v>4</v>
      </c>
      <c r="N331">
        <v>1439.707363</v>
      </c>
      <c r="O331">
        <v>1339.42643</v>
      </c>
      <c r="P331" t="s">
        <v>5</v>
      </c>
      <c r="Q331">
        <v>3741.1174169999999</v>
      </c>
      <c r="R331">
        <v>1433.005735</v>
      </c>
      <c r="S331" t="s">
        <v>6</v>
      </c>
      <c r="T331">
        <v>820.04699500000004</v>
      </c>
      <c r="U331">
        <v>30.488202999999999</v>
      </c>
      <c r="V331" t="s">
        <v>7</v>
      </c>
      <c r="W331">
        <v>818.26004799999998</v>
      </c>
      <c r="X331">
        <v>29.654116999999999</v>
      </c>
      <c r="Y331" t="s">
        <v>8</v>
      </c>
      <c r="Z331">
        <v>996.84303599999998</v>
      </c>
      <c r="AA331">
        <v>271.43208900000002</v>
      </c>
      <c r="AB331" t="s">
        <v>9</v>
      </c>
      <c r="AC331">
        <v>25592.631561999999</v>
      </c>
      <c r="AD331">
        <v>23466.616794000001</v>
      </c>
      <c r="AE331" t="s">
        <v>10</v>
      </c>
      <c r="AF331">
        <v>5.7258000000000003E-2</v>
      </c>
      <c r="AG331">
        <v>5.8999999999999998E-5</v>
      </c>
      <c r="AH331" t="s">
        <v>11</v>
      </c>
      <c r="AI331">
        <v>0.93809500000000001</v>
      </c>
      <c r="AJ331">
        <v>1.0900000000000001E-4</v>
      </c>
      <c r="AK331" t="s">
        <v>12</v>
      </c>
      <c r="AL331">
        <v>126.44</v>
      </c>
      <c r="AM331">
        <v>130333.1664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34645.968593999998</v>
      </c>
      <c r="I332">
        <v>51848.775153000002</v>
      </c>
      <c r="J332" t="s">
        <v>3</v>
      </c>
      <c r="K332">
        <v>34638.958828000003</v>
      </c>
      <c r="L332">
        <v>51825.583658000003</v>
      </c>
      <c r="M332" t="s">
        <v>4</v>
      </c>
      <c r="N332">
        <v>1583.898831</v>
      </c>
      <c r="O332">
        <v>1622.8768990000001</v>
      </c>
      <c r="P332" t="s">
        <v>5</v>
      </c>
      <c r="Q332">
        <v>4114.3277690000004</v>
      </c>
      <c r="R332">
        <v>1325.1866399999999</v>
      </c>
      <c r="S332" t="s">
        <v>6</v>
      </c>
      <c r="T332">
        <v>901.77423099999999</v>
      </c>
      <c r="U332">
        <v>36.009152</v>
      </c>
      <c r="V332" t="s">
        <v>7</v>
      </c>
      <c r="W332">
        <v>899.93827799999997</v>
      </c>
      <c r="X332">
        <v>35.034438999999999</v>
      </c>
      <c r="Y332" t="s">
        <v>8</v>
      </c>
      <c r="Z332">
        <v>1096.3649</v>
      </c>
      <c r="AA332">
        <v>189.71720099999999</v>
      </c>
      <c r="AB332" t="s">
        <v>9</v>
      </c>
      <c r="AC332">
        <v>28144.491249999999</v>
      </c>
      <c r="AD332">
        <v>27654.258931</v>
      </c>
      <c r="AE332" t="s">
        <v>10</v>
      </c>
      <c r="AF332">
        <v>5.6658E-2</v>
      </c>
      <c r="AG332">
        <v>4.6E-5</v>
      </c>
      <c r="AH332" t="s">
        <v>11</v>
      </c>
      <c r="AI332">
        <v>0.93835800000000003</v>
      </c>
      <c r="AJ332">
        <v>1.0900000000000001E-4</v>
      </c>
      <c r="AK332" t="s">
        <v>12</v>
      </c>
      <c r="AL332">
        <v>126.44</v>
      </c>
      <c r="AM332">
        <v>130333.1664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37790.610391000002</v>
      </c>
      <c r="I333">
        <v>52215.079136</v>
      </c>
      <c r="J333" t="s">
        <v>3</v>
      </c>
      <c r="K333">
        <v>37782.964296999999</v>
      </c>
      <c r="L333">
        <v>52192.774588</v>
      </c>
      <c r="M333" t="s">
        <v>4</v>
      </c>
      <c r="N333">
        <v>1727.3735469999999</v>
      </c>
      <c r="O333">
        <v>1769.9081630000001</v>
      </c>
      <c r="P333" t="s">
        <v>5</v>
      </c>
      <c r="Q333">
        <v>4486.0704100000003</v>
      </c>
      <c r="R333">
        <v>1526.303725</v>
      </c>
      <c r="S333" t="s">
        <v>6</v>
      </c>
      <c r="T333">
        <v>983.49269900000002</v>
      </c>
      <c r="U333">
        <v>36.667774000000001</v>
      </c>
      <c r="V333" t="s">
        <v>7</v>
      </c>
      <c r="W333">
        <v>981.40328</v>
      </c>
      <c r="X333">
        <v>35.356011000000002</v>
      </c>
      <c r="Y333" t="s">
        <v>8</v>
      </c>
      <c r="Z333">
        <v>1196.0814620000001</v>
      </c>
      <c r="AA333">
        <v>296.48368299999998</v>
      </c>
      <c r="AB333" t="s">
        <v>9</v>
      </c>
      <c r="AC333">
        <v>30698.636133</v>
      </c>
      <c r="AD333">
        <v>27545.404182999999</v>
      </c>
      <c r="AE333" t="s">
        <v>10</v>
      </c>
      <c r="AF333">
        <v>5.6556000000000002E-2</v>
      </c>
      <c r="AG333">
        <v>4.6E-5</v>
      </c>
      <c r="AH333" t="s">
        <v>11</v>
      </c>
      <c r="AI333">
        <v>0.93902099999999999</v>
      </c>
      <c r="AJ333">
        <v>1.1E-4</v>
      </c>
      <c r="AK333" t="s">
        <v>12</v>
      </c>
      <c r="AL333">
        <v>151.36000000000001</v>
      </c>
      <c r="AM333">
        <v>154460.71040000001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40933.752969000001</v>
      </c>
      <c r="I334">
        <v>52904.282314999997</v>
      </c>
      <c r="J334" t="s">
        <v>3</v>
      </c>
      <c r="K334">
        <v>40925.469766000002</v>
      </c>
      <c r="L334">
        <v>52881.848281999999</v>
      </c>
      <c r="M334" t="s">
        <v>4</v>
      </c>
      <c r="N334">
        <v>1870.2326680000001</v>
      </c>
      <c r="O334">
        <v>1920.42569</v>
      </c>
      <c r="P334" t="s">
        <v>5</v>
      </c>
      <c r="Q334">
        <v>4856.7467770000003</v>
      </c>
      <c r="R334">
        <v>1695.7477349999999</v>
      </c>
      <c r="S334" t="s">
        <v>6</v>
      </c>
      <c r="T334">
        <v>1065.2730100000001</v>
      </c>
      <c r="U334">
        <v>41.984186000000001</v>
      </c>
      <c r="V334" t="s">
        <v>7</v>
      </c>
      <c r="W334">
        <v>1062.721436</v>
      </c>
      <c r="X334">
        <v>37.852086</v>
      </c>
      <c r="Y334" t="s">
        <v>8</v>
      </c>
      <c r="Z334">
        <v>1295.4023219999999</v>
      </c>
      <c r="AA334">
        <v>408.850459</v>
      </c>
      <c r="AB334" t="s">
        <v>9</v>
      </c>
      <c r="AC334">
        <v>33256.330234000001</v>
      </c>
      <c r="AD334">
        <v>28443.979406999999</v>
      </c>
      <c r="AE334" t="s">
        <v>10</v>
      </c>
      <c r="AF334">
        <v>5.5974999999999997E-2</v>
      </c>
      <c r="AG334">
        <v>3.1000000000000001E-5</v>
      </c>
      <c r="AH334" t="s">
        <v>11</v>
      </c>
      <c r="AI334">
        <v>0.939253</v>
      </c>
      <c r="AJ334">
        <v>1.0900000000000001E-4</v>
      </c>
      <c r="AK334" t="s">
        <v>12</v>
      </c>
      <c r="AL334">
        <v>155.66</v>
      </c>
      <c r="AM334">
        <v>154065.02439999999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44071.059609000004</v>
      </c>
      <c r="I335">
        <v>55175.937531000003</v>
      </c>
      <c r="J335" t="s">
        <v>3</v>
      </c>
      <c r="K335">
        <v>44062.140937999997</v>
      </c>
      <c r="L335">
        <v>55152.558008</v>
      </c>
      <c r="M335" t="s">
        <v>4</v>
      </c>
      <c r="N335">
        <v>2013.980059</v>
      </c>
      <c r="O335">
        <v>2305.9798420000002</v>
      </c>
      <c r="P335" t="s">
        <v>5</v>
      </c>
      <c r="Q335">
        <v>5226.8377829999999</v>
      </c>
      <c r="R335">
        <v>1569.5854529999999</v>
      </c>
      <c r="S335" t="s">
        <v>6</v>
      </c>
      <c r="T335">
        <v>1146.590029</v>
      </c>
      <c r="U335">
        <v>46.707028999999999</v>
      </c>
      <c r="V335" t="s">
        <v>7</v>
      </c>
      <c r="W335">
        <v>1143.8989260000001</v>
      </c>
      <c r="X335">
        <v>42.872216999999999</v>
      </c>
      <c r="Y335" t="s">
        <v>8</v>
      </c>
      <c r="Z335">
        <v>1395.3284080000001</v>
      </c>
      <c r="AA335">
        <v>285.86525399999999</v>
      </c>
      <c r="AB335" t="s">
        <v>9</v>
      </c>
      <c r="AC335">
        <v>35822.923125000001</v>
      </c>
      <c r="AD335">
        <v>27704.898345000001</v>
      </c>
      <c r="AE335" t="s">
        <v>10</v>
      </c>
      <c r="AF335">
        <v>5.5537000000000003E-2</v>
      </c>
      <c r="AG335">
        <v>3.0000000000000001E-5</v>
      </c>
      <c r="AH335" t="s">
        <v>11</v>
      </c>
      <c r="AI335">
        <v>0.93925700000000001</v>
      </c>
      <c r="AJ335">
        <v>1.0900000000000001E-4</v>
      </c>
      <c r="AK335" t="s">
        <v>12</v>
      </c>
      <c r="AL335">
        <v>155.66</v>
      </c>
      <c r="AM335">
        <v>154065.02439999999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47230.058594000002</v>
      </c>
      <c r="I336">
        <v>66680.257438000001</v>
      </c>
      <c r="J336" t="s">
        <v>3</v>
      </c>
      <c r="K336">
        <v>47220.505390999999</v>
      </c>
      <c r="L336">
        <v>66652.987781000003</v>
      </c>
      <c r="M336" t="s">
        <v>4</v>
      </c>
      <c r="N336">
        <v>2157.5062939999998</v>
      </c>
      <c r="O336">
        <v>2564.248353</v>
      </c>
      <c r="P336" t="s">
        <v>5</v>
      </c>
      <c r="Q336">
        <v>5600.0541110000004</v>
      </c>
      <c r="R336">
        <v>1640.469202</v>
      </c>
      <c r="S336" t="s">
        <v>6</v>
      </c>
      <c r="T336">
        <v>1228.6228639999999</v>
      </c>
      <c r="U336">
        <v>62.794958000000001</v>
      </c>
      <c r="V336" t="s">
        <v>7</v>
      </c>
      <c r="W336">
        <v>1225.779949</v>
      </c>
      <c r="X336">
        <v>53.528073999999997</v>
      </c>
      <c r="Y336" t="s">
        <v>8</v>
      </c>
      <c r="Z336">
        <v>1496.12177</v>
      </c>
      <c r="AA336">
        <v>260.80647699999997</v>
      </c>
      <c r="AB336" t="s">
        <v>9</v>
      </c>
      <c r="AC336">
        <v>38404.539297000003</v>
      </c>
      <c r="AD336">
        <v>33649.906053999999</v>
      </c>
      <c r="AE336" t="s">
        <v>10</v>
      </c>
      <c r="AF336">
        <v>5.5488999999999997E-2</v>
      </c>
      <c r="AG336">
        <v>3.0000000000000001E-5</v>
      </c>
      <c r="AH336" t="s">
        <v>11</v>
      </c>
      <c r="AI336">
        <v>0.93925800000000004</v>
      </c>
      <c r="AJ336">
        <v>1.0900000000000001E-4</v>
      </c>
      <c r="AK336" t="s">
        <v>12</v>
      </c>
      <c r="AL336">
        <v>155.66</v>
      </c>
      <c r="AM336">
        <v>154065.02439999999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50394.007656000002</v>
      </c>
      <c r="I337">
        <v>67627.393826</v>
      </c>
      <c r="J337" t="s">
        <v>3</v>
      </c>
      <c r="K337">
        <v>50383.814219</v>
      </c>
      <c r="L337">
        <v>67601.079024999999</v>
      </c>
      <c r="M337" t="s">
        <v>4</v>
      </c>
      <c r="N337">
        <v>2301.6324370000002</v>
      </c>
      <c r="O337">
        <v>2783.7677279999998</v>
      </c>
      <c r="P337" t="s">
        <v>5</v>
      </c>
      <c r="Q337">
        <v>5978.6863279999998</v>
      </c>
      <c r="R337">
        <v>2051.7121860000002</v>
      </c>
      <c r="S337" t="s">
        <v>6</v>
      </c>
      <c r="T337">
        <v>1310.5812430000001</v>
      </c>
      <c r="U337">
        <v>60.179105</v>
      </c>
      <c r="V337" t="s">
        <v>7</v>
      </c>
      <c r="W337">
        <v>1307.4207759999999</v>
      </c>
      <c r="X337">
        <v>56.237400999999998</v>
      </c>
      <c r="Y337" t="s">
        <v>8</v>
      </c>
      <c r="Z337">
        <v>1598.128113</v>
      </c>
      <c r="AA337">
        <v>384.22809599999999</v>
      </c>
      <c r="AB337" t="s">
        <v>9</v>
      </c>
      <c r="AC337">
        <v>40991.472344000002</v>
      </c>
      <c r="AD337">
        <v>34419.241566999997</v>
      </c>
      <c r="AE337" t="s">
        <v>10</v>
      </c>
      <c r="AF337">
        <v>5.5154000000000002E-2</v>
      </c>
      <c r="AG337">
        <v>2.5000000000000001E-5</v>
      </c>
      <c r="AH337" t="s">
        <v>11</v>
      </c>
      <c r="AI337">
        <v>0.93926100000000001</v>
      </c>
      <c r="AJ337">
        <v>1.08E-4</v>
      </c>
      <c r="AK337" t="s">
        <v>12</v>
      </c>
      <c r="AL337">
        <v>243.6</v>
      </c>
      <c r="AM337">
        <v>215990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53534.802968999997</v>
      </c>
      <c r="I338">
        <v>69339.217348000006</v>
      </c>
      <c r="J338" t="s">
        <v>3</v>
      </c>
      <c r="K338">
        <v>53523.974531</v>
      </c>
      <c r="L338">
        <v>69313.501061000003</v>
      </c>
      <c r="M338" t="s">
        <v>4</v>
      </c>
      <c r="N338">
        <v>2445.7145700000001</v>
      </c>
      <c r="O338">
        <v>3122.917927</v>
      </c>
      <c r="P338" t="s">
        <v>5</v>
      </c>
      <c r="Q338">
        <v>6350.1564550000003</v>
      </c>
      <c r="R338">
        <v>2118.6481600000002</v>
      </c>
      <c r="S338" t="s">
        <v>6</v>
      </c>
      <c r="T338">
        <v>1391.9401250000001</v>
      </c>
      <c r="U338">
        <v>62.355981999999997</v>
      </c>
      <c r="V338" t="s">
        <v>7</v>
      </c>
      <c r="W338">
        <v>1388.7635419999999</v>
      </c>
      <c r="X338">
        <v>59.225628999999998</v>
      </c>
      <c r="Y338" t="s">
        <v>8</v>
      </c>
      <c r="Z338">
        <v>1698.5540109999999</v>
      </c>
      <c r="AA338">
        <v>367.11228799999998</v>
      </c>
      <c r="AB338" t="s">
        <v>9</v>
      </c>
      <c r="AC338">
        <v>43559.479530999997</v>
      </c>
      <c r="AD338">
        <v>34023.038485999998</v>
      </c>
      <c r="AE338" t="s">
        <v>10</v>
      </c>
      <c r="AF338">
        <v>5.4599000000000002E-2</v>
      </c>
      <c r="AG338">
        <v>1.0000000000000001E-5</v>
      </c>
      <c r="AH338" t="s">
        <v>11</v>
      </c>
      <c r="AI338">
        <v>0.93978499999999998</v>
      </c>
      <c r="AJ338">
        <v>1.1400000000000001E-4</v>
      </c>
      <c r="AK338" t="s">
        <v>12</v>
      </c>
      <c r="AL338">
        <v>243.6</v>
      </c>
      <c r="AM338">
        <v>215990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56679.503046999998</v>
      </c>
      <c r="I339">
        <v>80514.469931</v>
      </c>
      <c r="J339" t="s">
        <v>3</v>
      </c>
      <c r="K339">
        <v>56668.037187000002</v>
      </c>
      <c r="L339">
        <v>80483.044131999995</v>
      </c>
      <c r="M339" t="s">
        <v>4</v>
      </c>
      <c r="N339">
        <v>2588.7194869999998</v>
      </c>
      <c r="O339">
        <v>3426.0967409999998</v>
      </c>
      <c r="P339" t="s">
        <v>5</v>
      </c>
      <c r="Q339">
        <v>6721.6293459999997</v>
      </c>
      <c r="R339">
        <v>2301.0799769999999</v>
      </c>
      <c r="S339" t="s">
        <v>6</v>
      </c>
      <c r="T339">
        <v>1473.546965</v>
      </c>
      <c r="U339">
        <v>71.947953999999996</v>
      </c>
      <c r="V339" t="s">
        <v>7</v>
      </c>
      <c r="W339">
        <v>1470.4187010000001</v>
      </c>
      <c r="X339">
        <v>74.684655000000006</v>
      </c>
      <c r="Y339" t="s">
        <v>8</v>
      </c>
      <c r="Z339">
        <v>1798.3466969999999</v>
      </c>
      <c r="AA339">
        <v>314.90292399999998</v>
      </c>
      <c r="AB339" t="s">
        <v>9</v>
      </c>
      <c r="AC339">
        <v>46132.425859000003</v>
      </c>
      <c r="AD339">
        <v>37465.636075000002</v>
      </c>
      <c r="AE339" t="s">
        <v>10</v>
      </c>
      <c r="AF339">
        <v>5.4344999999999997E-2</v>
      </c>
      <c r="AG339">
        <v>6.9999999999999999E-6</v>
      </c>
      <c r="AH339" t="s">
        <v>11</v>
      </c>
      <c r="AI339">
        <v>0.93978600000000001</v>
      </c>
      <c r="AJ339">
        <v>1.1400000000000001E-4</v>
      </c>
      <c r="AK339" t="s">
        <v>12</v>
      </c>
      <c r="AL339">
        <v>253.5</v>
      </c>
      <c r="AM339">
        <v>215969.21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59831.672343999999</v>
      </c>
      <c r="I340">
        <v>88601.286554000006</v>
      </c>
      <c r="J340" t="s">
        <v>3</v>
      </c>
      <c r="K340">
        <v>59819.569766000001</v>
      </c>
      <c r="L340">
        <v>88566.125828999997</v>
      </c>
      <c r="M340" t="s">
        <v>4</v>
      </c>
      <c r="N340">
        <v>2733.0016599999999</v>
      </c>
      <c r="O340">
        <v>3743.8256649999998</v>
      </c>
      <c r="P340" t="s">
        <v>5</v>
      </c>
      <c r="Q340">
        <v>7093.8759769999997</v>
      </c>
      <c r="R340">
        <v>2611.434381</v>
      </c>
      <c r="S340" t="s">
        <v>6</v>
      </c>
      <c r="T340">
        <v>1555.029172</v>
      </c>
      <c r="U340">
        <v>73.687422999999995</v>
      </c>
      <c r="V340" t="s">
        <v>7</v>
      </c>
      <c r="W340">
        <v>1552.0942849999999</v>
      </c>
      <c r="X340">
        <v>78.723316999999994</v>
      </c>
      <c r="Y340" t="s">
        <v>8</v>
      </c>
      <c r="Z340">
        <v>1898.8892069999999</v>
      </c>
      <c r="AA340">
        <v>488.135221</v>
      </c>
      <c r="AB340" t="s">
        <v>9</v>
      </c>
      <c r="AC340">
        <v>48708.992577999998</v>
      </c>
      <c r="AD340">
        <v>41702.361981000002</v>
      </c>
      <c r="AE340" t="s">
        <v>10</v>
      </c>
      <c r="AF340">
        <v>5.4113000000000001E-2</v>
      </c>
      <c r="AG340">
        <v>6.0000000000000002E-6</v>
      </c>
      <c r="AH340" t="s">
        <v>11</v>
      </c>
      <c r="AI340">
        <v>0.93979100000000004</v>
      </c>
      <c r="AJ340">
        <v>1.1400000000000001E-4</v>
      </c>
      <c r="AK340" t="s">
        <v>12</v>
      </c>
      <c r="AL340">
        <v>253.5</v>
      </c>
      <c r="AM340">
        <v>215969.21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62983.416719000001</v>
      </c>
      <c r="I341">
        <v>87108.499108999997</v>
      </c>
      <c r="J341" t="s">
        <v>3</v>
      </c>
      <c r="K341">
        <v>62970.679687999997</v>
      </c>
      <c r="L341">
        <v>87071.989923000001</v>
      </c>
      <c r="M341" t="s">
        <v>4</v>
      </c>
      <c r="N341">
        <v>2876.5516550000002</v>
      </c>
      <c r="O341">
        <v>4242.9298870000002</v>
      </c>
      <c r="P341" t="s">
        <v>5</v>
      </c>
      <c r="Q341">
        <v>7466.7139939999997</v>
      </c>
      <c r="R341">
        <v>2830.4010469999998</v>
      </c>
      <c r="S341" t="s">
        <v>6</v>
      </c>
      <c r="T341">
        <v>1636.5990260000001</v>
      </c>
      <c r="U341">
        <v>73.983020999999994</v>
      </c>
      <c r="V341" t="s">
        <v>7</v>
      </c>
      <c r="W341">
        <v>1633.8486789999999</v>
      </c>
      <c r="X341">
        <v>81.519847999999996</v>
      </c>
      <c r="Y341" t="s">
        <v>8</v>
      </c>
      <c r="Z341">
        <v>1999.597129</v>
      </c>
      <c r="AA341">
        <v>631.63794800000005</v>
      </c>
      <c r="AB341" t="s">
        <v>9</v>
      </c>
      <c r="AC341">
        <v>51283.581250000003</v>
      </c>
      <c r="AD341">
        <v>39480.737803000004</v>
      </c>
      <c r="AE341" t="s">
        <v>10</v>
      </c>
      <c r="AF341">
        <v>5.4099000000000001E-2</v>
      </c>
      <c r="AG341">
        <v>6.0000000000000002E-6</v>
      </c>
      <c r="AH341" t="s">
        <v>11</v>
      </c>
      <c r="AI341">
        <v>0.93992500000000001</v>
      </c>
      <c r="AJ341">
        <v>1.13E-4</v>
      </c>
      <c r="AK341" t="s">
        <v>12</v>
      </c>
      <c r="AL341">
        <v>255.14</v>
      </c>
      <c r="AM341">
        <v>215269.52040000001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2789.3956840000001</v>
      </c>
      <c r="I342">
        <v>7247.389107</v>
      </c>
      <c r="J342" t="s">
        <v>3</v>
      </c>
      <c r="K342">
        <v>2788.7613670000001</v>
      </c>
      <c r="L342">
        <v>7244.0945840000004</v>
      </c>
      <c r="M342" t="s">
        <v>4</v>
      </c>
      <c r="N342">
        <v>139.95478900000001</v>
      </c>
      <c r="O342">
        <v>19.470140000000001</v>
      </c>
      <c r="P342" t="s">
        <v>5</v>
      </c>
      <c r="Q342">
        <v>0</v>
      </c>
      <c r="R342">
        <v>0</v>
      </c>
      <c r="S342" t="s">
        <v>6</v>
      </c>
      <c r="T342">
        <v>83.085255000000004</v>
      </c>
      <c r="U342">
        <v>7.2892060000000001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7.5525999999999996E-2</v>
      </c>
      <c r="AD342">
        <v>1.1900000000000001E-4</v>
      </c>
      <c r="AE342" t="s">
        <v>10</v>
      </c>
      <c r="AF342">
        <v>0</v>
      </c>
      <c r="AG342">
        <v>0</v>
      </c>
      <c r="AH342" t="s">
        <v>11</v>
      </c>
      <c r="AI342">
        <v>0.92798700000000001</v>
      </c>
      <c r="AJ342">
        <v>6.3E-5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5568.1366310000003</v>
      </c>
      <c r="I343">
        <v>11874.438856000001</v>
      </c>
      <c r="J343" t="s">
        <v>3</v>
      </c>
      <c r="K343">
        <v>5566.8735159999997</v>
      </c>
      <c r="L343">
        <v>11869.182491</v>
      </c>
      <c r="M343" t="s">
        <v>4</v>
      </c>
      <c r="N343">
        <v>280.01703199999997</v>
      </c>
      <c r="O343">
        <v>43.350762000000003</v>
      </c>
      <c r="P343" t="s">
        <v>5</v>
      </c>
      <c r="Q343">
        <v>0</v>
      </c>
      <c r="R343">
        <v>0</v>
      </c>
      <c r="S343" t="s">
        <v>6</v>
      </c>
      <c r="T343">
        <v>165.55232799999999</v>
      </c>
      <c r="U343">
        <v>11.577094000000001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6.9574999999999998E-2</v>
      </c>
      <c r="AD343">
        <v>1.3999999999999999E-4</v>
      </c>
      <c r="AE343" t="s">
        <v>10</v>
      </c>
      <c r="AF343">
        <v>0</v>
      </c>
      <c r="AG343">
        <v>0</v>
      </c>
      <c r="AH343" t="s">
        <v>11</v>
      </c>
      <c r="AI343">
        <v>0.931975</v>
      </c>
      <c r="AJ343">
        <v>3.1999999999999999E-5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8361.4258690000006</v>
      </c>
      <c r="I344">
        <v>11409.343241</v>
      </c>
      <c r="J344" t="s">
        <v>3</v>
      </c>
      <c r="K344">
        <v>8359.5291500000003</v>
      </c>
      <c r="L344">
        <v>11404.189947000001</v>
      </c>
      <c r="M344" t="s">
        <v>4</v>
      </c>
      <c r="N344">
        <v>420.36056100000002</v>
      </c>
      <c r="O344">
        <v>30.883732999999999</v>
      </c>
      <c r="P344" t="s">
        <v>5</v>
      </c>
      <c r="Q344">
        <v>0</v>
      </c>
      <c r="R344">
        <v>0</v>
      </c>
      <c r="S344" t="s">
        <v>6</v>
      </c>
      <c r="T344">
        <v>248.398955</v>
      </c>
      <c r="U344">
        <v>10.967988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6.7060999999999996E-2</v>
      </c>
      <c r="AD344">
        <v>1.35E-4</v>
      </c>
      <c r="AE344" t="s">
        <v>10</v>
      </c>
      <c r="AF344">
        <v>0</v>
      </c>
      <c r="AG344">
        <v>0</v>
      </c>
      <c r="AH344" t="s">
        <v>11</v>
      </c>
      <c r="AI344">
        <v>0.93349199999999999</v>
      </c>
      <c r="AJ344">
        <v>4.8000000000000001E-5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11160.93793</v>
      </c>
      <c r="I345">
        <v>13779.936115</v>
      </c>
      <c r="J345" t="s">
        <v>3</v>
      </c>
      <c r="K345">
        <v>11158.408085999999</v>
      </c>
      <c r="L345">
        <v>13773.330943999999</v>
      </c>
      <c r="M345" t="s">
        <v>4</v>
      </c>
      <c r="N345">
        <v>560.55040499999996</v>
      </c>
      <c r="O345">
        <v>36.942155999999997</v>
      </c>
      <c r="P345" t="s">
        <v>5</v>
      </c>
      <c r="Q345">
        <v>0</v>
      </c>
      <c r="R345">
        <v>0</v>
      </c>
      <c r="S345" t="s">
        <v>6</v>
      </c>
      <c r="T345">
        <v>331.48702500000002</v>
      </c>
      <c r="U345">
        <v>12.806685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6.5851000000000007E-2</v>
      </c>
      <c r="AD345">
        <v>1.2899999999999999E-4</v>
      </c>
      <c r="AE345" t="s">
        <v>10</v>
      </c>
      <c r="AF345">
        <v>0</v>
      </c>
      <c r="AG345">
        <v>0</v>
      </c>
      <c r="AH345" t="s">
        <v>11</v>
      </c>
      <c r="AI345">
        <v>0.93376899999999996</v>
      </c>
      <c r="AJ345">
        <v>4.5000000000000003E-5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13946.112383</v>
      </c>
      <c r="I346">
        <v>18531.17267</v>
      </c>
      <c r="J346" t="s">
        <v>3</v>
      </c>
      <c r="K346">
        <v>13942.950762</v>
      </c>
      <c r="L346">
        <v>18521.884124</v>
      </c>
      <c r="M346" t="s">
        <v>4</v>
      </c>
      <c r="N346">
        <v>700.54925000000003</v>
      </c>
      <c r="O346">
        <v>53.770069999999997</v>
      </c>
      <c r="P346" t="s">
        <v>5</v>
      </c>
      <c r="Q346">
        <v>0</v>
      </c>
      <c r="R346">
        <v>0</v>
      </c>
      <c r="S346" t="s">
        <v>6</v>
      </c>
      <c r="T346">
        <v>414.473276</v>
      </c>
      <c r="U346">
        <v>20.137203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6.3029000000000002E-2</v>
      </c>
      <c r="AD346">
        <v>9.7E-5</v>
      </c>
      <c r="AE346" t="s">
        <v>10</v>
      </c>
      <c r="AF346">
        <v>0</v>
      </c>
      <c r="AG346">
        <v>0</v>
      </c>
      <c r="AH346" t="s">
        <v>11</v>
      </c>
      <c r="AI346">
        <v>0.93388700000000002</v>
      </c>
      <c r="AJ346">
        <v>4.5000000000000003E-5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16746.097656000002</v>
      </c>
      <c r="I347">
        <v>23517.481446999998</v>
      </c>
      <c r="J347" t="s">
        <v>3</v>
      </c>
      <c r="K347">
        <v>16742.301211000002</v>
      </c>
      <c r="L347">
        <v>23504.658584000001</v>
      </c>
      <c r="M347" t="s">
        <v>4</v>
      </c>
      <c r="N347">
        <v>841.27416700000003</v>
      </c>
      <c r="O347">
        <v>56.548383999999999</v>
      </c>
      <c r="P347" t="s">
        <v>5</v>
      </c>
      <c r="Q347">
        <v>0</v>
      </c>
      <c r="R347">
        <v>0</v>
      </c>
      <c r="S347" t="s">
        <v>6</v>
      </c>
      <c r="T347">
        <v>497.52199899999999</v>
      </c>
      <c r="U347">
        <v>25.912579999999998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6.0554999999999998E-2</v>
      </c>
      <c r="AD347">
        <v>8.0000000000000007E-5</v>
      </c>
      <c r="AE347" t="s">
        <v>10</v>
      </c>
      <c r="AF347">
        <v>0</v>
      </c>
      <c r="AG347">
        <v>0</v>
      </c>
      <c r="AH347" t="s">
        <v>11</v>
      </c>
      <c r="AI347">
        <v>0.93474400000000002</v>
      </c>
      <c r="AJ347">
        <v>5.7000000000000003E-5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19525.237421999998</v>
      </c>
      <c r="I348">
        <v>22608.559551999999</v>
      </c>
      <c r="J348" t="s">
        <v>3</v>
      </c>
      <c r="K348">
        <v>19520.812383</v>
      </c>
      <c r="L348">
        <v>22596.958888000001</v>
      </c>
      <c r="M348" t="s">
        <v>4</v>
      </c>
      <c r="N348">
        <v>981.18201199999999</v>
      </c>
      <c r="O348">
        <v>49.805081000000001</v>
      </c>
      <c r="P348" t="s">
        <v>5</v>
      </c>
      <c r="Q348">
        <v>0</v>
      </c>
      <c r="R348">
        <v>0</v>
      </c>
      <c r="S348" t="s">
        <v>6</v>
      </c>
      <c r="T348">
        <v>580.57237799999996</v>
      </c>
      <c r="U348">
        <v>31.923832000000001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5.9403999999999998E-2</v>
      </c>
      <c r="AD348">
        <v>6.4999999999999994E-5</v>
      </c>
      <c r="AE348" t="s">
        <v>10</v>
      </c>
      <c r="AF348">
        <v>0</v>
      </c>
      <c r="AG348">
        <v>0</v>
      </c>
      <c r="AH348" t="s">
        <v>11</v>
      </c>
      <c r="AI348">
        <v>0.93579699999999999</v>
      </c>
      <c r="AJ348">
        <v>7.7000000000000001E-5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22294.013749999998</v>
      </c>
      <c r="I349">
        <v>25571.874453</v>
      </c>
      <c r="J349" t="s">
        <v>3</v>
      </c>
      <c r="K349">
        <v>22288.961367</v>
      </c>
      <c r="L349">
        <v>25558.931465000001</v>
      </c>
      <c r="M349" t="s">
        <v>4</v>
      </c>
      <c r="N349">
        <v>1119.8054609999999</v>
      </c>
      <c r="O349">
        <v>52.354078999999999</v>
      </c>
      <c r="P349" t="s">
        <v>5</v>
      </c>
      <c r="Q349">
        <v>0</v>
      </c>
      <c r="R349">
        <v>0</v>
      </c>
      <c r="S349" t="s">
        <v>6</v>
      </c>
      <c r="T349">
        <v>663.03581399999996</v>
      </c>
      <c r="U349">
        <v>44.958559000000001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5.8742000000000003E-2</v>
      </c>
      <c r="AD349">
        <v>6.3999999999999997E-5</v>
      </c>
      <c r="AE349" t="s">
        <v>10</v>
      </c>
      <c r="AF349">
        <v>0</v>
      </c>
      <c r="AG349">
        <v>0</v>
      </c>
      <c r="AH349" t="s">
        <v>11</v>
      </c>
      <c r="AI349">
        <v>0.93580200000000002</v>
      </c>
      <c r="AJ349">
        <v>7.7000000000000001E-5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25076.166406</v>
      </c>
      <c r="I350">
        <v>33394.046716999997</v>
      </c>
      <c r="J350" t="s">
        <v>3</v>
      </c>
      <c r="K350">
        <v>25070.482069999998</v>
      </c>
      <c r="L350">
        <v>33378.761598999998</v>
      </c>
      <c r="M350" t="s">
        <v>4</v>
      </c>
      <c r="N350">
        <v>1259.580837</v>
      </c>
      <c r="O350">
        <v>86.031290999999996</v>
      </c>
      <c r="P350" t="s">
        <v>5</v>
      </c>
      <c r="Q350">
        <v>0</v>
      </c>
      <c r="R350">
        <v>0</v>
      </c>
      <c r="S350" t="s">
        <v>6</v>
      </c>
      <c r="T350">
        <v>745.50515499999995</v>
      </c>
      <c r="U350">
        <v>50.837158000000002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5.8742000000000003E-2</v>
      </c>
      <c r="AD350">
        <v>6.3999999999999997E-5</v>
      </c>
      <c r="AE350" t="s">
        <v>10</v>
      </c>
      <c r="AF350">
        <v>0</v>
      </c>
      <c r="AG350">
        <v>0</v>
      </c>
      <c r="AH350" t="s">
        <v>11</v>
      </c>
      <c r="AI350">
        <v>0.93580200000000002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27869.602500000001</v>
      </c>
      <c r="I351">
        <v>42095.445436000002</v>
      </c>
      <c r="J351" t="s">
        <v>3</v>
      </c>
      <c r="K351">
        <v>27863.283202999999</v>
      </c>
      <c r="L351">
        <v>42074.385369000003</v>
      </c>
      <c r="M351" t="s">
        <v>4</v>
      </c>
      <c r="N351">
        <v>1400.204475</v>
      </c>
      <c r="O351">
        <v>91.950314000000006</v>
      </c>
      <c r="P351" t="s">
        <v>5</v>
      </c>
      <c r="Q351">
        <v>0</v>
      </c>
      <c r="R351">
        <v>0</v>
      </c>
      <c r="S351" t="s">
        <v>6</v>
      </c>
      <c r="T351">
        <v>828.62646199999995</v>
      </c>
      <c r="U351">
        <v>54.942683000000002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5.8742000000000003E-2</v>
      </c>
      <c r="AD351">
        <v>6.3999999999999997E-5</v>
      </c>
      <c r="AE351" t="s">
        <v>10</v>
      </c>
      <c r="AF351">
        <v>0</v>
      </c>
      <c r="AG351">
        <v>0</v>
      </c>
      <c r="AH351" t="s">
        <v>11</v>
      </c>
      <c r="AI351">
        <v>0.93580200000000002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30655.251445000002</v>
      </c>
      <c r="I352">
        <v>44046.705072999997</v>
      </c>
      <c r="J352" t="s">
        <v>3</v>
      </c>
      <c r="K352">
        <v>30648.303086</v>
      </c>
      <c r="L352">
        <v>44024.938538000002</v>
      </c>
      <c r="M352" t="s">
        <v>4</v>
      </c>
      <c r="N352">
        <v>1540.187617</v>
      </c>
      <c r="O352">
        <v>106.87846500000001</v>
      </c>
      <c r="P352" t="s">
        <v>5</v>
      </c>
      <c r="Q352">
        <v>0</v>
      </c>
      <c r="R352">
        <v>0</v>
      </c>
      <c r="S352" t="s">
        <v>6</v>
      </c>
      <c r="T352">
        <v>911.629954</v>
      </c>
      <c r="U352">
        <v>64.181464000000005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5.8742000000000003E-2</v>
      </c>
      <c r="AD352">
        <v>6.3999999999999997E-5</v>
      </c>
      <c r="AE352" t="s">
        <v>10</v>
      </c>
      <c r="AF352">
        <v>0</v>
      </c>
      <c r="AG352">
        <v>0</v>
      </c>
      <c r="AH352" t="s">
        <v>11</v>
      </c>
      <c r="AI352">
        <v>0.93580200000000002</v>
      </c>
      <c r="AJ352">
        <v>7.7000000000000001E-5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33446.418515999998</v>
      </c>
      <c r="I353">
        <v>49260.708530999997</v>
      </c>
      <c r="J353" t="s">
        <v>3</v>
      </c>
      <c r="K353">
        <v>33438.838984000002</v>
      </c>
      <c r="L353">
        <v>49237.660986000003</v>
      </c>
      <c r="M353" t="s">
        <v>4</v>
      </c>
      <c r="N353">
        <v>1680.354006</v>
      </c>
      <c r="O353">
        <v>113.873659</v>
      </c>
      <c r="P353" t="s">
        <v>5</v>
      </c>
      <c r="Q353">
        <v>0</v>
      </c>
      <c r="R353">
        <v>0</v>
      </c>
      <c r="S353" t="s">
        <v>6</v>
      </c>
      <c r="T353">
        <v>994.41653699999995</v>
      </c>
      <c r="U353">
        <v>66.769081999999997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5.8742000000000003E-2</v>
      </c>
      <c r="AD353">
        <v>6.3999999999999997E-5</v>
      </c>
      <c r="AE353" t="s">
        <v>10</v>
      </c>
      <c r="AF353">
        <v>0</v>
      </c>
      <c r="AG353">
        <v>0</v>
      </c>
      <c r="AH353" t="s">
        <v>11</v>
      </c>
      <c r="AI353">
        <v>0.93580200000000002</v>
      </c>
      <c r="AJ353">
        <v>7.7000000000000001E-5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36249.672500000001</v>
      </c>
      <c r="I354">
        <v>64787.254228999998</v>
      </c>
      <c r="J354" t="s">
        <v>3</v>
      </c>
      <c r="K354">
        <v>36241.456796999999</v>
      </c>
      <c r="L354">
        <v>64756.394031000003</v>
      </c>
      <c r="M354" t="s">
        <v>4</v>
      </c>
      <c r="N354">
        <v>1821.178296</v>
      </c>
      <c r="O354">
        <v>157.40013400000001</v>
      </c>
      <c r="P354" t="s">
        <v>5</v>
      </c>
      <c r="Q354">
        <v>0</v>
      </c>
      <c r="R354">
        <v>0</v>
      </c>
      <c r="S354" t="s">
        <v>6</v>
      </c>
      <c r="T354">
        <v>1077.80115</v>
      </c>
      <c r="U354">
        <v>84.862255000000005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5.8742000000000003E-2</v>
      </c>
      <c r="AD354">
        <v>6.3999999999999997E-5</v>
      </c>
      <c r="AE354" t="s">
        <v>10</v>
      </c>
      <c r="AF354">
        <v>0</v>
      </c>
      <c r="AG354">
        <v>0</v>
      </c>
      <c r="AH354" t="s">
        <v>11</v>
      </c>
      <c r="AI354">
        <v>0.93580200000000002</v>
      </c>
      <c r="AJ354">
        <v>7.7000000000000001E-5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39020.219141000001</v>
      </c>
      <c r="I355">
        <v>64018.796664000001</v>
      </c>
      <c r="J355" t="s">
        <v>3</v>
      </c>
      <c r="K355">
        <v>39011.377734000002</v>
      </c>
      <c r="L355">
        <v>63987.981081999998</v>
      </c>
      <c r="M355" t="s">
        <v>4</v>
      </c>
      <c r="N355">
        <v>1960.295181</v>
      </c>
      <c r="O355">
        <v>143.10000099999999</v>
      </c>
      <c r="P355" t="s">
        <v>5</v>
      </c>
      <c r="Q355">
        <v>0</v>
      </c>
      <c r="R355">
        <v>0</v>
      </c>
      <c r="S355" t="s">
        <v>6</v>
      </c>
      <c r="T355">
        <v>1160.508501</v>
      </c>
      <c r="U355">
        <v>84.669196999999997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5.8742000000000003E-2</v>
      </c>
      <c r="AD355">
        <v>6.3999999999999997E-5</v>
      </c>
      <c r="AE355" t="s">
        <v>10</v>
      </c>
      <c r="AF355">
        <v>0</v>
      </c>
      <c r="AG355">
        <v>0</v>
      </c>
      <c r="AH355" t="s">
        <v>11</v>
      </c>
      <c r="AI355">
        <v>0.93580200000000002</v>
      </c>
      <c r="AJ355">
        <v>7.7000000000000001E-5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41811.751171999997</v>
      </c>
      <c r="I356">
        <v>71733.064197999993</v>
      </c>
      <c r="J356" t="s">
        <v>3</v>
      </c>
      <c r="K356">
        <v>41802.275234000001</v>
      </c>
      <c r="L356">
        <v>71699.249591999993</v>
      </c>
      <c r="M356" t="s">
        <v>4</v>
      </c>
      <c r="N356">
        <v>2099.966187</v>
      </c>
      <c r="O356">
        <v>155.586476</v>
      </c>
      <c r="P356" t="s">
        <v>5</v>
      </c>
      <c r="Q356">
        <v>0</v>
      </c>
      <c r="R356">
        <v>0</v>
      </c>
      <c r="S356" t="s">
        <v>6</v>
      </c>
      <c r="T356">
        <v>1243.297278</v>
      </c>
      <c r="U356">
        <v>86.001185000000007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5.8742000000000003E-2</v>
      </c>
      <c r="AD356">
        <v>6.3999999999999997E-5</v>
      </c>
      <c r="AE356" t="s">
        <v>10</v>
      </c>
      <c r="AF356">
        <v>0</v>
      </c>
      <c r="AG356">
        <v>0</v>
      </c>
      <c r="AH356" t="s">
        <v>11</v>
      </c>
      <c r="AI356">
        <v>0.93580200000000002</v>
      </c>
      <c r="AJ356">
        <v>7.7000000000000001E-5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44597.242343999998</v>
      </c>
      <c r="I357">
        <v>97862.248200000002</v>
      </c>
      <c r="J357" t="s">
        <v>3</v>
      </c>
      <c r="K357">
        <v>44587.137109000003</v>
      </c>
      <c r="L357">
        <v>97818.885632999998</v>
      </c>
      <c r="M357" t="s">
        <v>4</v>
      </c>
      <c r="N357">
        <v>2239.799004</v>
      </c>
      <c r="O357">
        <v>243.63843700000001</v>
      </c>
      <c r="P357" t="s">
        <v>5</v>
      </c>
      <c r="Q357">
        <v>0</v>
      </c>
      <c r="R357">
        <v>0</v>
      </c>
      <c r="S357" t="s">
        <v>6</v>
      </c>
      <c r="T357">
        <v>1325.8395190000001</v>
      </c>
      <c r="U357">
        <v>109.10159400000001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5.8742000000000003E-2</v>
      </c>
      <c r="AD357">
        <v>6.3999999999999997E-5</v>
      </c>
      <c r="AE357" t="s">
        <v>10</v>
      </c>
      <c r="AF357">
        <v>0</v>
      </c>
      <c r="AG357">
        <v>0</v>
      </c>
      <c r="AH357" t="s">
        <v>11</v>
      </c>
      <c r="AI357">
        <v>0.93580200000000002</v>
      </c>
      <c r="AJ357">
        <v>7.7000000000000001E-5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47396.816250000003</v>
      </c>
      <c r="I358">
        <v>113995.611403</v>
      </c>
      <c r="J358" t="s">
        <v>3</v>
      </c>
      <c r="K358">
        <v>47386.077108999998</v>
      </c>
      <c r="L358">
        <v>113944.84327300001</v>
      </c>
      <c r="M358" t="s">
        <v>4</v>
      </c>
      <c r="N358">
        <v>2380.2024019999999</v>
      </c>
      <c r="O358">
        <v>269.799937</v>
      </c>
      <c r="P358" t="s">
        <v>5</v>
      </c>
      <c r="Q358">
        <v>0</v>
      </c>
      <c r="R358">
        <v>0</v>
      </c>
      <c r="S358" t="s">
        <v>6</v>
      </c>
      <c r="T358">
        <v>1409.140881</v>
      </c>
      <c r="U358">
        <v>121.287391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5.8742000000000003E-2</v>
      </c>
      <c r="AD358">
        <v>6.3999999999999997E-5</v>
      </c>
      <c r="AE358" t="s">
        <v>10</v>
      </c>
      <c r="AF358">
        <v>0</v>
      </c>
      <c r="AG358">
        <v>0</v>
      </c>
      <c r="AH358" t="s">
        <v>11</v>
      </c>
      <c r="AI358">
        <v>0.93580200000000002</v>
      </c>
      <c r="AJ358">
        <v>7.7000000000000001E-5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50185.469218999999</v>
      </c>
      <c r="I359">
        <v>109078.27290900001</v>
      </c>
      <c r="J359" t="s">
        <v>3</v>
      </c>
      <c r="K359">
        <v>50174.101641000001</v>
      </c>
      <c r="L359">
        <v>109028.705826</v>
      </c>
      <c r="M359" t="s">
        <v>4</v>
      </c>
      <c r="N359">
        <v>2520.1019780000001</v>
      </c>
      <c r="O359">
        <v>253.41013000000001</v>
      </c>
      <c r="P359" t="s">
        <v>5</v>
      </c>
      <c r="Q359">
        <v>0</v>
      </c>
      <c r="R359">
        <v>0</v>
      </c>
      <c r="S359" t="s">
        <v>6</v>
      </c>
      <c r="T359">
        <v>1491.719478</v>
      </c>
      <c r="U359">
        <v>118.941934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5.8742000000000003E-2</v>
      </c>
      <c r="AD359">
        <v>6.3999999999999997E-5</v>
      </c>
      <c r="AE359" t="s">
        <v>10</v>
      </c>
      <c r="AF359">
        <v>0</v>
      </c>
      <c r="AG359">
        <v>0</v>
      </c>
      <c r="AH359" t="s">
        <v>11</v>
      </c>
      <c r="AI359">
        <v>0.93580200000000002</v>
      </c>
      <c r="AJ359">
        <v>7.7000000000000001E-5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52983.819766000001</v>
      </c>
      <c r="I360">
        <v>124215.961476</v>
      </c>
      <c r="J360" t="s">
        <v>3</v>
      </c>
      <c r="K360">
        <v>52971.821875000001</v>
      </c>
      <c r="L360">
        <v>124160.06774300001</v>
      </c>
      <c r="M360" t="s">
        <v>4</v>
      </c>
      <c r="N360">
        <v>2660.3093600000002</v>
      </c>
      <c r="O360">
        <v>289.45152000000002</v>
      </c>
      <c r="P360" t="s">
        <v>5</v>
      </c>
      <c r="Q360">
        <v>0</v>
      </c>
      <c r="R360">
        <v>0</v>
      </c>
      <c r="S360" t="s">
        <v>6</v>
      </c>
      <c r="T360">
        <v>1574.5059639999999</v>
      </c>
      <c r="U360">
        <v>125.339473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5.8742000000000003E-2</v>
      </c>
      <c r="AD360">
        <v>6.3999999999999997E-5</v>
      </c>
      <c r="AE360" t="s">
        <v>10</v>
      </c>
      <c r="AF360">
        <v>0</v>
      </c>
      <c r="AG360">
        <v>0</v>
      </c>
      <c r="AH360" t="s">
        <v>11</v>
      </c>
      <c r="AI360">
        <v>0.93580200000000002</v>
      </c>
      <c r="AJ360">
        <v>7.7000000000000001E-5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55778.135234000001</v>
      </c>
      <c r="I361">
        <v>152552.86303800001</v>
      </c>
      <c r="J361" t="s">
        <v>3</v>
      </c>
      <c r="K361">
        <v>55765.504219000002</v>
      </c>
      <c r="L361">
        <v>152484.57428</v>
      </c>
      <c r="M361" t="s">
        <v>4</v>
      </c>
      <c r="N361">
        <v>2800.7853420000001</v>
      </c>
      <c r="O361">
        <v>365.87705199999999</v>
      </c>
      <c r="P361" t="s">
        <v>5</v>
      </c>
      <c r="Q361">
        <v>0</v>
      </c>
      <c r="R361">
        <v>0</v>
      </c>
      <c r="S361" t="s">
        <v>6</v>
      </c>
      <c r="T361">
        <v>1657.42353</v>
      </c>
      <c r="U361">
        <v>144.82010700000001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5.8742000000000003E-2</v>
      </c>
      <c r="AD361">
        <v>6.3999999999999997E-5</v>
      </c>
      <c r="AE361" t="s">
        <v>10</v>
      </c>
      <c r="AF361">
        <v>0</v>
      </c>
      <c r="AG361">
        <v>0</v>
      </c>
      <c r="AH361" t="s">
        <v>11</v>
      </c>
      <c r="AI361">
        <v>0.93580200000000002</v>
      </c>
      <c r="AJ361">
        <v>7.7000000000000001E-5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5710.3346000000001</v>
      </c>
      <c r="I362">
        <v>12882.28592</v>
      </c>
      <c r="J362" t="s">
        <v>3</v>
      </c>
      <c r="K362">
        <v>5709.2952439999999</v>
      </c>
      <c r="L362">
        <v>12878.009615999999</v>
      </c>
      <c r="M362" t="s">
        <v>4</v>
      </c>
      <c r="N362">
        <v>259.32903700000003</v>
      </c>
      <c r="O362">
        <v>30.872412000000001</v>
      </c>
      <c r="P362" t="s">
        <v>5</v>
      </c>
      <c r="Q362">
        <v>655.02835600000003</v>
      </c>
      <c r="R362">
        <v>335.03838400000001</v>
      </c>
      <c r="S362" t="s">
        <v>6</v>
      </c>
      <c r="T362">
        <v>228.421817</v>
      </c>
      <c r="U362">
        <v>28.964590000000001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7.8440999999999997E-2</v>
      </c>
      <c r="AG362">
        <v>9.0000000000000006E-5</v>
      </c>
      <c r="AH362" t="s">
        <v>11</v>
      </c>
      <c r="AI362">
        <v>0.92764100000000005</v>
      </c>
      <c r="AJ362">
        <v>9.1000000000000003E-5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11446.409883</v>
      </c>
      <c r="I363">
        <v>22384.564939</v>
      </c>
      <c r="J363" t="s">
        <v>3</v>
      </c>
      <c r="K363">
        <v>11444.329609</v>
      </c>
      <c r="L363">
        <v>22377.16678</v>
      </c>
      <c r="M363" t="s">
        <v>4</v>
      </c>
      <c r="N363">
        <v>519.13073999999995</v>
      </c>
      <c r="O363">
        <v>61.339334999999998</v>
      </c>
      <c r="P363" t="s">
        <v>5</v>
      </c>
      <c r="Q363">
        <v>1317.036777</v>
      </c>
      <c r="R363">
        <v>548.31413499999996</v>
      </c>
      <c r="S363" t="s">
        <v>6</v>
      </c>
      <c r="T363">
        <v>456.95228300000002</v>
      </c>
      <c r="U363">
        <v>47.711660000000002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7.4238999999999999E-2</v>
      </c>
      <c r="AG363">
        <v>1.2899999999999999E-4</v>
      </c>
      <c r="AH363" t="s">
        <v>11</v>
      </c>
      <c r="AI363">
        <v>0.93283000000000005</v>
      </c>
      <c r="AJ363">
        <v>5.5000000000000002E-5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17204.988984</v>
      </c>
      <c r="I364">
        <v>36002.201013999998</v>
      </c>
      <c r="J364" t="s">
        <v>3</v>
      </c>
      <c r="K364">
        <v>17201.868397999999</v>
      </c>
      <c r="L364">
        <v>35989.572638999998</v>
      </c>
      <c r="M364" t="s">
        <v>4</v>
      </c>
      <c r="N364">
        <v>777.18773899999997</v>
      </c>
      <c r="O364">
        <v>91.636120000000005</v>
      </c>
      <c r="P364" t="s">
        <v>5</v>
      </c>
      <c r="Q364">
        <v>2006.7077119999999</v>
      </c>
      <c r="R364">
        <v>813.76959899999997</v>
      </c>
      <c r="S364" t="s">
        <v>6</v>
      </c>
      <c r="T364">
        <v>686.02867600000002</v>
      </c>
      <c r="U364">
        <v>88.334029000000001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6.9964999999999999E-2</v>
      </c>
      <c r="AG364">
        <v>1.45E-4</v>
      </c>
      <c r="AH364" t="s">
        <v>11</v>
      </c>
      <c r="AI364">
        <v>0.93454899999999996</v>
      </c>
      <c r="AJ364">
        <v>6.3999999999999997E-5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22939.314844</v>
      </c>
      <c r="I365">
        <v>55720.530935000003</v>
      </c>
      <c r="J365" t="s">
        <v>3</v>
      </c>
      <c r="K365">
        <v>22935.153867000001</v>
      </c>
      <c r="L365">
        <v>55698.639399</v>
      </c>
      <c r="M365" t="s">
        <v>4</v>
      </c>
      <c r="N365">
        <v>1035.141967</v>
      </c>
      <c r="O365">
        <v>141.29944800000001</v>
      </c>
      <c r="P365" t="s">
        <v>5</v>
      </c>
      <c r="Q365">
        <v>2678.12147</v>
      </c>
      <c r="R365">
        <v>1159.557106</v>
      </c>
      <c r="S365" t="s">
        <v>6</v>
      </c>
      <c r="T365">
        <v>913.85715900000002</v>
      </c>
      <c r="U365">
        <v>121.260107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6.5995999999999999E-2</v>
      </c>
      <c r="AG365">
        <v>1.34E-4</v>
      </c>
      <c r="AH365" t="s">
        <v>11</v>
      </c>
      <c r="AI365">
        <v>0.93568799999999996</v>
      </c>
      <c r="AJ365">
        <v>8.1000000000000004E-5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28684.926758000001</v>
      </c>
      <c r="I366">
        <v>58864.937602999998</v>
      </c>
      <c r="J366" t="s">
        <v>3</v>
      </c>
      <c r="K366">
        <v>28679.728906</v>
      </c>
      <c r="L366">
        <v>58842.976261999996</v>
      </c>
      <c r="M366" t="s">
        <v>4</v>
      </c>
      <c r="N366">
        <v>1294.307959</v>
      </c>
      <c r="O366">
        <v>149.279832</v>
      </c>
      <c r="P366" t="s">
        <v>5</v>
      </c>
      <c r="Q366">
        <v>3352.6885600000001</v>
      </c>
      <c r="R366">
        <v>1300.873128</v>
      </c>
      <c r="S366" t="s">
        <v>6</v>
      </c>
      <c r="T366">
        <v>1142.6991410000001</v>
      </c>
      <c r="U366">
        <v>121.1795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6.2366999999999999E-2</v>
      </c>
      <c r="AG366">
        <v>9.2999999999999997E-5</v>
      </c>
      <c r="AH366" t="s">
        <v>11</v>
      </c>
      <c r="AI366">
        <v>0.93588099999999996</v>
      </c>
      <c r="AJ366">
        <v>8.0000000000000007E-5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34444.456875000003</v>
      </c>
      <c r="I367">
        <v>86922.700633999993</v>
      </c>
      <c r="J367" t="s">
        <v>3</v>
      </c>
      <c r="K367">
        <v>34438.222188</v>
      </c>
      <c r="L367">
        <v>86893.543342999998</v>
      </c>
      <c r="M367" t="s">
        <v>4</v>
      </c>
      <c r="N367">
        <v>1552.3087720000001</v>
      </c>
      <c r="O367">
        <v>194.54648900000001</v>
      </c>
      <c r="P367" t="s">
        <v>5</v>
      </c>
      <c r="Q367">
        <v>4039.4359330000002</v>
      </c>
      <c r="R367">
        <v>1655.3702049999999</v>
      </c>
      <c r="S367" t="s">
        <v>6</v>
      </c>
      <c r="T367">
        <v>1371.549246</v>
      </c>
      <c r="U367">
        <v>159.13584900000001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5.9426E-2</v>
      </c>
      <c r="AG367">
        <v>7.4999999999999993E-5</v>
      </c>
      <c r="AH367" t="s">
        <v>11</v>
      </c>
      <c r="AI367">
        <v>0.93624700000000005</v>
      </c>
      <c r="AJ367">
        <v>8.2000000000000001E-5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40188.747812000001</v>
      </c>
      <c r="I368">
        <v>77534.046426000001</v>
      </c>
      <c r="J368" t="s">
        <v>3</v>
      </c>
      <c r="K368">
        <v>40181.473749999997</v>
      </c>
      <c r="L368">
        <v>77509.739642</v>
      </c>
      <c r="M368" t="s">
        <v>4</v>
      </c>
      <c r="N368">
        <v>1811.2945609999999</v>
      </c>
      <c r="O368">
        <v>190.449196</v>
      </c>
      <c r="P368" t="s">
        <v>5</v>
      </c>
      <c r="Q368">
        <v>4709.4563870000002</v>
      </c>
      <c r="R368">
        <v>1402.1893689999999</v>
      </c>
      <c r="S368" t="s">
        <v>6</v>
      </c>
      <c r="T368">
        <v>1601.154385</v>
      </c>
      <c r="U368">
        <v>149.293115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5.8578999999999999E-2</v>
      </c>
      <c r="AG368">
        <v>7.2999999999999999E-5</v>
      </c>
      <c r="AH368" t="s">
        <v>11</v>
      </c>
      <c r="AI368">
        <v>0.93672599999999995</v>
      </c>
      <c r="AJ368">
        <v>8.7999999999999998E-5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45916.853594</v>
      </c>
      <c r="I369">
        <v>115952.802792</v>
      </c>
      <c r="J369" t="s">
        <v>3</v>
      </c>
      <c r="K369">
        <v>45908.543280999998</v>
      </c>
      <c r="L369">
        <v>115918.033837</v>
      </c>
      <c r="M369" t="s">
        <v>4</v>
      </c>
      <c r="N369">
        <v>2069.8630539999999</v>
      </c>
      <c r="O369">
        <v>254.708325</v>
      </c>
      <c r="P369" t="s">
        <v>5</v>
      </c>
      <c r="Q369">
        <v>5380.9413279999999</v>
      </c>
      <c r="R369">
        <v>2211.5010139999999</v>
      </c>
      <c r="S369" t="s">
        <v>6</v>
      </c>
      <c r="T369">
        <v>1829.4510419999999</v>
      </c>
      <c r="U369">
        <v>205.97986599999999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5.8244999999999998E-2</v>
      </c>
      <c r="AG369">
        <v>6.7999999999999999E-5</v>
      </c>
      <c r="AH369" t="s">
        <v>11</v>
      </c>
      <c r="AI369">
        <v>0.93673600000000001</v>
      </c>
      <c r="AJ369">
        <v>8.7999999999999998E-5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51704.168594000002</v>
      </c>
      <c r="I370">
        <v>129368.921371</v>
      </c>
      <c r="J370" t="s">
        <v>3</v>
      </c>
      <c r="K370">
        <v>51694.818906</v>
      </c>
      <c r="L370">
        <v>129323.10778000001</v>
      </c>
      <c r="M370" t="s">
        <v>4</v>
      </c>
      <c r="N370">
        <v>2329.2877779999999</v>
      </c>
      <c r="O370">
        <v>288.52494200000001</v>
      </c>
      <c r="P370" t="s">
        <v>5</v>
      </c>
      <c r="Q370">
        <v>6071.7716019999998</v>
      </c>
      <c r="R370">
        <v>2244.3694270000001</v>
      </c>
      <c r="S370" t="s">
        <v>6</v>
      </c>
      <c r="T370">
        <v>2059.5374390000002</v>
      </c>
      <c r="U370">
        <v>230.60743299999999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5.6876999999999997E-2</v>
      </c>
      <c r="AG370">
        <v>4.5000000000000003E-5</v>
      </c>
      <c r="AH370" t="s">
        <v>11</v>
      </c>
      <c r="AI370">
        <v>0.93693099999999996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57404.107656</v>
      </c>
      <c r="I371">
        <v>131017.87448699999</v>
      </c>
      <c r="J371" t="s">
        <v>3</v>
      </c>
      <c r="K371">
        <v>57393.726016000001</v>
      </c>
      <c r="L371">
        <v>130971.216137</v>
      </c>
      <c r="M371" t="s">
        <v>4</v>
      </c>
      <c r="N371">
        <v>2586.4073100000001</v>
      </c>
      <c r="O371">
        <v>296.95338400000003</v>
      </c>
      <c r="P371" t="s">
        <v>5</v>
      </c>
      <c r="Q371">
        <v>6737.6587209999998</v>
      </c>
      <c r="R371">
        <v>2263.1786390000002</v>
      </c>
      <c r="S371" t="s">
        <v>6</v>
      </c>
      <c r="T371">
        <v>2284.3226319999999</v>
      </c>
      <c r="U371">
        <v>241.88593499999999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5.602E-2</v>
      </c>
      <c r="AG371">
        <v>3.0000000000000001E-5</v>
      </c>
      <c r="AH371" t="s">
        <v>11</v>
      </c>
      <c r="AI371">
        <v>0.93799399999999999</v>
      </c>
      <c r="AJ371">
        <v>1.08E-4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63136.410780999999</v>
      </c>
      <c r="I372">
        <v>145343.99870900001</v>
      </c>
      <c r="J372" t="s">
        <v>3</v>
      </c>
      <c r="K372">
        <v>63124.991952999997</v>
      </c>
      <c r="L372">
        <v>145298.067545</v>
      </c>
      <c r="M372" t="s">
        <v>4</v>
      </c>
      <c r="N372">
        <v>2844.9894530000001</v>
      </c>
      <c r="O372">
        <v>290.78143</v>
      </c>
      <c r="P372" t="s">
        <v>5</v>
      </c>
      <c r="Q372">
        <v>7404.8171480000001</v>
      </c>
      <c r="R372">
        <v>2643.0229340000001</v>
      </c>
      <c r="S372" t="s">
        <v>6</v>
      </c>
      <c r="T372">
        <v>2511.2327489999998</v>
      </c>
      <c r="U372">
        <v>273.39322900000002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5.5625000000000001E-2</v>
      </c>
      <c r="AG372">
        <v>2.8E-5</v>
      </c>
      <c r="AH372" t="s">
        <v>11</v>
      </c>
      <c r="AI372">
        <v>0.93799500000000002</v>
      </c>
      <c r="AJ372">
        <v>1.08E-4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68897.884374999994</v>
      </c>
      <c r="I373">
        <v>163979.995497</v>
      </c>
      <c r="J373" t="s">
        <v>3</v>
      </c>
      <c r="K373">
        <v>68885.429999999993</v>
      </c>
      <c r="L373">
        <v>163930.12955700001</v>
      </c>
      <c r="M373" t="s">
        <v>4</v>
      </c>
      <c r="N373">
        <v>3103.2400200000002</v>
      </c>
      <c r="O373">
        <v>333.24944099999999</v>
      </c>
      <c r="P373" t="s">
        <v>5</v>
      </c>
      <c r="Q373">
        <v>8095.8038180000003</v>
      </c>
      <c r="R373">
        <v>2706.0043879999998</v>
      </c>
      <c r="S373" t="s">
        <v>6</v>
      </c>
      <c r="T373">
        <v>2737.9707079999998</v>
      </c>
      <c r="U373">
        <v>294.02052099999997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5.5336999999999997E-2</v>
      </c>
      <c r="AG373">
        <v>2.6999999999999999E-5</v>
      </c>
      <c r="AH373" t="s">
        <v>11</v>
      </c>
      <c r="AI373">
        <v>0.93895099999999998</v>
      </c>
      <c r="AJ373">
        <v>1.18E-4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74624.124844000005</v>
      </c>
      <c r="I374">
        <v>181498.69484700001</v>
      </c>
      <c r="J374" t="s">
        <v>3</v>
      </c>
      <c r="K374">
        <v>74610.634531000003</v>
      </c>
      <c r="L374">
        <v>181444.59821</v>
      </c>
      <c r="M374" t="s">
        <v>4</v>
      </c>
      <c r="N374">
        <v>3360.7387210000002</v>
      </c>
      <c r="O374">
        <v>356.61869200000001</v>
      </c>
      <c r="P374" t="s">
        <v>5</v>
      </c>
      <c r="Q374">
        <v>8773.2866020000001</v>
      </c>
      <c r="R374">
        <v>3086.2199260000002</v>
      </c>
      <c r="S374" t="s">
        <v>6</v>
      </c>
      <c r="T374">
        <v>2964.5077489999999</v>
      </c>
      <c r="U374">
        <v>374.37136800000002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5.4912000000000002E-2</v>
      </c>
      <c r="AG374">
        <v>1.8E-5</v>
      </c>
      <c r="AH374" t="s">
        <v>11</v>
      </c>
      <c r="AI374">
        <v>0.93964700000000001</v>
      </c>
      <c r="AJ374">
        <v>1.2400000000000001E-4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80336.046719000005</v>
      </c>
      <c r="I375">
        <v>191077.49314800001</v>
      </c>
      <c r="J375" t="s">
        <v>3</v>
      </c>
      <c r="K375">
        <v>80321.521875000006</v>
      </c>
      <c r="L375">
        <v>191021.73329900001</v>
      </c>
      <c r="M375" t="s">
        <v>4</v>
      </c>
      <c r="N375">
        <v>3618.7215379999998</v>
      </c>
      <c r="O375">
        <v>380.22048599999999</v>
      </c>
      <c r="P375" t="s">
        <v>5</v>
      </c>
      <c r="Q375">
        <v>9441.3372660000005</v>
      </c>
      <c r="R375">
        <v>3183.9170119999999</v>
      </c>
      <c r="S375" t="s">
        <v>6</v>
      </c>
      <c r="T375">
        <v>3190.3678169999998</v>
      </c>
      <c r="U375">
        <v>377.73916500000001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5.4662000000000002E-2</v>
      </c>
      <c r="AG375">
        <v>1.7E-5</v>
      </c>
      <c r="AH375" t="s">
        <v>11</v>
      </c>
      <c r="AI375">
        <v>0.93965600000000005</v>
      </c>
      <c r="AJ375">
        <v>1.2400000000000001E-4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86088.627343999993</v>
      </c>
      <c r="I376">
        <v>221423.472381</v>
      </c>
      <c r="J376" t="s">
        <v>3</v>
      </c>
      <c r="K376">
        <v>86073.067500000005</v>
      </c>
      <c r="L376">
        <v>221358.01927600001</v>
      </c>
      <c r="M376" t="s">
        <v>4</v>
      </c>
      <c r="N376">
        <v>3876.9844579999999</v>
      </c>
      <c r="O376">
        <v>440.82284399999998</v>
      </c>
      <c r="P376" t="s">
        <v>5</v>
      </c>
      <c r="Q376">
        <v>10131.136113</v>
      </c>
      <c r="R376">
        <v>3976.77774</v>
      </c>
      <c r="S376" t="s">
        <v>6</v>
      </c>
      <c r="T376">
        <v>3417.430801</v>
      </c>
      <c r="U376">
        <v>444.47397699999999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5.4549E-2</v>
      </c>
      <c r="AG376">
        <v>1.5999999999999999E-5</v>
      </c>
      <c r="AH376" t="s">
        <v>11</v>
      </c>
      <c r="AI376">
        <v>0.94033500000000003</v>
      </c>
      <c r="AJ376">
        <v>1.3300000000000001E-4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91860.314843999993</v>
      </c>
      <c r="I377">
        <v>245474.37007199999</v>
      </c>
      <c r="J377" t="s">
        <v>3</v>
      </c>
      <c r="K377">
        <v>91843.718124999999</v>
      </c>
      <c r="L377">
        <v>245391.56381299999</v>
      </c>
      <c r="M377" t="s">
        <v>4</v>
      </c>
      <c r="N377">
        <v>4136.015112</v>
      </c>
      <c r="O377">
        <v>505.78776900000003</v>
      </c>
      <c r="P377" t="s">
        <v>5</v>
      </c>
      <c r="Q377">
        <v>10820.538516000001</v>
      </c>
      <c r="R377">
        <v>3898.5684460000002</v>
      </c>
      <c r="S377" t="s">
        <v>6</v>
      </c>
      <c r="T377">
        <v>3644.7372409999998</v>
      </c>
      <c r="U377">
        <v>478.24609099999998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5.4503999999999997E-2</v>
      </c>
      <c r="AG377">
        <v>1.5999999999999999E-5</v>
      </c>
      <c r="AH377" t="s">
        <v>11</v>
      </c>
      <c r="AI377">
        <v>0.94033599999999995</v>
      </c>
      <c r="AJ377">
        <v>1.3300000000000001E-4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97604.845155999996</v>
      </c>
      <c r="I378">
        <v>275178.36008299998</v>
      </c>
      <c r="J378" t="s">
        <v>3</v>
      </c>
      <c r="K378">
        <v>97587.213594000001</v>
      </c>
      <c r="L378">
        <v>275089.57387000002</v>
      </c>
      <c r="M378" t="s">
        <v>4</v>
      </c>
      <c r="N378">
        <v>4395.4988480000002</v>
      </c>
      <c r="O378">
        <v>579.53830900000003</v>
      </c>
      <c r="P378" t="s">
        <v>5</v>
      </c>
      <c r="Q378">
        <v>11496.077012</v>
      </c>
      <c r="R378">
        <v>4300.4777560000002</v>
      </c>
      <c r="S378" t="s">
        <v>6</v>
      </c>
      <c r="T378">
        <v>3871.842427</v>
      </c>
      <c r="U378">
        <v>549.23771799999997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5.4441000000000003E-2</v>
      </c>
      <c r="AG378">
        <v>1.5999999999999999E-5</v>
      </c>
      <c r="AH378" t="s">
        <v>11</v>
      </c>
      <c r="AI378">
        <v>0.94167400000000001</v>
      </c>
      <c r="AJ378">
        <v>1.3899999999999999E-4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103334.507812</v>
      </c>
      <c r="I379">
        <v>305634.13443799998</v>
      </c>
      <c r="J379" t="s">
        <v>3</v>
      </c>
      <c r="K379">
        <v>103315.841719</v>
      </c>
      <c r="L379">
        <v>305527.64817399997</v>
      </c>
      <c r="M379" t="s">
        <v>4</v>
      </c>
      <c r="N379">
        <v>4653.6293459999997</v>
      </c>
      <c r="O379">
        <v>627.63813000000005</v>
      </c>
      <c r="P379" t="s">
        <v>5</v>
      </c>
      <c r="Q379">
        <v>12168.948398</v>
      </c>
      <c r="R379">
        <v>5062.5921630000003</v>
      </c>
      <c r="S379" t="s">
        <v>6</v>
      </c>
      <c r="T379">
        <v>4098.3963430000003</v>
      </c>
      <c r="U379">
        <v>589.161835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5.4300000000000001E-2</v>
      </c>
      <c r="AG379">
        <v>1.5E-5</v>
      </c>
      <c r="AH379" t="s">
        <v>11</v>
      </c>
      <c r="AI379">
        <v>0.94226500000000002</v>
      </c>
      <c r="AJ379">
        <v>1.4200000000000001E-4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109098.717969</v>
      </c>
      <c r="I380">
        <v>344222.76201599999</v>
      </c>
      <c r="J380" t="s">
        <v>3</v>
      </c>
      <c r="K380">
        <v>109079.01390599999</v>
      </c>
      <c r="L380">
        <v>344103.10444999998</v>
      </c>
      <c r="M380" t="s">
        <v>4</v>
      </c>
      <c r="N380">
        <v>4912.5502729999998</v>
      </c>
      <c r="O380">
        <v>728.20003699999995</v>
      </c>
      <c r="P380" t="s">
        <v>5</v>
      </c>
      <c r="Q380">
        <v>12867.152539000001</v>
      </c>
      <c r="R380">
        <v>5561.4700540000003</v>
      </c>
      <c r="S380" t="s">
        <v>6</v>
      </c>
      <c r="T380">
        <v>4324.9984080000004</v>
      </c>
      <c r="U380">
        <v>646.11475299999995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5.3755999999999998E-2</v>
      </c>
      <c r="AG380">
        <v>2.0999999999999999E-5</v>
      </c>
      <c r="AH380" t="s">
        <v>11</v>
      </c>
      <c r="AI380">
        <v>0.94228199999999995</v>
      </c>
      <c r="AJ380">
        <v>1.4200000000000001E-4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114849.77499999999</v>
      </c>
      <c r="I381">
        <v>376290.15003199998</v>
      </c>
      <c r="J381" t="s">
        <v>3</v>
      </c>
      <c r="K381">
        <v>114829.034375</v>
      </c>
      <c r="L381">
        <v>376157.29963299999</v>
      </c>
      <c r="M381" t="s">
        <v>4</v>
      </c>
      <c r="N381">
        <v>5171.9212109999999</v>
      </c>
      <c r="O381">
        <v>767.96321699999999</v>
      </c>
      <c r="P381" t="s">
        <v>5</v>
      </c>
      <c r="Q381">
        <v>13551.193241999999</v>
      </c>
      <c r="R381">
        <v>6050.3416770000003</v>
      </c>
      <c r="S381" t="s">
        <v>6</v>
      </c>
      <c r="T381">
        <v>4551.4895020000004</v>
      </c>
      <c r="U381">
        <v>698.07480899999996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5.3564000000000001E-2</v>
      </c>
      <c r="AG381">
        <v>2.0000000000000002E-5</v>
      </c>
      <c r="AH381" t="s">
        <v>11</v>
      </c>
      <c r="AI381">
        <v>0.94339799999999996</v>
      </c>
      <c r="AJ381">
        <v>1.47E-4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5375.9586520000003</v>
      </c>
      <c r="I382">
        <v>32288.885661</v>
      </c>
      <c r="J382" t="s">
        <v>3</v>
      </c>
      <c r="K382">
        <v>5374.916201</v>
      </c>
      <c r="L382">
        <v>32276.808206000002</v>
      </c>
      <c r="M382" t="s">
        <v>4</v>
      </c>
      <c r="N382">
        <v>259.47685999999999</v>
      </c>
      <c r="O382">
        <v>69.275983999999994</v>
      </c>
      <c r="P382" t="s">
        <v>5</v>
      </c>
      <c r="Q382">
        <v>0</v>
      </c>
      <c r="R382">
        <v>0</v>
      </c>
      <c r="S382" t="s">
        <v>6</v>
      </c>
      <c r="T382">
        <v>232.379648</v>
      </c>
      <c r="U382">
        <v>63.409385999999998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7.5019000000000002E-2</v>
      </c>
      <c r="AG382">
        <v>1.5200000000000001E-4</v>
      </c>
      <c r="AH382" t="s">
        <v>11</v>
      </c>
      <c r="AI382">
        <v>0.92798199999999997</v>
      </c>
      <c r="AJ382">
        <v>6.8999999999999997E-5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10742.756484</v>
      </c>
      <c r="I383">
        <v>64750.974323000002</v>
      </c>
      <c r="J383" t="s">
        <v>3</v>
      </c>
      <c r="K383">
        <v>10740.673848</v>
      </c>
      <c r="L383">
        <v>64727.728456999997</v>
      </c>
      <c r="M383" t="s">
        <v>4</v>
      </c>
      <c r="N383">
        <v>518.77302599999996</v>
      </c>
      <c r="O383">
        <v>161.67332300000001</v>
      </c>
      <c r="P383" t="s">
        <v>5</v>
      </c>
      <c r="Q383">
        <v>0</v>
      </c>
      <c r="R383">
        <v>0</v>
      </c>
      <c r="S383" t="s">
        <v>6</v>
      </c>
      <c r="T383">
        <v>463.93167299999999</v>
      </c>
      <c r="U383">
        <v>102.943614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6.9861000000000006E-2</v>
      </c>
      <c r="AG383">
        <v>1.74E-4</v>
      </c>
      <c r="AH383" t="s">
        <v>11</v>
      </c>
      <c r="AI383">
        <v>0.93125999999999998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16121.905879</v>
      </c>
      <c r="I384">
        <v>104854.35089</v>
      </c>
      <c r="J384" t="s">
        <v>3</v>
      </c>
      <c r="K384">
        <v>16118.779473000001</v>
      </c>
      <c r="L384">
        <v>104816.175894</v>
      </c>
      <c r="M384" t="s">
        <v>4</v>
      </c>
      <c r="N384">
        <v>779.44489699999997</v>
      </c>
      <c r="O384">
        <v>280.80669399999999</v>
      </c>
      <c r="P384" t="s">
        <v>5</v>
      </c>
      <c r="Q384">
        <v>0</v>
      </c>
      <c r="R384">
        <v>0</v>
      </c>
      <c r="S384" t="s">
        <v>6</v>
      </c>
      <c r="T384">
        <v>696.49804700000004</v>
      </c>
      <c r="U384">
        <v>196.69810100000001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6.5872E-2</v>
      </c>
      <c r="AG384">
        <v>1.5100000000000001E-4</v>
      </c>
      <c r="AH384" t="s">
        <v>11</v>
      </c>
      <c r="AI384">
        <v>0.93290700000000004</v>
      </c>
      <c r="AJ384">
        <v>3.3000000000000003E-5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21486.591952999999</v>
      </c>
      <c r="I385">
        <v>180869.77726500001</v>
      </c>
      <c r="J385" t="s">
        <v>3</v>
      </c>
      <c r="K385">
        <v>21482.432186999999</v>
      </c>
      <c r="L385">
        <v>180804.00763599999</v>
      </c>
      <c r="M385" t="s">
        <v>4</v>
      </c>
      <c r="N385">
        <v>1039.2561800000001</v>
      </c>
      <c r="O385">
        <v>479.66675500000002</v>
      </c>
      <c r="P385" t="s">
        <v>5</v>
      </c>
      <c r="Q385">
        <v>0</v>
      </c>
      <c r="R385">
        <v>0</v>
      </c>
      <c r="S385" t="s">
        <v>6</v>
      </c>
      <c r="T385">
        <v>927.99665200000004</v>
      </c>
      <c r="U385">
        <v>290.60661599999997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6.3606999999999997E-2</v>
      </c>
      <c r="AG385">
        <v>1.54E-4</v>
      </c>
      <c r="AH385" t="s">
        <v>11</v>
      </c>
      <c r="AI385">
        <v>0.93297300000000005</v>
      </c>
      <c r="AJ385">
        <v>3.3000000000000003E-5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26903.777578000001</v>
      </c>
      <c r="I386">
        <v>263854.136329</v>
      </c>
      <c r="J386" t="s">
        <v>3</v>
      </c>
      <c r="K386">
        <v>26898.572265999999</v>
      </c>
      <c r="L386">
        <v>263751.798351</v>
      </c>
      <c r="M386" t="s">
        <v>4</v>
      </c>
      <c r="N386">
        <v>1301.9114500000001</v>
      </c>
      <c r="O386">
        <v>771.87822900000003</v>
      </c>
      <c r="P386" t="s">
        <v>5</v>
      </c>
      <c r="Q386">
        <v>0</v>
      </c>
      <c r="R386">
        <v>0</v>
      </c>
      <c r="S386" t="s">
        <v>6</v>
      </c>
      <c r="T386">
        <v>1162.420361</v>
      </c>
      <c r="U386">
        <v>489.560813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6.0894999999999998E-2</v>
      </c>
      <c r="AG386">
        <v>1.06E-4</v>
      </c>
      <c r="AH386" t="s">
        <v>11</v>
      </c>
      <c r="AI386">
        <v>0.93355100000000002</v>
      </c>
      <c r="AJ386">
        <v>4.1999999999999998E-5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32258.882578000001</v>
      </c>
      <c r="I387">
        <v>360087.10394100001</v>
      </c>
      <c r="J387" t="s">
        <v>3</v>
      </c>
      <c r="K387">
        <v>32252.644805</v>
      </c>
      <c r="L387">
        <v>359949.62996200001</v>
      </c>
      <c r="M387" t="s">
        <v>4</v>
      </c>
      <c r="N387">
        <v>1562.210781</v>
      </c>
      <c r="O387">
        <v>940.86387300000001</v>
      </c>
      <c r="P387" t="s">
        <v>5</v>
      </c>
      <c r="Q387">
        <v>0</v>
      </c>
      <c r="R387">
        <v>0</v>
      </c>
      <c r="S387" t="s">
        <v>6</v>
      </c>
      <c r="T387">
        <v>1394.397612</v>
      </c>
      <c r="U387">
        <v>641.14767800000004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5.8979999999999998E-2</v>
      </c>
      <c r="AG387">
        <v>6.7000000000000002E-5</v>
      </c>
      <c r="AH387" t="s">
        <v>11</v>
      </c>
      <c r="AI387">
        <v>0.93388199999999999</v>
      </c>
      <c r="AJ387">
        <v>4.3999999999999999E-5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37591.676484000003</v>
      </c>
      <c r="I388">
        <v>406751.31336099998</v>
      </c>
      <c r="J388" t="s">
        <v>3</v>
      </c>
      <c r="K388">
        <v>37584.413437000003</v>
      </c>
      <c r="L388">
        <v>406602.065619</v>
      </c>
      <c r="M388" t="s">
        <v>4</v>
      </c>
      <c r="N388">
        <v>1820.2796069999999</v>
      </c>
      <c r="O388">
        <v>984.47659099999998</v>
      </c>
      <c r="P388" t="s">
        <v>5</v>
      </c>
      <c r="Q388">
        <v>0</v>
      </c>
      <c r="R388">
        <v>0</v>
      </c>
      <c r="S388" t="s">
        <v>6</v>
      </c>
      <c r="T388">
        <v>1624.936792</v>
      </c>
      <c r="U388">
        <v>613.47898199999997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5.8407000000000001E-2</v>
      </c>
      <c r="AG388">
        <v>6.2000000000000003E-5</v>
      </c>
      <c r="AH388" t="s">
        <v>11</v>
      </c>
      <c r="AI388">
        <v>0.93389299999999997</v>
      </c>
      <c r="AJ388">
        <v>4.3999999999999999E-5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42987.400780999997</v>
      </c>
      <c r="I389">
        <v>599152.40778600005</v>
      </c>
      <c r="J389" t="s">
        <v>3</v>
      </c>
      <c r="K389">
        <v>42979.100156</v>
      </c>
      <c r="L389">
        <v>598946.500107</v>
      </c>
      <c r="M389" t="s">
        <v>4</v>
      </c>
      <c r="N389">
        <v>2081.652834</v>
      </c>
      <c r="O389">
        <v>1343.050632</v>
      </c>
      <c r="P389" t="s">
        <v>5</v>
      </c>
      <c r="Q389">
        <v>0</v>
      </c>
      <c r="R389">
        <v>0</v>
      </c>
      <c r="S389" t="s">
        <v>6</v>
      </c>
      <c r="T389">
        <v>1857.9994899999999</v>
      </c>
      <c r="U389">
        <v>851.41719399999999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5.7523999999999999E-2</v>
      </c>
      <c r="AG389">
        <v>6.4999999999999994E-5</v>
      </c>
      <c r="AH389" t="s">
        <v>11</v>
      </c>
      <c r="AI389">
        <v>0.93464199999999997</v>
      </c>
      <c r="AJ389">
        <v>5.3000000000000001E-5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48337.856562000001</v>
      </c>
      <c r="I390">
        <v>619739.72582100006</v>
      </c>
      <c r="J390" t="s">
        <v>3</v>
      </c>
      <c r="K390">
        <v>48328.522656000001</v>
      </c>
      <c r="L390">
        <v>619541.46684100002</v>
      </c>
      <c r="M390" t="s">
        <v>4</v>
      </c>
      <c r="N390">
        <v>2340.384419</v>
      </c>
      <c r="O390">
        <v>1287.689308</v>
      </c>
      <c r="P390" t="s">
        <v>5</v>
      </c>
      <c r="Q390">
        <v>0</v>
      </c>
      <c r="R390">
        <v>0</v>
      </c>
      <c r="S390" t="s">
        <v>6</v>
      </c>
      <c r="T390">
        <v>2089.6077690000002</v>
      </c>
      <c r="U390">
        <v>811.05017799999996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5.6960999999999998E-2</v>
      </c>
      <c r="AG390">
        <v>6.2000000000000003E-5</v>
      </c>
      <c r="AH390" t="s">
        <v>11</v>
      </c>
      <c r="AI390">
        <v>0.93581599999999998</v>
      </c>
      <c r="AJ390">
        <v>7.7999999999999999E-5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53702.097812</v>
      </c>
      <c r="I391">
        <v>719544.929106</v>
      </c>
      <c r="J391" t="s">
        <v>3</v>
      </c>
      <c r="K391">
        <v>53691.727577999998</v>
      </c>
      <c r="L391">
        <v>719319.10501099995</v>
      </c>
      <c r="M391" t="s">
        <v>4</v>
      </c>
      <c r="N391">
        <v>2600.655796</v>
      </c>
      <c r="O391">
        <v>1506.8687640000001</v>
      </c>
      <c r="P391" t="s">
        <v>5</v>
      </c>
      <c r="Q391">
        <v>0</v>
      </c>
      <c r="R391">
        <v>0</v>
      </c>
      <c r="S391" t="s">
        <v>6</v>
      </c>
      <c r="T391">
        <v>2320.432241</v>
      </c>
      <c r="U391">
        <v>925.06593299999997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5.5728E-2</v>
      </c>
      <c r="AG391">
        <v>4.1E-5</v>
      </c>
      <c r="AH391" t="s">
        <v>11</v>
      </c>
      <c r="AI391">
        <v>0.93587500000000001</v>
      </c>
      <c r="AJ391">
        <v>7.7000000000000001E-5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59089.681796999997</v>
      </c>
      <c r="I392">
        <v>845809.87846299994</v>
      </c>
      <c r="J392" t="s">
        <v>3</v>
      </c>
      <c r="K392">
        <v>59078.270703000002</v>
      </c>
      <c r="L392">
        <v>845566.62628800003</v>
      </c>
      <c r="M392" t="s">
        <v>4</v>
      </c>
      <c r="N392">
        <v>2861.6519189999999</v>
      </c>
      <c r="O392">
        <v>1660.2139629999999</v>
      </c>
      <c r="P392" t="s">
        <v>5</v>
      </c>
      <c r="Q392">
        <v>0</v>
      </c>
      <c r="R392">
        <v>0</v>
      </c>
      <c r="S392" t="s">
        <v>6</v>
      </c>
      <c r="T392">
        <v>2552.402427</v>
      </c>
      <c r="U392">
        <v>1040.3857379999999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5.5407999999999999E-2</v>
      </c>
      <c r="AG392">
        <v>3.8999999999999999E-5</v>
      </c>
      <c r="AH392" t="s">
        <v>11</v>
      </c>
      <c r="AI392">
        <v>0.93587900000000002</v>
      </c>
      <c r="AJ392">
        <v>7.7000000000000001E-5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64450.763124999998</v>
      </c>
      <c r="I393">
        <v>923356.33636399999</v>
      </c>
      <c r="J393" t="s">
        <v>3</v>
      </c>
      <c r="K393">
        <v>64438.319922000002</v>
      </c>
      <c r="L393">
        <v>923088.13441399997</v>
      </c>
      <c r="M393" t="s">
        <v>4</v>
      </c>
      <c r="N393">
        <v>3122.031528</v>
      </c>
      <c r="O393">
        <v>1900.0706520000001</v>
      </c>
      <c r="P393" t="s">
        <v>5</v>
      </c>
      <c r="Q393">
        <v>0</v>
      </c>
      <c r="R393">
        <v>0</v>
      </c>
      <c r="S393" t="s">
        <v>6</v>
      </c>
      <c r="T393">
        <v>2783.0467480000002</v>
      </c>
      <c r="U393">
        <v>1196.943397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5.4670999999999997E-2</v>
      </c>
      <c r="AG393">
        <v>4.3000000000000002E-5</v>
      </c>
      <c r="AH393" t="s">
        <v>11</v>
      </c>
      <c r="AI393">
        <v>0.93588199999999999</v>
      </c>
      <c r="AJ393">
        <v>7.7000000000000001E-5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69826.958906</v>
      </c>
      <c r="I394">
        <v>1097116.2585519999</v>
      </c>
      <c r="J394" t="s">
        <v>3</v>
      </c>
      <c r="K394">
        <v>69813.479688000007</v>
      </c>
      <c r="L394">
        <v>1096805.280214</v>
      </c>
      <c r="M394" t="s">
        <v>4</v>
      </c>
      <c r="N394">
        <v>3382.057393</v>
      </c>
      <c r="O394">
        <v>2089.6091769999998</v>
      </c>
      <c r="P394" t="s">
        <v>5</v>
      </c>
      <c r="Q394">
        <v>0</v>
      </c>
      <c r="R394">
        <v>0</v>
      </c>
      <c r="S394" t="s">
        <v>6</v>
      </c>
      <c r="T394">
        <v>3014.6881050000002</v>
      </c>
      <c r="U394">
        <v>1459.622396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5.4668000000000001E-2</v>
      </c>
      <c r="AG394">
        <v>4.3000000000000002E-5</v>
      </c>
      <c r="AH394" t="s">
        <v>11</v>
      </c>
      <c r="AI394">
        <v>0.93613500000000005</v>
      </c>
      <c r="AJ394">
        <v>7.7999999999999999E-5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75227.312030999994</v>
      </c>
      <c r="I395">
        <v>1252148.056877</v>
      </c>
      <c r="J395" t="s">
        <v>3</v>
      </c>
      <c r="K395">
        <v>75212.791874999995</v>
      </c>
      <c r="L395">
        <v>1251809.0270450001</v>
      </c>
      <c r="M395" t="s">
        <v>4</v>
      </c>
      <c r="N395">
        <v>3643.2162109999999</v>
      </c>
      <c r="O395">
        <v>2291.2969389999998</v>
      </c>
      <c r="P395" t="s">
        <v>5</v>
      </c>
      <c r="Q395">
        <v>0</v>
      </c>
      <c r="R395">
        <v>0</v>
      </c>
      <c r="S395" t="s">
        <v>6</v>
      </c>
      <c r="T395">
        <v>3247.4176269999998</v>
      </c>
      <c r="U395">
        <v>1743.889598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5.4507E-2</v>
      </c>
      <c r="AG395">
        <v>4.3000000000000002E-5</v>
      </c>
      <c r="AH395" t="s">
        <v>11</v>
      </c>
      <c r="AI395">
        <v>0.93629099999999998</v>
      </c>
      <c r="AJ395">
        <v>7.7999999999999999E-5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80608.100311999995</v>
      </c>
      <c r="I396">
        <v>1482807.161717</v>
      </c>
      <c r="J396" t="s">
        <v>3</v>
      </c>
      <c r="K396">
        <v>80592.542499999996</v>
      </c>
      <c r="L396">
        <v>1482408.3378620001</v>
      </c>
      <c r="M396" t="s">
        <v>4</v>
      </c>
      <c r="N396">
        <v>3902.9061769999998</v>
      </c>
      <c r="O396">
        <v>2538.5680649999999</v>
      </c>
      <c r="P396" t="s">
        <v>5</v>
      </c>
      <c r="Q396">
        <v>0</v>
      </c>
      <c r="R396">
        <v>0</v>
      </c>
      <c r="S396" t="s">
        <v>6</v>
      </c>
      <c r="T396">
        <v>3479.940752</v>
      </c>
      <c r="U396">
        <v>2036.0068980000001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5.3913000000000003E-2</v>
      </c>
      <c r="AG396">
        <v>4.8000000000000001E-5</v>
      </c>
      <c r="AH396" t="s">
        <v>11</v>
      </c>
      <c r="AI396">
        <v>0.93672</v>
      </c>
      <c r="AJ396">
        <v>8.2999999999999998E-5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86022.528749999998</v>
      </c>
      <c r="I397">
        <v>1638207.0458859999</v>
      </c>
      <c r="J397" t="s">
        <v>3</v>
      </c>
      <c r="K397">
        <v>86005.923437000005</v>
      </c>
      <c r="L397">
        <v>1637780.76425</v>
      </c>
      <c r="M397" t="s">
        <v>4</v>
      </c>
      <c r="N397">
        <v>4164.9187599999996</v>
      </c>
      <c r="O397">
        <v>2769.4326160000001</v>
      </c>
      <c r="P397" t="s">
        <v>5</v>
      </c>
      <c r="Q397">
        <v>0</v>
      </c>
      <c r="R397">
        <v>0</v>
      </c>
      <c r="S397" t="s">
        <v>6</v>
      </c>
      <c r="T397">
        <v>3713.5667039999998</v>
      </c>
      <c r="U397">
        <v>2227.6894609999999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5.3681E-2</v>
      </c>
      <c r="AG397">
        <v>4.5000000000000003E-5</v>
      </c>
      <c r="AH397" t="s">
        <v>11</v>
      </c>
      <c r="AI397">
        <v>0.93798499999999996</v>
      </c>
      <c r="AJ397">
        <v>9.7999999999999997E-5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91464.647656000001</v>
      </c>
      <c r="I398">
        <v>2069768.2824029999</v>
      </c>
      <c r="J398" t="s">
        <v>3</v>
      </c>
      <c r="K398">
        <v>91446.997656000007</v>
      </c>
      <c r="L398">
        <v>2069220.7235320001</v>
      </c>
      <c r="M398" t="s">
        <v>4</v>
      </c>
      <c r="N398">
        <v>4428.5574610000003</v>
      </c>
      <c r="O398">
        <v>3402.7141750000001</v>
      </c>
      <c r="P398" t="s">
        <v>5</v>
      </c>
      <c r="Q398">
        <v>0</v>
      </c>
      <c r="R398">
        <v>0</v>
      </c>
      <c r="S398" t="s">
        <v>6</v>
      </c>
      <c r="T398">
        <v>3948.2697309999999</v>
      </c>
      <c r="U398">
        <v>2890.3967290000001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5.3643000000000003E-2</v>
      </c>
      <c r="AG398">
        <v>4.3999999999999999E-5</v>
      </c>
      <c r="AH398" t="s">
        <v>11</v>
      </c>
      <c r="AI398">
        <v>0.938747</v>
      </c>
      <c r="AJ398">
        <v>1.05E-4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96922.796719000005</v>
      </c>
      <c r="I399">
        <v>2453434.816805</v>
      </c>
      <c r="J399" t="s">
        <v>3</v>
      </c>
      <c r="K399">
        <v>96904.096405999997</v>
      </c>
      <c r="L399">
        <v>2452768.350842</v>
      </c>
      <c r="M399" t="s">
        <v>4</v>
      </c>
      <c r="N399">
        <v>4692.6213669999997</v>
      </c>
      <c r="O399">
        <v>4139.9419159999998</v>
      </c>
      <c r="P399" t="s">
        <v>5</v>
      </c>
      <c r="Q399">
        <v>0</v>
      </c>
      <c r="R399">
        <v>0</v>
      </c>
      <c r="S399" t="s">
        <v>6</v>
      </c>
      <c r="T399">
        <v>4182.8073679999998</v>
      </c>
      <c r="U399">
        <v>3426.1906979999999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5.3363000000000001E-2</v>
      </c>
      <c r="AG399">
        <v>4.1E-5</v>
      </c>
      <c r="AH399" t="s">
        <v>11</v>
      </c>
      <c r="AI399">
        <v>0.938747</v>
      </c>
      <c r="AJ399">
        <v>1.05E-4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102360.94156200001</v>
      </c>
      <c r="I400">
        <v>2659390.9902340001</v>
      </c>
      <c r="J400" t="s">
        <v>3</v>
      </c>
      <c r="K400">
        <v>102341.18968700001</v>
      </c>
      <c r="L400">
        <v>2658730.1518250001</v>
      </c>
      <c r="M400" t="s">
        <v>4</v>
      </c>
      <c r="N400">
        <v>4956.5179790000002</v>
      </c>
      <c r="O400">
        <v>4168.975359</v>
      </c>
      <c r="P400" t="s">
        <v>5</v>
      </c>
      <c r="Q400">
        <v>0</v>
      </c>
      <c r="R400">
        <v>0</v>
      </c>
      <c r="S400" t="s">
        <v>6</v>
      </c>
      <c r="T400">
        <v>4415.2153710000002</v>
      </c>
      <c r="U400">
        <v>3737.4551040000001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5.2817999999999997E-2</v>
      </c>
      <c r="AG400">
        <v>4.3999999999999999E-5</v>
      </c>
      <c r="AH400" t="s">
        <v>11</v>
      </c>
      <c r="AI400">
        <v>0.94037099999999996</v>
      </c>
      <c r="AJ400">
        <v>1.13E-4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107715.86906300001</v>
      </c>
      <c r="I401">
        <v>2731308.8931829999</v>
      </c>
      <c r="J401" t="s">
        <v>3</v>
      </c>
      <c r="K401">
        <v>107695.084531</v>
      </c>
      <c r="L401">
        <v>2730640.1169699999</v>
      </c>
      <c r="M401" t="s">
        <v>4</v>
      </c>
      <c r="N401">
        <v>5215.5175589999999</v>
      </c>
      <c r="O401">
        <v>4284.6831259999999</v>
      </c>
      <c r="P401" t="s">
        <v>5</v>
      </c>
      <c r="Q401">
        <v>0</v>
      </c>
      <c r="R401">
        <v>0</v>
      </c>
      <c r="S401" t="s">
        <v>6</v>
      </c>
      <c r="T401">
        <v>4643.8963869999998</v>
      </c>
      <c r="U401">
        <v>3952.6472050000002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5.2817999999999997E-2</v>
      </c>
      <c r="AG401">
        <v>4.3999999999999999E-5</v>
      </c>
      <c r="AH401" t="s">
        <v>11</v>
      </c>
      <c r="AI401">
        <v>0.94073300000000004</v>
      </c>
      <c r="AJ401">
        <v>1.13E-4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3143.78334</v>
      </c>
      <c r="I402">
        <v>53048.467499999999</v>
      </c>
      <c r="J402" t="s">
        <v>3</v>
      </c>
      <c r="K402">
        <v>3143.1012350000001</v>
      </c>
      <c r="L402">
        <v>53025.518987000003</v>
      </c>
      <c r="M402" t="s">
        <v>4</v>
      </c>
      <c r="N402">
        <v>163.208226</v>
      </c>
      <c r="O402">
        <v>365.678224</v>
      </c>
      <c r="P402" t="s">
        <v>5</v>
      </c>
      <c r="Q402">
        <v>286.738449</v>
      </c>
      <c r="R402">
        <v>1313.3719249999999</v>
      </c>
      <c r="S402" t="s">
        <v>6</v>
      </c>
      <c r="T402">
        <v>85.345965000000007</v>
      </c>
      <c r="U402">
        <v>34.127153999999997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7.6623999999999998E-2</v>
      </c>
      <c r="AG402">
        <v>1.27E-4</v>
      </c>
      <c r="AH402" t="s">
        <v>11</v>
      </c>
      <c r="AI402">
        <v>0.92730100000000004</v>
      </c>
      <c r="AJ402">
        <v>5.3999999999999998E-5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6294.764287</v>
      </c>
      <c r="I403">
        <v>110046.217863</v>
      </c>
      <c r="J403" t="s">
        <v>3</v>
      </c>
      <c r="K403">
        <v>6293.4019630000003</v>
      </c>
      <c r="L403">
        <v>110000.66611000001</v>
      </c>
      <c r="M403" t="s">
        <v>4</v>
      </c>
      <c r="N403">
        <v>322.50864100000001</v>
      </c>
      <c r="O403">
        <v>883.23398099999997</v>
      </c>
      <c r="P403" t="s">
        <v>5</v>
      </c>
      <c r="Q403">
        <v>579.49091399999998</v>
      </c>
      <c r="R403">
        <v>3223.557945</v>
      </c>
      <c r="S403" t="s">
        <v>6</v>
      </c>
      <c r="T403">
        <v>170.727102</v>
      </c>
      <c r="U403">
        <v>64.249341000000001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6.8339999999999998E-2</v>
      </c>
      <c r="AG403">
        <v>1.5200000000000001E-4</v>
      </c>
      <c r="AH403" t="s">
        <v>11</v>
      </c>
      <c r="AI403">
        <v>0.93071800000000005</v>
      </c>
      <c r="AJ403">
        <v>6.9999999999999999E-6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9443.9282619999994</v>
      </c>
      <c r="I404">
        <v>209074.14622600001</v>
      </c>
      <c r="J404" t="s">
        <v>3</v>
      </c>
      <c r="K404">
        <v>9441.8847659999992</v>
      </c>
      <c r="L404">
        <v>208985.102193</v>
      </c>
      <c r="M404" t="s">
        <v>4</v>
      </c>
      <c r="N404">
        <v>481.12719199999998</v>
      </c>
      <c r="O404">
        <v>1731.5309420000001</v>
      </c>
      <c r="P404" t="s">
        <v>5</v>
      </c>
      <c r="Q404">
        <v>872.29084699999999</v>
      </c>
      <c r="R404">
        <v>5245.5912289999997</v>
      </c>
      <c r="S404" t="s">
        <v>6</v>
      </c>
      <c r="T404">
        <v>256.09955300000001</v>
      </c>
      <c r="U404">
        <v>125.378541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6.5139000000000002E-2</v>
      </c>
      <c r="AG404">
        <v>1.36E-4</v>
      </c>
      <c r="AH404" t="s">
        <v>11</v>
      </c>
      <c r="AI404">
        <v>0.93199699999999996</v>
      </c>
      <c r="AJ404">
        <v>1.5999999999999999E-5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12559.75</v>
      </c>
      <c r="I405">
        <v>335096.42244499997</v>
      </c>
      <c r="J405" t="s">
        <v>3</v>
      </c>
      <c r="K405">
        <v>12557.036367000001</v>
      </c>
      <c r="L405">
        <v>334951.789636</v>
      </c>
      <c r="M405" t="s">
        <v>4</v>
      </c>
      <c r="N405">
        <v>638.90334099999995</v>
      </c>
      <c r="O405">
        <v>2947.8064869999998</v>
      </c>
      <c r="P405" t="s">
        <v>5</v>
      </c>
      <c r="Q405">
        <v>1161.9953829999999</v>
      </c>
      <c r="R405">
        <v>8658.1326549999994</v>
      </c>
      <c r="S405" t="s">
        <v>6</v>
      </c>
      <c r="T405">
        <v>340.69828200000001</v>
      </c>
      <c r="U405">
        <v>198.654765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6.2424E-2</v>
      </c>
      <c r="AG405">
        <v>1.2E-4</v>
      </c>
      <c r="AH405" t="s">
        <v>11</v>
      </c>
      <c r="AI405">
        <v>0.93280099999999999</v>
      </c>
      <c r="AJ405">
        <v>2.9E-5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15741.555547</v>
      </c>
      <c r="I406">
        <v>417288.798939</v>
      </c>
      <c r="J406" t="s">
        <v>3</v>
      </c>
      <c r="K406">
        <v>15738.157168</v>
      </c>
      <c r="L406">
        <v>417112.63158099999</v>
      </c>
      <c r="M406" t="s">
        <v>4</v>
      </c>
      <c r="N406">
        <v>798.48274300000003</v>
      </c>
      <c r="O406">
        <v>3757.9285690000002</v>
      </c>
      <c r="P406" t="s">
        <v>5</v>
      </c>
      <c r="Q406">
        <v>1459.572964</v>
      </c>
      <c r="R406">
        <v>12196.235879</v>
      </c>
      <c r="S406" t="s">
        <v>6</v>
      </c>
      <c r="T406">
        <v>426.81552799999997</v>
      </c>
      <c r="U406">
        <v>239.15349599999999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6.0630000000000003E-2</v>
      </c>
      <c r="AG406">
        <v>9.7E-5</v>
      </c>
      <c r="AH406" t="s">
        <v>11</v>
      </c>
      <c r="AI406">
        <v>0.93288800000000005</v>
      </c>
      <c r="AJ406">
        <v>2.9E-5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18905.038671999999</v>
      </c>
      <c r="I407">
        <v>509106.25944200001</v>
      </c>
      <c r="J407" t="s">
        <v>3</v>
      </c>
      <c r="K407">
        <v>18900.964375</v>
      </c>
      <c r="L407">
        <v>508900.66846199997</v>
      </c>
      <c r="M407" t="s">
        <v>4</v>
      </c>
      <c r="N407">
        <v>957.51616200000001</v>
      </c>
      <c r="O407">
        <v>4696.6021739999996</v>
      </c>
      <c r="P407" t="s">
        <v>5</v>
      </c>
      <c r="Q407">
        <v>1754.382959</v>
      </c>
      <c r="R407">
        <v>16108.898580999999</v>
      </c>
      <c r="S407" t="s">
        <v>6</v>
      </c>
      <c r="T407">
        <v>512.535708</v>
      </c>
      <c r="U407">
        <v>280.24044900000001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5.9017E-2</v>
      </c>
      <c r="AG407">
        <v>6.3E-5</v>
      </c>
      <c r="AH407" t="s">
        <v>11</v>
      </c>
      <c r="AI407">
        <v>0.93445900000000004</v>
      </c>
      <c r="AJ407">
        <v>5.7000000000000003E-5</v>
      </c>
      <c r="AK407" t="s">
        <v>12</v>
      </c>
      <c r="AL407">
        <v>27</v>
      </c>
      <c r="AM407">
        <v>35721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22025.718554999999</v>
      </c>
      <c r="I408">
        <v>763529.52242499997</v>
      </c>
      <c r="J408" t="s">
        <v>3</v>
      </c>
      <c r="K408">
        <v>22020.971796999998</v>
      </c>
      <c r="L408">
        <v>763219.12821999996</v>
      </c>
      <c r="M408" t="s">
        <v>4</v>
      </c>
      <c r="N408">
        <v>1113.4112720000001</v>
      </c>
      <c r="O408">
        <v>6652.193808</v>
      </c>
      <c r="P408" t="s">
        <v>5</v>
      </c>
      <c r="Q408">
        <v>2049.8504929999999</v>
      </c>
      <c r="R408">
        <v>22762.301619000002</v>
      </c>
      <c r="S408" t="s">
        <v>6</v>
      </c>
      <c r="T408">
        <v>597.72707200000002</v>
      </c>
      <c r="U408">
        <v>425.66922899999997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5.7532E-2</v>
      </c>
      <c r="AG408">
        <v>3.3000000000000003E-5</v>
      </c>
      <c r="AH408" t="s">
        <v>11</v>
      </c>
      <c r="AI408">
        <v>0.93542899999999995</v>
      </c>
      <c r="AJ408">
        <v>7.4999999999999993E-5</v>
      </c>
      <c r="AK408" t="s">
        <v>12</v>
      </c>
      <c r="AL408">
        <v>27</v>
      </c>
      <c r="AM408">
        <v>35721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25160.463202999999</v>
      </c>
      <c r="I409">
        <v>986775.41987600003</v>
      </c>
      <c r="J409" t="s">
        <v>3</v>
      </c>
      <c r="K409">
        <v>25155.040352</v>
      </c>
      <c r="L409">
        <v>986365.94458300003</v>
      </c>
      <c r="M409" t="s">
        <v>4</v>
      </c>
      <c r="N409">
        <v>1272.111719</v>
      </c>
      <c r="O409">
        <v>8719.0736560000005</v>
      </c>
      <c r="P409" t="s">
        <v>5</v>
      </c>
      <c r="Q409">
        <v>2344.0967209999999</v>
      </c>
      <c r="R409">
        <v>28708.713425999998</v>
      </c>
      <c r="S409" t="s">
        <v>6</v>
      </c>
      <c r="T409">
        <v>682.83856300000002</v>
      </c>
      <c r="U409">
        <v>529.08938599999999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5.7272999999999998E-2</v>
      </c>
      <c r="AG409">
        <v>3.3000000000000003E-5</v>
      </c>
      <c r="AH409" t="s">
        <v>11</v>
      </c>
      <c r="AI409">
        <v>0.93561000000000005</v>
      </c>
      <c r="AJ409">
        <v>7.4999999999999993E-5</v>
      </c>
      <c r="AK409" t="s">
        <v>12</v>
      </c>
      <c r="AL409">
        <v>27</v>
      </c>
      <c r="AM409">
        <v>35721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28351.147616999999</v>
      </c>
      <c r="I410">
        <v>1105728.303333</v>
      </c>
      <c r="J410" t="s">
        <v>3</v>
      </c>
      <c r="K410">
        <v>28345.041797000002</v>
      </c>
      <c r="L410">
        <v>1105274.98487</v>
      </c>
      <c r="M410" t="s">
        <v>4</v>
      </c>
      <c r="N410">
        <v>1431.965901</v>
      </c>
      <c r="O410">
        <v>10237.207281999999</v>
      </c>
      <c r="P410" t="s">
        <v>5</v>
      </c>
      <c r="Q410">
        <v>2646.8309810000001</v>
      </c>
      <c r="R410">
        <v>33717.280644999999</v>
      </c>
      <c r="S410" t="s">
        <v>6</v>
      </c>
      <c r="T410">
        <v>769.559529</v>
      </c>
      <c r="U410">
        <v>585.32565199999999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5.6852E-2</v>
      </c>
      <c r="AG410">
        <v>2.9E-5</v>
      </c>
      <c r="AH410" t="s">
        <v>11</v>
      </c>
      <c r="AI410">
        <v>0.93615000000000004</v>
      </c>
      <c r="AJ410">
        <v>8.3999999999999995E-5</v>
      </c>
      <c r="AK410" t="s">
        <v>12</v>
      </c>
      <c r="AL410">
        <v>48.52</v>
      </c>
      <c r="AM410">
        <v>57251.329599999997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31524.623202999999</v>
      </c>
      <c r="I411">
        <v>1269326.100145</v>
      </c>
      <c r="J411" t="s">
        <v>3</v>
      </c>
      <c r="K411">
        <v>31517.834961</v>
      </c>
      <c r="L411">
        <v>1268809.378031</v>
      </c>
      <c r="M411" t="s">
        <v>4</v>
      </c>
      <c r="N411">
        <v>1592.7639039999999</v>
      </c>
      <c r="O411">
        <v>12104.1607</v>
      </c>
      <c r="P411" t="s">
        <v>5</v>
      </c>
      <c r="Q411">
        <v>2942.6652779999999</v>
      </c>
      <c r="R411">
        <v>40080.092302999998</v>
      </c>
      <c r="S411" t="s">
        <v>6</v>
      </c>
      <c r="T411">
        <v>855.43244000000004</v>
      </c>
      <c r="U411">
        <v>662.53467599999999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5.6375000000000001E-2</v>
      </c>
      <c r="AG411">
        <v>2.3E-5</v>
      </c>
      <c r="AH411" t="s">
        <v>11</v>
      </c>
      <c r="AI411">
        <v>0.93688700000000003</v>
      </c>
      <c r="AJ411">
        <v>9.1000000000000003E-5</v>
      </c>
      <c r="AK411" t="s">
        <v>12</v>
      </c>
      <c r="AL411">
        <v>59.82</v>
      </c>
      <c r="AM411">
        <v>62411.587599999999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34647.711093999998</v>
      </c>
      <c r="I412">
        <v>1484214.3643749999</v>
      </c>
      <c r="J412" t="s">
        <v>3</v>
      </c>
      <c r="K412">
        <v>34640.257656000002</v>
      </c>
      <c r="L412">
        <v>1483616.6887300001</v>
      </c>
      <c r="M412" t="s">
        <v>4</v>
      </c>
      <c r="N412">
        <v>1749.954692</v>
      </c>
      <c r="O412">
        <v>13853.954019000001</v>
      </c>
      <c r="P412" t="s">
        <v>5</v>
      </c>
      <c r="Q412">
        <v>3234.7486869999998</v>
      </c>
      <c r="R412">
        <v>46529.705425</v>
      </c>
      <c r="S412" t="s">
        <v>6</v>
      </c>
      <c r="T412">
        <v>941.02025800000001</v>
      </c>
      <c r="U412">
        <v>769.071009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5.5876000000000002E-2</v>
      </c>
      <c r="AG412">
        <v>2.0999999999999999E-5</v>
      </c>
      <c r="AH412" t="s">
        <v>11</v>
      </c>
      <c r="AI412">
        <v>0.93746700000000005</v>
      </c>
      <c r="AJ412">
        <v>9.6000000000000002E-5</v>
      </c>
      <c r="AK412" t="s">
        <v>12</v>
      </c>
      <c r="AL412">
        <v>59.82</v>
      </c>
      <c r="AM412">
        <v>62411.587599999999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37815.009766000003</v>
      </c>
      <c r="I413">
        <v>1631911.289594</v>
      </c>
      <c r="J413" t="s">
        <v>3</v>
      </c>
      <c r="K413">
        <v>37806.869766000003</v>
      </c>
      <c r="L413">
        <v>1631258.6383469999</v>
      </c>
      <c r="M413" t="s">
        <v>4</v>
      </c>
      <c r="N413">
        <v>1910.5549799999999</v>
      </c>
      <c r="O413">
        <v>15908.070021</v>
      </c>
      <c r="P413" t="s">
        <v>5</v>
      </c>
      <c r="Q413">
        <v>3531.5550589999998</v>
      </c>
      <c r="R413">
        <v>54074.987186999999</v>
      </c>
      <c r="S413" t="s">
        <v>6</v>
      </c>
      <c r="T413">
        <v>1026.9029379999999</v>
      </c>
      <c r="U413">
        <v>841.09857499999998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5.5792000000000001E-2</v>
      </c>
      <c r="AG413">
        <v>2.0000000000000002E-5</v>
      </c>
      <c r="AH413" t="s">
        <v>11</v>
      </c>
      <c r="AI413">
        <v>0.93747100000000005</v>
      </c>
      <c r="AJ413">
        <v>9.6000000000000002E-5</v>
      </c>
      <c r="AK413" t="s">
        <v>12</v>
      </c>
      <c r="AL413">
        <v>59.82</v>
      </c>
      <c r="AM413">
        <v>62411.587599999999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41001.075624999998</v>
      </c>
      <c r="I414">
        <v>1887106.763699</v>
      </c>
      <c r="J414" t="s">
        <v>3</v>
      </c>
      <c r="K414">
        <v>40992.251796999997</v>
      </c>
      <c r="L414">
        <v>1886364.4906009999</v>
      </c>
      <c r="M414" t="s">
        <v>4</v>
      </c>
      <c r="N414">
        <v>2069.7263309999998</v>
      </c>
      <c r="O414">
        <v>18202.073400000001</v>
      </c>
      <c r="P414" t="s">
        <v>5</v>
      </c>
      <c r="Q414">
        <v>3834.206357</v>
      </c>
      <c r="R414">
        <v>65671.795253000004</v>
      </c>
      <c r="S414" t="s">
        <v>6</v>
      </c>
      <c r="T414">
        <v>1113.71498</v>
      </c>
      <c r="U414">
        <v>978.49820499999998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5.4663999999999997E-2</v>
      </c>
      <c r="AG414">
        <v>9.9999999999999995E-7</v>
      </c>
      <c r="AH414" t="s">
        <v>11</v>
      </c>
      <c r="AI414">
        <v>0.93852400000000002</v>
      </c>
      <c r="AJ414">
        <v>1.03E-4</v>
      </c>
      <c r="AK414" t="s">
        <v>12</v>
      </c>
      <c r="AL414">
        <v>94.88</v>
      </c>
      <c r="AM414">
        <v>213109.98560000001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44132.391952999998</v>
      </c>
      <c r="I415">
        <v>2314211.318341</v>
      </c>
      <c r="J415" t="s">
        <v>3</v>
      </c>
      <c r="K415">
        <v>44122.896094000003</v>
      </c>
      <c r="L415">
        <v>2313300.4525540001</v>
      </c>
      <c r="M415" t="s">
        <v>4</v>
      </c>
      <c r="N415">
        <v>2226.8423560000001</v>
      </c>
      <c r="O415">
        <v>21458.066569999999</v>
      </c>
      <c r="P415" t="s">
        <v>5</v>
      </c>
      <c r="Q415">
        <v>4126.5934960000004</v>
      </c>
      <c r="R415">
        <v>78159.848465999996</v>
      </c>
      <c r="S415" t="s">
        <v>6</v>
      </c>
      <c r="T415">
        <v>1198.0072439999999</v>
      </c>
      <c r="U415">
        <v>1208.9848500000001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5.4523000000000002E-2</v>
      </c>
      <c r="AG415">
        <v>9.9999999999999995E-7</v>
      </c>
      <c r="AH415" t="s">
        <v>11</v>
      </c>
      <c r="AI415">
        <v>0.93912399999999996</v>
      </c>
      <c r="AJ415">
        <v>1.06E-4</v>
      </c>
      <c r="AK415" t="s">
        <v>12</v>
      </c>
      <c r="AL415">
        <v>129.91999999999999</v>
      </c>
      <c r="AM415">
        <v>244614.27359999999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47304.028359000004</v>
      </c>
      <c r="I416">
        <v>2710962.9373110002</v>
      </c>
      <c r="J416" t="s">
        <v>3</v>
      </c>
      <c r="K416">
        <v>47293.847812</v>
      </c>
      <c r="L416">
        <v>2709880.2571660001</v>
      </c>
      <c r="M416" t="s">
        <v>4</v>
      </c>
      <c r="N416">
        <v>2386.5056490000002</v>
      </c>
      <c r="O416">
        <v>24985.446747000002</v>
      </c>
      <c r="P416" t="s">
        <v>5</v>
      </c>
      <c r="Q416">
        <v>4422.574756</v>
      </c>
      <c r="R416">
        <v>89179.817756000004</v>
      </c>
      <c r="S416" t="s">
        <v>6</v>
      </c>
      <c r="T416">
        <v>1283.544482</v>
      </c>
      <c r="U416">
        <v>1460.6727539999999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5.4434000000000003E-2</v>
      </c>
      <c r="AG416">
        <v>9.9999999999999995E-7</v>
      </c>
      <c r="AH416" t="s">
        <v>11</v>
      </c>
      <c r="AI416">
        <v>0.93972699999999998</v>
      </c>
      <c r="AJ416">
        <v>1.1E-4</v>
      </c>
      <c r="AK416" t="s">
        <v>12</v>
      </c>
      <c r="AL416">
        <v>135.44</v>
      </c>
      <c r="AM416">
        <v>244673.00640000001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50517.082265999998</v>
      </c>
      <c r="I417">
        <v>2916742.6762919999</v>
      </c>
      <c r="J417" t="s">
        <v>3</v>
      </c>
      <c r="K417">
        <v>50506.212656000003</v>
      </c>
      <c r="L417">
        <v>2915565.1641480001</v>
      </c>
      <c r="M417" t="s">
        <v>4</v>
      </c>
      <c r="N417">
        <v>2547.4854540000001</v>
      </c>
      <c r="O417">
        <v>28247.166653</v>
      </c>
      <c r="P417" t="s">
        <v>5</v>
      </c>
      <c r="Q417">
        <v>4727.9690920000003</v>
      </c>
      <c r="R417">
        <v>95412.733164000005</v>
      </c>
      <c r="S417" t="s">
        <v>6</v>
      </c>
      <c r="T417">
        <v>1370.420811</v>
      </c>
      <c r="U417">
        <v>1565.7549650000001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5.4434000000000003E-2</v>
      </c>
      <c r="AG417">
        <v>9.9999999999999995E-7</v>
      </c>
      <c r="AH417" t="s">
        <v>11</v>
      </c>
      <c r="AI417">
        <v>0.94055</v>
      </c>
      <c r="AJ417">
        <v>1.1400000000000001E-4</v>
      </c>
      <c r="AK417" t="s">
        <v>12</v>
      </c>
      <c r="AL417">
        <v>194.26</v>
      </c>
      <c r="AM417">
        <v>301054.3124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53681.316015999997</v>
      </c>
      <c r="I418">
        <v>3191634.8934010002</v>
      </c>
      <c r="J418" t="s">
        <v>3</v>
      </c>
      <c r="K418">
        <v>53669.766718999999</v>
      </c>
      <c r="L418">
        <v>3190338.906831</v>
      </c>
      <c r="M418" t="s">
        <v>4</v>
      </c>
      <c r="N418">
        <v>2707.2048490000002</v>
      </c>
      <c r="O418">
        <v>31434.462059000001</v>
      </c>
      <c r="P418" t="s">
        <v>5</v>
      </c>
      <c r="Q418">
        <v>5024.0587400000004</v>
      </c>
      <c r="R418">
        <v>106528.405786</v>
      </c>
      <c r="S418" t="s">
        <v>6</v>
      </c>
      <c r="T418">
        <v>1456.1980619999999</v>
      </c>
      <c r="U418">
        <v>1680.5423599999999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5.4389E-2</v>
      </c>
      <c r="AG418">
        <v>0</v>
      </c>
      <c r="AH418" t="s">
        <v>11</v>
      </c>
      <c r="AI418">
        <v>0.94096400000000002</v>
      </c>
      <c r="AJ418">
        <v>1.17E-4</v>
      </c>
      <c r="AK418" t="s">
        <v>12</v>
      </c>
      <c r="AL418">
        <v>194.84</v>
      </c>
      <c r="AM418">
        <v>300845.45439999999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56848.346171999998</v>
      </c>
      <c r="I419">
        <v>3706172.890257</v>
      </c>
      <c r="J419" t="s">
        <v>3</v>
      </c>
      <c r="K419">
        <v>56836.115547000001</v>
      </c>
      <c r="L419">
        <v>3704644.9786419999</v>
      </c>
      <c r="M419" t="s">
        <v>4</v>
      </c>
      <c r="N419">
        <v>2867.7387600000002</v>
      </c>
      <c r="O419">
        <v>35893.988969999999</v>
      </c>
      <c r="P419" t="s">
        <v>5</v>
      </c>
      <c r="Q419">
        <v>5320.7747749999999</v>
      </c>
      <c r="R419">
        <v>118667.06656000001</v>
      </c>
      <c r="S419" t="s">
        <v>6</v>
      </c>
      <c r="T419">
        <v>1542.1278</v>
      </c>
      <c r="U419">
        <v>1932.3766519999999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5.4357000000000003E-2</v>
      </c>
      <c r="AG419">
        <v>0</v>
      </c>
      <c r="AH419" t="s">
        <v>11</v>
      </c>
      <c r="AI419">
        <v>0.94151300000000004</v>
      </c>
      <c r="AJ419">
        <v>1.21E-4</v>
      </c>
      <c r="AK419" t="s">
        <v>12</v>
      </c>
      <c r="AL419">
        <v>236.22</v>
      </c>
      <c r="AM419">
        <v>356897.49160000001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60018.023983999999</v>
      </c>
      <c r="I420">
        <v>4178280.9693720001</v>
      </c>
      <c r="J420" t="s">
        <v>3</v>
      </c>
      <c r="K420">
        <v>60005.110312999997</v>
      </c>
      <c r="L420">
        <v>4176543.9473660002</v>
      </c>
      <c r="M420" t="s">
        <v>4</v>
      </c>
      <c r="N420">
        <v>3028.0304390000001</v>
      </c>
      <c r="O420">
        <v>40392.955663000001</v>
      </c>
      <c r="P420" t="s">
        <v>5</v>
      </c>
      <c r="Q420">
        <v>5619.1965819999996</v>
      </c>
      <c r="R420">
        <v>132852.226643</v>
      </c>
      <c r="S420" t="s">
        <v>6</v>
      </c>
      <c r="T420">
        <v>1627.870854</v>
      </c>
      <c r="U420">
        <v>2233.6193819999999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5.4349000000000001E-2</v>
      </c>
      <c r="AG420">
        <v>0</v>
      </c>
      <c r="AH420" t="s">
        <v>11</v>
      </c>
      <c r="AI420">
        <v>0.94187100000000001</v>
      </c>
      <c r="AJ420">
        <v>1.21E-4</v>
      </c>
      <c r="AK420" t="s">
        <v>12</v>
      </c>
      <c r="AL420">
        <v>275.5</v>
      </c>
      <c r="AM420">
        <v>413943.05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63121.921093999998</v>
      </c>
      <c r="I421">
        <v>4736891.2683060002</v>
      </c>
      <c r="J421" t="s">
        <v>3</v>
      </c>
      <c r="K421">
        <v>63108.338437999999</v>
      </c>
      <c r="L421">
        <v>4734905.1351129999</v>
      </c>
      <c r="M421" t="s">
        <v>4</v>
      </c>
      <c r="N421">
        <v>3185.2214789999998</v>
      </c>
      <c r="O421">
        <v>45425.642120999997</v>
      </c>
      <c r="P421" t="s">
        <v>5</v>
      </c>
      <c r="Q421">
        <v>5913.6214840000002</v>
      </c>
      <c r="R421">
        <v>147658.91013400001</v>
      </c>
      <c r="S421" t="s">
        <v>6</v>
      </c>
      <c r="T421">
        <v>1711.6559279999999</v>
      </c>
      <c r="U421">
        <v>2559.1694349999998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5.4316000000000003E-2</v>
      </c>
      <c r="AG421">
        <v>0</v>
      </c>
      <c r="AH421" t="s">
        <v>11</v>
      </c>
      <c r="AI421">
        <v>0.94241200000000003</v>
      </c>
      <c r="AJ421">
        <v>1.2400000000000001E-4</v>
      </c>
      <c r="AK421" t="s">
        <v>12</v>
      </c>
      <c r="AL421">
        <v>316.2</v>
      </c>
      <c r="AM421">
        <v>433285.52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2774.919805</v>
      </c>
      <c r="I422">
        <v>18669.554283000001</v>
      </c>
      <c r="J422" t="s">
        <v>3</v>
      </c>
      <c r="K422">
        <v>2774.2738039999999</v>
      </c>
      <c r="L422">
        <v>18660.890701</v>
      </c>
      <c r="M422" t="s">
        <v>4</v>
      </c>
      <c r="N422">
        <v>141.70367400000001</v>
      </c>
      <c r="O422">
        <v>60.306401999999999</v>
      </c>
      <c r="P422" t="s">
        <v>5</v>
      </c>
      <c r="Q422">
        <v>0</v>
      </c>
      <c r="R422">
        <v>0</v>
      </c>
      <c r="S422" t="s">
        <v>6</v>
      </c>
      <c r="T422">
        <v>81.650131999999999</v>
      </c>
      <c r="U422">
        <v>14.320080000000001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7.5126999999999999E-2</v>
      </c>
      <c r="AG422">
        <v>1.4200000000000001E-4</v>
      </c>
      <c r="AH422" t="s">
        <v>11</v>
      </c>
      <c r="AI422">
        <v>0.92773600000000001</v>
      </c>
      <c r="AJ422">
        <v>1E-4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5551.1166800000001</v>
      </c>
      <c r="I423">
        <v>51233.295546000001</v>
      </c>
      <c r="J423" t="s">
        <v>3</v>
      </c>
      <c r="K423">
        <v>5549.8279590000002</v>
      </c>
      <c r="L423">
        <v>51210.131269999998</v>
      </c>
      <c r="M423" t="s">
        <v>4</v>
      </c>
      <c r="N423">
        <v>283.58447100000001</v>
      </c>
      <c r="O423">
        <v>151.75523799999999</v>
      </c>
      <c r="P423" t="s">
        <v>5</v>
      </c>
      <c r="Q423">
        <v>0</v>
      </c>
      <c r="R423">
        <v>0</v>
      </c>
      <c r="S423" t="s">
        <v>6</v>
      </c>
      <c r="T423">
        <v>163.842386</v>
      </c>
      <c r="U423">
        <v>47.525869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6.8214999999999998E-2</v>
      </c>
      <c r="AG423">
        <v>1.55E-4</v>
      </c>
      <c r="AH423" t="s">
        <v>11</v>
      </c>
      <c r="AI423">
        <v>0.93250500000000003</v>
      </c>
      <c r="AJ423">
        <v>4.3000000000000002E-5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8334.6086230000001</v>
      </c>
      <c r="I424">
        <v>90966.680084000007</v>
      </c>
      <c r="J424" t="s">
        <v>3</v>
      </c>
      <c r="K424">
        <v>8332.6733889999996</v>
      </c>
      <c r="L424">
        <v>90925.647679000002</v>
      </c>
      <c r="M424" t="s">
        <v>4</v>
      </c>
      <c r="N424">
        <v>425.62817100000001</v>
      </c>
      <c r="O424">
        <v>272.229533</v>
      </c>
      <c r="P424" t="s">
        <v>5</v>
      </c>
      <c r="Q424">
        <v>0</v>
      </c>
      <c r="R424">
        <v>0</v>
      </c>
      <c r="S424" t="s">
        <v>6</v>
      </c>
      <c r="T424">
        <v>246.25783899999999</v>
      </c>
      <c r="U424">
        <v>75.122660999999994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6.4973000000000003E-2</v>
      </c>
      <c r="AG424">
        <v>1.2799999999999999E-4</v>
      </c>
      <c r="AH424" t="s">
        <v>11</v>
      </c>
      <c r="AI424">
        <v>0.93420499999999995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11120.169629</v>
      </c>
      <c r="I425">
        <v>137263.87982100001</v>
      </c>
      <c r="J425" t="s">
        <v>3</v>
      </c>
      <c r="K425">
        <v>11117.587715</v>
      </c>
      <c r="L425">
        <v>137200.87854599999</v>
      </c>
      <c r="M425" t="s">
        <v>4</v>
      </c>
      <c r="N425">
        <v>567.36839999999995</v>
      </c>
      <c r="O425">
        <v>376.54436800000002</v>
      </c>
      <c r="P425" t="s">
        <v>5</v>
      </c>
      <c r="Q425">
        <v>0</v>
      </c>
      <c r="R425">
        <v>0</v>
      </c>
      <c r="S425" t="s">
        <v>6</v>
      </c>
      <c r="T425">
        <v>328.61536999999998</v>
      </c>
      <c r="U425">
        <v>112.861394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6.2586000000000003E-2</v>
      </c>
      <c r="AG425">
        <v>1.18E-4</v>
      </c>
      <c r="AH425" t="s">
        <v>11</v>
      </c>
      <c r="AI425">
        <v>0.93507600000000002</v>
      </c>
      <c r="AJ425">
        <v>6.8999999999999997E-5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13909.708242000001</v>
      </c>
      <c r="I426">
        <v>211488.25940000001</v>
      </c>
      <c r="J426" t="s">
        <v>3</v>
      </c>
      <c r="K426">
        <v>13906.478848000001</v>
      </c>
      <c r="L426">
        <v>211392.30131800001</v>
      </c>
      <c r="M426" t="s">
        <v>4</v>
      </c>
      <c r="N426">
        <v>709.32682299999999</v>
      </c>
      <c r="O426">
        <v>541.36000799999999</v>
      </c>
      <c r="P426" t="s">
        <v>5</v>
      </c>
      <c r="Q426">
        <v>0</v>
      </c>
      <c r="R426">
        <v>0</v>
      </c>
      <c r="S426" t="s">
        <v>6</v>
      </c>
      <c r="T426">
        <v>411.84252500000002</v>
      </c>
      <c r="U426">
        <v>192.23213000000001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5.9895999999999998E-2</v>
      </c>
      <c r="AG426">
        <v>7.2000000000000002E-5</v>
      </c>
      <c r="AH426" t="s">
        <v>11</v>
      </c>
      <c r="AI426">
        <v>0.93521600000000005</v>
      </c>
      <c r="AJ426">
        <v>6.7999999999999999E-5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16726.689805000002</v>
      </c>
      <c r="I427">
        <v>334386.21298399998</v>
      </c>
      <c r="J427" t="s">
        <v>3</v>
      </c>
      <c r="K427">
        <v>16722.805195000001</v>
      </c>
      <c r="L427">
        <v>334232.77481500001</v>
      </c>
      <c r="M427" t="s">
        <v>4</v>
      </c>
      <c r="N427">
        <v>853.31432299999994</v>
      </c>
      <c r="O427">
        <v>832.60877300000004</v>
      </c>
      <c r="P427" t="s">
        <v>5</v>
      </c>
      <c r="Q427">
        <v>0</v>
      </c>
      <c r="R427">
        <v>0</v>
      </c>
      <c r="S427" t="s">
        <v>6</v>
      </c>
      <c r="T427">
        <v>494.64880199999999</v>
      </c>
      <c r="U427">
        <v>304.37390499999998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5.9364E-2</v>
      </c>
      <c r="AG427">
        <v>6.9999999999999994E-5</v>
      </c>
      <c r="AH427" t="s">
        <v>11</v>
      </c>
      <c r="AI427">
        <v>0.93627800000000005</v>
      </c>
      <c r="AJ427">
        <v>7.7999999999999999E-5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19530.610859</v>
      </c>
      <c r="I428">
        <v>404074.53629700001</v>
      </c>
      <c r="J428" t="s">
        <v>3</v>
      </c>
      <c r="K428">
        <v>19526.076444999999</v>
      </c>
      <c r="L428">
        <v>403893.18732800003</v>
      </c>
      <c r="M428" t="s">
        <v>4</v>
      </c>
      <c r="N428">
        <v>996.64818500000001</v>
      </c>
      <c r="O428">
        <v>1038.3896159999999</v>
      </c>
      <c r="P428" t="s">
        <v>5</v>
      </c>
      <c r="Q428">
        <v>0</v>
      </c>
      <c r="R428">
        <v>0</v>
      </c>
      <c r="S428" t="s">
        <v>6</v>
      </c>
      <c r="T428">
        <v>577.42415300000005</v>
      </c>
      <c r="U428">
        <v>359.249662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5.7877999999999999E-2</v>
      </c>
      <c r="AG428">
        <v>4.8999999999999998E-5</v>
      </c>
      <c r="AH428" t="s">
        <v>11</v>
      </c>
      <c r="AI428">
        <v>0.93680099999999999</v>
      </c>
      <c r="AJ428">
        <v>8.7000000000000001E-5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22331.978007999998</v>
      </c>
      <c r="I429">
        <v>511797.598184</v>
      </c>
      <c r="J429" t="s">
        <v>3</v>
      </c>
      <c r="K429">
        <v>22326.79207</v>
      </c>
      <c r="L429">
        <v>511568.14906700002</v>
      </c>
      <c r="M429" t="s">
        <v>4</v>
      </c>
      <c r="N429">
        <v>1140.1359279999999</v>
      </c>
      <c r="O429">
        <v>1369.1948359999999</v>
      </c>
      <c r="P429" t="s">
        <v>5</v>
      </c>
      <c r="Q429">
        <v>0</v>
      </c>
      <c r="R429">
        <v>0</v>
      </c>
      <c r="S429" t="s">
        <v>6</v>
      </c>
      <c r="T429">
        <v>660.06591700000001</v>
      </c>
      <c r="U429">
        <v>443.11493999999999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5.6089E-2</v>
      </c>
      <c r="AG429">
        <v>1.5999999999999999E-5</v>
      </c>
      <c r="AH429" t="s">
        <v>11</v>
      </c>
      <c r="AI429">
        <v>0.93924799999999997</v>
      </c>
      <c r="AJ429">
        <v>1.17E-4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25129.266875000001</v>
      </c>
      <c r="I430">
        <v>665249.09142499999</v>
      </c>
      <c r="J430" t="s">
        <v>3</v>
      </c>
      <c r="K430">
        <v>25123.432266</v>
      </c>
      <c r="L430">
        <v>664947.98975299997</v>
      </c>
      <c r="M430" t="s">
        <v>4</v>
      </c>
      <c r="N430">
        <v>1283.0953340000001</v>
      </c>
      <c r="O430">
        <v>1774.912255</v>
      </c>
      <c r="P430" t="s">
        <v>5</v>
      </c>
      <c r="Q430">
        <v>0</v>
      </c>
      <c r="R430">
        <v>0</v>
      </c>
      <c r="S430" t="s">
        <v>6</v>
      </c>
      <c r="T430">
        <v>742.36118299999998</v>
      </c>
      <c r="U430">
        <v>579.218163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5.5871999999999998E-2</v>
      </c>
      <c r="AG430">
        <v>1.5E-5</v>
      </c>
      <c r="AH430" t="s">
        <v>11</v>
      </c>
      <c r="AI430">
        <v>0.93929300000000004</v>
      </c>
      <c r="AJ430">
        <v>1.16E-4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27896.162929999999</v>
      </c>
      <c r="I431">
        <v>749887.84455399995</v>
      </c>
      <c r="J431" t="s">
        <v>3</v>
      </c>
      <c r="K431">
        <v>27889.685624999998</v>
      </c>
      <c r="L431">
        <v>749550.96538299997</v>
      </c>
      <c r="M431" t="s">
        <v>4</v>
      </c>
      <c r="N431">
        <v>1424.647031</v>
      </c>
      <c r="O431">
        <v>2076.846595</v>
      </c>
      <c r="P431" t="s">
        <v>5</v>
      </c>
      <c r="Q431">
        <v>0</v>
      </c>
      <c r="R431">
        <v>0</v>
      </c>
      <c r="S431" t="s">
        <v>6</v>
      </c>
      <c r="T431">
        <v>824.35111300000005</v>
      </c>
      <c r="U431">
        <v>662.10297500000001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5.5806000000000001E-2</v>
      </c>
      <c r="AG431">
        <v>1.5E-5</v>
      </c>
      <c r="AH431" t="s">
        <v>11</v>
      </c>
      <c r="AI431">
        <v>0.94153600000000004</v>
      </c>
      <c r="AJ431">
        <v>1.2999999999999999E-4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30653.635234000001</v>
      </c>
      <c r="I432">
        <v>786726.761451</v>
      </c>
      <c r="J432" t="s">
        <v>3</v>
      </c>
      <c r="K432">
        <v>30646.370429999999</v>
      </c>
      <c r="L432">
        <v>786611.03596799995</v>
      </c>
      <c r="M432" t="s">
        <v>4</v>
      </c>
      <c r="N432">
        <v>1565.818865</v>
      </c>
      <c r="O432">
        <v>2298.7248669999999</v>
      </c>
      <c r="P432" t="s">
        <v>5</v>
      </c>
      <c r="Q432">
        <v>0</v>
      </c>
      <c r="R432">
        <v>0</v>
      </c>
      <c r="S432" t="s">
        <v>6</v>
      </c>
      <c r="T432">
        <v>905.62176999999997</v>
      </c>
      <c r="U432">
        <v>687.63133800000003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5.5531999999999998E-2</v>
      </c>
      <c r="AG432">
        <v>1.1E-5</v>
      </c>
      <c r="AH432" t="s">
        <v>11</v>
      </c>
      <c r="AI432">
        <v>0.94176700000000002</v>
      </c>
      <c r="AJ432">
        <v>1.35E-4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33423.627382999999</v>
      </c>
      <c r="I433">
        <v>815529.91894</v>
      </c>
      <c r="J433" t="s">
        <v>3</v>
      </c>
      <c r="K433">
        <v>33415.718672000003</v>
      </c>
      <c r="L433">
        <v>815390.39887200005</v>
      </c>
      <c r="M433" t="s">
        <v>4</v>
      </c>
      <c r="N433">
        <v>1707.077546</v>
      </c>
      <c r="O433">
        <v>2339.2207640000001</v>
      </c>
      <c r="P433" t="s">
        <v>5</v>
      </c>
      <c r="Q433">
        <v>0</v>
      </c>
      <c r="R433">
        <v>0</v>
      </c>
      <c r="S433" t="s">
        <v>6</v>
      </c>
      <c r="T433">
        <v>987.79586800000004</v>
      </c>
      <c r="U433">
        <v>709.64329499999997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5.5246000000000003E-2</v>
      </c>
      <c r="AG433">
        <v>5.0000000000000004E-6</v>
      </c>
      <c r="AH433" t="s">
        <v>11</v>
      </c>
      <c r="AI433">
        <v>0.94186499999999995</v>
      </c>
      <c r="AJ433">
        <v>1.35E-4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36185.473515999998</v>
      </c>
      <c r="I434">
        <v>888882.11290599999</v>
      </c>
      <c r="J434" t="s">
        <v>3</v>
      </c>
      <c r="K434">
        <v>36176.921172000002</v>
      </c>
      <c r="L434">
        <v>888730.644478</v>
      </c>
      <c r="M434" t="s">
        <v>4</v>
      </c>
      <c r="N434">
        <v>1847.881707</v>
      </c>
      <c r="O434">
        <v>2503.9364460000002</v>
      </c>
      <c r="P434" t="s">
        <v>5</v>
      </c>
      <c r="Q434">
        <v>0</v>
      </c>
      <c r="R434">
        <v>0</v>
      </c>
      <c r="S434" t="s">
        <v>6</v>
      </c>
      <c r="T434">
        <v>1069.2211609999999</v>
      </c>
      <c r="U434">
        <v>774.80897800000002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5.5245000000000002E-2</v>
      </c>
      <c r="AG434">
        <v>5.0000000000000004E-6</v>
      </c>
      <c r="AH434" t="s">
        <v>11</v>
      </c>
      <c r="AI434">
        <v>0.94259000000000004</v>
      </c>
      <c r="AJ434">
        <v>1.35E-4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38944.664452999998</v>
      </c>
      <c r="I435">
        <v>936507.13255800004</v>
      </c>
      <c r="J435" t="s">
        <v>3</v>
      </c>
      <c r="K435">
        <v>38935.471953</v>
      </c>
      <c r="L435">
        <v>936352.43973700004</v>
      </c>
      <c r="M435" t="s">
        <v>4</v>
      </c>
      <c r="N435">
        <v>1988.6276680000001</v>
      </c>
      <c r="O435">
        <v>2638.7029819999998</v>
      </c>
      <c r="P435" t="s">
        <v>5</v>
      </c>
      <c r="Q435">
        <v>0</v>
      </c>
      <c r="R435">
        <v>0</v>
      </c>
      <c r="S435" t="s">
        <v>6</v>
      </c>
      <c r="T435">
        <v>1150.8650270000001</v>
      </c>
      <c r="U435">
        <v>795.10997899999995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5.5065000000000003E-2</v>
      </c>
      <c r="AG435">
        <v>5.0000000000000004E-6</v>
      </c>
      <c r="AH435" t="s">
        <v>11</v>
      </c>
      <c r="AI435">
        <v>0.94350599999999996</v>
      </c>
      <c r="AJ435">
        <v>1.36E-4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41693.71875</v>
      </c>
      <c r="I436">
        <v>1006056.472317</v>
      </c>
      <c r="J436" t="s">
        <v>3</v>
      </c>
      <c r="K436">
        <v>41683.885546999998</v>
      </c>
      <c r="L436">
        <v>1005879.635259</v>
      </c>
      <c r="M436" t="s">
        <v>4</v>
      </c>
      <c r="N436">
        <v>2128.7405789999998</v>
      </c>
      <c r="O436">
        <v>2811.682108</v>
      </c>
      <c r="P436" t="s">
        <v>5</v>
      </c>
      <c r="Q436">
        <v>0</v>
      </c>
      <c r="R436">
        <v>0</v>
      </c>
      <c r="S436" t="s">
        <v>6</v>
      </c>
      <c r="T436">
        <v>1231.657297</v>
      </c>
      <c r="U436">
        <v>864.73900500000002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5.5063000000000001E-2</v>
      </c>
      <c r="AG436">
        <v>5.0000000000000004E-6</v>
      </c>
      <c r="AH436" t="s">
        <v>11</v>
      </c>
      <c r="AI436">
        <v>0.94350699999999998</v>
      </c>
      <c r="AJ436">
        <v>1.36E-4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44437.688827999998</v>
      </c>
      <c r="I437">
        <v>1092359.008931</v>
      </c>
      <c r="J437" t="s">
        <v>3</v>
      </c>
      <c r="K437">
        <v>44427.218202999997</v>
      </c>
      <c r="L437">
        <v>1092175.172728</v>
      </c>
      <c r="M437" t="s">
        <v>4</v>
      </c>
      <c r="N437">
        <v>2269.7135840000001</v>
      </c>
      <c r="O437">
        <v>3249.7028850000002</v>
      </c>
      <c r="P437" t="s">
        <v>5</v>
      </c>
      <c r="Q437">
        <v>0</v>
      </c>
      <c r="R437">
        <v>0</v>
      </c>
      <c r="S437" t="s">
        <v>6</v>
      </c>
      <c r="T437">
        <v>1312.6923629999999</v>
      </c>
      <c r="U437">
        <v>926.152603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5.5028000000000001E-2</v>
      </c>
      <c r="AG437">
        <v>5.0000000000000004E-6</v>
      </c>
      <c r="AH437" t="s">
        <v>11</v>
      </c>
      <c r="AI437">
        <v>0.94370699999999996</v>
      </c>
      <c r="AJ437">
        <v>1.37E-4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47179.548750000002</v>
      </c>
      <c r="I438">
        <v>1110375.2977849999</v>
      </c>
      <c r="J438" t="s">
        <v>3</v>
      </c>
      <c r="K438">
        <v>47168.437577999997</v>
      </c>
      <c r="L438">
        <v>1110216.692906</v>
      </c>
      <c r="M438" t="s">
        <v>4</v>
      </c>
      <c r="N438">
        <v>2409.343511</v>
      </c>
      <c r="O438">
        <v>3355.2141099999999</v>
      </c>
      <c r="P438" t="s">
        <v>5</v>
      </c>
      <c r="Q438">
        <v>0</v>
      </c>
      <c r="R438">
        <v>0</v>
      </c>
      <c r="S438" t="s">
        <v>6</v>
      </c>
      <c r="T438">
        <v>1393.457097</v>
      </c>
      <c r="U438">
        <v>947.20173399999999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5.4549E-2</v>
      </c>
      <c r="AG438">
        <v>1.4E-5</v>
      </c>
      <c r="AH438" t="s">
        <v>11</v>
      </c>
      <c r="AI438">
        <v>0.94427499999999998</v>
      </c>
      <c r="AJ438">
        <v>1.3899999999999999E-4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49934.553749999999</v>
      </c>
      <c r="I439">
        <v>1211974.652301</v>
      </c>
      <c r="J439" t="s">
        <v>3</v>
      </c>
      <c r="K439">
        <v>49922.802968999997</v>
      </c>
      <c r="L439">
        <v>1211781.1486219999</v>
      </c>
      <c r="M439" t="s">
        <v>4</v>
      </c>
      <c r="N439">
        <v>2550.1397270000002</v>
      </c>
      <c r="O439">
        <v>3699.590557</v>
      </c>
      <c r="P439" t="s">
        <v>5</v>
      </c>
      <c r="Q439">
        <v>0</v>
      </c>
      <c r="R439">
        <v>0</v>
      </c>
      <c r="S439" t="s">
        <v>6</v>
      </c>
      <c r="T439">
        <v>1474.635691</v>
      </c>
      <c r="U439">
        <v>1085.475318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5.4293000000000001E-2</v>
      </c>
      <c r="AG439">
        <v>1.2E-5</v>
      </c>
      <c r="AH439" t="s">
        <v>11</v>
      </c>
      <c r="AI439">
        <v>0.94446300000000005</v>
      </c>
      <c r="AJ439">
        <v>1.36E-4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52716.864999999998</v>
      </c>
      <c r="I440">
        <v>1381664.2781440001</v>
      </c>
      <c r="J440" t="s">
        <v>3</v>
      </c>
      <c r="K440">
        <v>52704.466953000003</v>
      </c>
      <c r="L440">
        <v>1381429.315644</v>
      </c>
      <c r="M440" t="s">
        <v>4</v>
      </c>
      <c r="N440">
        <v>2691.8209769999999</v>
      </c>
      <c r="O440">
        <v>4346.1938280000004</v>
      </c>
      <c r="P440" t="s">
        <v>5</v>
      </c>
      <c r="Q440">
        <v>0</v>
      </c>
      <c r="R440">
        <v>0</v>
      </c>
      <c r="S440" t="s">
        <v>6</v>
      </c>
      <c r="T440">
        <v>1556.4928199999999</v>
      </c>
      <c r="U440">
        <v>1218.732354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5.4186999999999999E-2</v>
      </c>
      <c r="AG440">
        <v>1.1E-5</v>
      </c>
      <c r="AH440" t="s">
        <v>11</v>
      </c>
      <c r="AI440">
        <v>0.94482999999999995</v>
      </c>
      <c r="AJ440">
        <v>1.34E-4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55506.047422000003</v>
      </c>
      <c r="I441">
        <v>1569585.585772</v>
      </c>
      <c r="J441" t="s">
        <v>3</v>
      </c>
      <c r="K441">
        <v>55493.002578</v>
      </c>
      <c r="L441">
        <v>1569286.356651</v>
      </c>
      <c r="M441" t="s">
        <v>4</v>
      </c>
      <c r="N441">
        <v>2834.3439699999999</v>
      </c>
      <c r="O441">
        <v>4955.7662380000002</v>
      </c>
      <c r="P441" t="s">
        <v>5</v>
      </c>
      <c r="Q441">
        <v>0</v>
      </c>
      <c r="R441">
        <v>0</v>
      </c>
      <c r="S441" t="s">
        <v>6</v>
      </c>
      <c r="T441">
        <v>1638.75793</v>
      </c>
      <c r="U441">
        <v>1360.399238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5.4084E-2</v>
      </c>
      <c r="AG441">
        <v>1.0000000000000001E-5</v>
      </c>
      <c r="AH441" t="s">
        <v>11</v>
      </c>
      <c r="AI441">
        <v>0.94482999999999995</v>
      </c>
      <c r="AJ441">
        <v>1.34E-4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3127.2882669999999</v>
      </c>
      <c r="I442">
        <v>44126.916462000001</v>
      </c>
      <c r="J442" t="s">
        <v>3</v>
      </c>
      <c r="K442">
        <v>3126.5809960000001</v>
      </c>
      <c r="L442">
        <v>44108.541770999997</v>
      </c>
      <c r="M442" t="s">
        <v>4</v>
      </c>
      <c r="N442">
        <v>112.450844</v>
      </c>
      <c r="O442">
        <v>57.565762999999997</v>
      </c>
      <c r="P442" t="s">
        <v>5</v>
      </c>
      <c r="Q442">
        <v>365.87799899999999</v>
      </c>
      <c r="R442">
        <v>581.52716299999997</v>
      </c>
      <c r="S442" t="s">
        <v>6</v>
      </c>
      <c r="T442">
        <v>82.250445999999997</v>
      </c>
      <c r="U442">
        <v>30.765915</v>
      </c>
      <c r="V442" t="s">
        <v>7</v>
      </c>
      <c r="W442">
        <v>81.663168999999996</v>
      </c>
      <c r="X442">
        <v>30.300474000000001</v>
      </c>
      <c r="Y442" t="s">
        <v>8</v>
      </c>
      <c r="Z442">
        <v>91.975285</v>
      </c>
      <c r="AA442">
        <v>95.396525999999994</v>
      </c>
      <c r="AB442" t="s">
        <v>9</v>
      </c>
      <c r="AC442">
        <v>2575.0610350000002</v>
      </c>
      <c r="AD442">
        <v>30505.689618</v>
      </c>
      <c r="AE442" t="s">
        <v>10</v>
      </c>
      <c r="AF442">
        <v>7.7862000000000001E-2</v>
      </c>
      <c r="AG442">
        <v>1.07E-4</v>
      </c>
      <c r="AH442" t="s">
        <v>11</v>
      </c>
      <c r="AI442">
        <v>0.93027099999999996</v>
      </c>
      <c r="AJ442">
        <v>1.3300000000000001E-4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6260.2627149999998</v>
      </c>
      <c r="I443">
        <v>126106.990152</v>
      </c>
      <c r="J443" t="s">
        <v>3</v>
      </c>
      <c r="K443">
        <v>6258.8512989999999</v>
      </c>
      <c r="L443">
        <v>126054.16061000001</v>
      </c>
      <c r="M443" t="s">
        <v>4</v>
      </c>
      <c r="N443">
        <v>224.83963800000001</v>
      </c>
      <c r="O443">
        <v>160.87187</v>
      </c>
      <c r="P443" t="s">
        <v>5</v>
      </c>
      <c r="Q443">
        <v>738.16966200000002</v>
      </c>
      <c r="R443">
        <v>1620.381151</v>
      </c>
      <c r="S443" t="s">
        <v>6</v>
      </c>
      <c r="T443">
        <v>164.43198100000001</v>
      </c>
      <c r="U443">
        <v>87.570767000000004</v>
      </c>
      <c r="V443" t="s">
        <v>7</v>
      </c>
      <c r="W443">
        <v>163.639388</v>
      </c>
      <c r="X443">
        <v>81.476044999999999</v>
      </c>
      <c r="Y443" t="s">
        <v>8</v>
      </c>
      <c r="Z443">
        <v>189.81587099999999</v>
      </c>
      <c r="AA443">
        <v>273.32915500000001</v>
      </c>
      <c r="AB443" t="s">
        <v>9</v>
      </c>
      <c r="AC443">
        <v>5149.1258399999997</v>
      </c>
      <c r="AD443">
        <v>88255.013984000005</v>
      </c>
      <c r="AE443" t="s">
        <v>10</v>
      </c>
      <c r="AF443">
        <v>6.9653000000000007E-2</v>
      </c>
      <c r="AG443">
        <v>1.5899999999999999E-4</v>
      </c>
      <c r="AH443" t="s">
        <v>11</v>
      </c>
      <c r="AI443">
        <v>0.93345199999999995</v>
      </c>
      <c r="AJ443">
        <v>6.7999999999999999E-5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9370.0881449999997</v>
      </c>
      <c r="I444">
        <v>224942.26798999999</v>
      </c>
      <c r="J444" t="s">
        <v>3</v>
      </c>
      <c r="K444">
        <v>9367.9774219999999</v>
      </c>
      <c r="L444">
        <v>224843.73674200001</v>
      </c>
      <c r="M444" t="s">
        <v>4</v>
      </c>
      <c r="N444">
        <v>336.67476399999998</v>
      </c>
      <c r="O444">
        <v>304.38881700000002</v>
      </c>
      <c r="P444" t="s">
        <v>5</v>
      </c>
      <c r="Q444">
        <v>1108.562338</v>
      </c>
      <c r="R444">
        <v>3111.6578909999998</v>
      </c>
      <c r="S444" t="s">
        <v>6</v>
      </c>
      <c r="T444">
        <v>245.73413099999999</v>
      </c>
      <c r="U444">
        <v>147.906035</v>
      </c>
      <c r="V444" t="s">
        <v>7</v>
      </c>
      <c r="W444">
        <v>245.11077800000001</v>
      </c>
      <c r="X444">
        <v>154.06173999999999</v>
      </c>
      <c r="Y444" t="s">
        <v>8</v>
      </c>
      <c r="Z444">
        <v>288.47219200000001</v>
      </c>
      <c r="AA444">
        <v>422.96455200000003</v>
      </c>
      <c r="AB444" t="s">
        <v>9</v>
      </c>
      <c r="AC444">
        <v>7703.2632620000004</v>
      </c>
      <c r="AD444">
        <v>154468.58743700001</v>
      </c>
      <c r="AE444" t="s">
        <v>10</v>
      </c>
      <c r="AF444">
        <v>6.7197999999999994E-2</v>
      </c>
      <c r="AG444">
        <v>1.5100000000000001E-4</v>
      </c>
      <c r="AH444" t="s">
        <v>11</v>
      </c>
      <c r="AI444">
        <v>0.93472</v>
      </c>
      <c r="AJ444">
        <v>7.6000000000000004E-5</v>
      </c>
      <c r="AK444" t="s">
        <v>12</v>
      </c>
      <c r="AL444">
        <v>0.92</v>
      </c>
      <c r="AM444">
        <v>41.473599999999998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12484.302539</v>
      </c>
      <c r="I445">
        <v>366189.04329399997</v>
      </c>
      <c r="J445" t="s">
        <v>3</v>
      </c>
      <c r="K445">
        <v>12481.493340000001</v>
      </c>
      <c r="L445">
        <v>366028.15645800001</v>
      </c>
      <c r="M445" t="s">
        <v>4</v>
      </c>
      <c r="N445">
        <v>448.26341400000001</v>
      </c>
      <c r="O445">
        <v>483.33722299999999</v>
      </c>
      <c r="P445" t="s">
        <v>5</v>
      </c>
      <c r="Q445">
        <v>1479.755686</v>
      </c>
      <c r="R445">
        <v>4863.3559619999996</v>
      </c>
      <c r="S445" t="s">
        <v>6</v>
      </c>
      <c r="T445">
        <v>327.13087400000001</v>
      </c>
      <c r="U445">
        <v>234.959686</v>
      </c>
      <c r="V445" t="s">
        <v>7</v>
      </c>
      <c r="W445">
        <v>326.1651</v>
      </c>
      <c r="X445">
        <v>240.979241</v>
      </c>
      <c r="Y445" t="s">
        <v>8</v>
      </c>
      <c r="Z445">
        <v>388.00312400000001</v>
      </c>
      <c r="AA445">
        <v>402.89546799999999</v>
      </c>
      <c r="AB445" t="s">
        <v>9</v>
      </c>
      <c r="AC445">
        <v>10262.770624999999</v>
      </c>
      <c r="AD445">
        <v>249545.98295400001</v>
      </c>
      <c r="AE445" t="s">
        <v>10</v>
      </c>
      <c r="AF445">
        <v>6.4818000000000001E-2</v>
      </c>
      <c r="AG445">
        <v>1.3999999999999999E-4</v>
      </c>
      <c r="AH445" t="s">
        <v>11</v>
      </c>
      <c r="AI445">
        <v>0.93540699999999999</v>
      </c>
      <c r="AJ445">
        <v>8.1000000000000004E-5</v>
      </c>
      <c r="AK445" t="s">
        <v>12</v>
      </c>
      <c r="AL445">
        <v>0.92</v>
      </c>
      <c r="AM445">
        <v>41.473599999999998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15616.41668</v>
      </c>
      <c r="I446">
        <v>453384.41232900001</v>
      </c>
      <c r="J446" t="s">
        <v>3</v>
      </c>
      <c r="K446">
        <v>15612.903984</v>
      </c>
      <c r="L446">
        <v>453186.281992</v>
      </c>
      <c r="M446" t="s">
        <v>4</v>
      </c>
      <c r="N446">
        <v>560.98664900000006</v>
      </c>
      <c r="O446">
        <v>576.011214</v>
      </c>
      <c r="P446" t="s">
        <v>5</v>
      </c>
      <c r="Q446">
        <v>1851.84375</v>
      </c>
      <c r="R446">
        <v>5915.5384050000002</v>
      </c>
      <c r="S446" t="s">
        <v>6</v>
      </c>
      <c r="T446">
        <v>409.01361900000001</v>
      </c>
      <c r="U446">
        <v>295.35110100000003</v>
      </c>
      <c r="V446" t="s">
        <v>7</v>
      </c>
      <c r="W446">
        <v>407.59885400000002</v>
      </c>
      <c r="X446">
        <v>304.98107299999998</v>
      </c>
      <c r="Y446" t="s">
        <v>8</v>
      </c>
      <c r="Z446">
        <v>486.80426899999998</v>
      </c>
      <c r="AA446">
        <v>507.20207599999998</v>
      </c>
      <c r="AB446" t="s">
        <v>9</v>
      </c>
      <c r="AC446">
        <v>12838.26125</v>
      </c>
      <c r="AD446">
        <v>309642.92994100001</v>
      </c>
      <c r="AE446" t="s">
        <v>10</v>
      </c>
      <c r="AF446">
        <v>6.1316000000000002E-2</v>
      </c>
      <c r="AG446">
        <v>8.8999999999999995E-5</v>
      </c>
      <c r="AH446" t="s">
        <v>11</v>
      </c>
      <c r="AI446">
        <v>0.93625000000000003</v>
      </c>
      <c r="AJ446">
        <v>8.6000000000000003E-5</v>
      </c>
      <c r="AK446" t="s">
        <v>12</v>
      </c>
      <c r="AL446">
        <v>0.92</v>
      </c>
      <c r="AM446">
        <v>41.473599999999998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18726.401016</v>
      </c>
      <c r="I447">
        <v>551606.90791499999</v>
      </c>
      <c r="J447" t="s">
        <v>3</v>
      </c>
      <c r="K447">
        <v>18722.189882999999</v>
      </c>
      <c r="L447">
        <v>551365.59985899995</v>
      </c>
      <c r="M447" t="s">
        <v>4</v>
      </c>
      <c r="N447">
        <v>672.56155000000001</v>
      </c>
      <c r="O447">
        <v>711.824567</v>
      </c>
      <c r="P447" t="s">
        <v>5</v>
      </c>
      <c r="Q447">
        <v>2223.2876809999998</v>
      </c>
      <c r="R447">
        <v>7507.4057819999998</v>
      </c>
      <c r="S447" t="s">
        <v>6</v>
      </c>
      <c r="T447">
        <v>490.40449599999999</v>
      </c>
      <c r="U447">
        <v>369.676266</v>
      </c>
      <c r="V447" t="s">
        <v>7</v>
      </c>
      <c r="W447">
        <v>488.52355499999999</v>
      </c>
      <c r="X447">
        <v>380.16551500000003</v>
      </c>
      <c r="Y447" t="s">
        <v>8</v>
      </c>
      <c r="Z447">
        <v>587.12328600000001</v>
      </c>
      <c r="AA447">
        <v>738.64835800000003</v>
      </c>
      <c r="AB447" t="s">
        <v>9</v>
      </c>
      <c r="AC447">
        <v>15393.761133</v>
      </c>
      <c r="AD447">
        <v>373824.50185399997</v>
      </c>
      <c r="AE447" t="s">
        <v>10</v>
      </c>
      <c r="AF447">
        <v>5.9239E-2</v>
      </c>
      <c r="AG447">
        <v>5.5000000000000002E-5</v>
      </c>
      <c r="AH447" t="s">
        <v>11</v>
      </c>
      <c r="AI447">
        <v>0.93644499999999997</v>
      </c>
      <c r="AJ447">
        <v>8.5000000000000006E-5</v>
      </c>
      <c r="AK447" t="s">
        <v>12</v>
      </c>
      <c r="AL447">
        <v>0.92</v>
      </c>
      <c r="AM447">
        <v>41.473599999999998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21829.800938</v>
      </c>
      <c r="I448">
        <v>637515.17702399998</v>
      </c>
      <c r="J448" t="s">
        <v>3</v>
      </c>
      <c r="K448">
        <v>21824.894061999999</v>
      </c>
      <c r="L448">
        <v>637235.34969800001</v>
      </c>
      <c r="M448" t="s">
        <v>4</v>
      </c>
      <c r="N448">
        <v>784.51336400000002</v>
      </c>
      <c r="O448">
        <v>821.13362500000005</v>
      </c>
      <c r="P448" t="s">
        <v>5</v>
      </c>
      <c r="Q448">
        <v>2593.1500339999998</v>
      </c>
      <c r="R448">
        <v>9244.4521989999994</v>
      </c>
      <c r="S448" t="s">
        <v>6</v>
      </c>
      <c r="T448">
        <v>571.70997399999999</v>
      </c>
      <c r="U448">
        <v>429.39798400000001</v>
      </c>
      <c r="V448" t="s">
        <v>7</v>
      </c>
      <c r="W448">
        <v>569.83465200000001</v>
      </c>
      <c r="X448">
        <v>425.82505700000002</v>
      </c>
      <c r="Y448" t="s">
        <v>8</v>
      </c>
      <c r="Z448">
        <v>685.99613299999999</v>
      </c>
      <c r="AA448">
        <v>900.04472299999998</v>
      </c>
      <c r="AB448" t="s">
        <v>9</v>
      </c>
      <c r="AC448">
        <v>17938.665859000001</v>
      </c>
      <c r="AD448">
        <v>426604.654224</v>
      </c>
      <c r="AE448" t="s">
        <v>10</v>
      </c>
      <c r="AF448">
        <v>5.8798999999999997E-2</v>
      </c>
      <c r="AG448">
        <v>4.6999999999999997E-5</v>
      </c>
      <c r="AH448" t="s">
        <v>11</v>
      </c>
      <c r="AI448">
        <v>0.93696800000000002</v>
      </c>
      <c r="AJ448">
        <v>9.2E-5</v>
      </c>
      <c r="AK448" t="s">
        <v>12</v>
      </c>
      <c r="AL448">
        <v>0.92</v>
      </c>
      <c r="AM448">
        <v>41.473599999999998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24899.529180000001</v>
      </c>
      <c r="I449">
        <v>699595.00437800004</v>
      </c>
      <c r="J449" t="s">
        <v>3</v>
      </c>
      <c r="K449">
        <v>24893.932186999999</v>
      </c>
      <c r="L449">
        <v>699288.89136300003</v>
      </c>
      <c r="M449" t="s">
        <v>4</v>
      </c>
      <c r="N449">
        <v>894.96378200000004</v>
      </c>
      <c r="O449">
        <v>888.92815499999995</v>
      </c>
      <c r="P449" t="s">
        <v>5</v>
      </c>
      <c r="Q449">
        <v>2957.6841020000002</v>
      </c>
      <c r="R449">
        <v>9876.1485310000007</v>
      </c>
      <c r="S449" t="s">
        <v>6</v>
      </c>
      <c r="T449">
        <v>652.25092800000004</v>
      </c>
      <c r="U449">
        <v>484.54756500000002</v>
      </c>
      <c r="V449" t="s">
        <v>7</v>
      </c>
      <c r="W449">
        <v>649.92107799999997</v>
      </c>
      <c r="X449">
        <v>464.71630900000002</v>
      </c>
      <c r="Y449" t="s">
        <v>8</v>
      </c>
      <c r="Z449">
        <v>783.33402699999999</v>
      </c>
      <c r="AA449">
        <v>778.41574900000001</v>
      </c>
      <c r="AB449" t="s">
        <v>9</v>
      </c>
      <c r="AC449">
        <v>20453.497577999999</v>
      </c>
      <c r="AD449">
        <v>475870.14507000003</v>
      </c>
      <c r="AE449" t="s">
        <v>10</v>
      </c>
      <c r="AF449">
        <v>5.7839000000000002E-2</v>
      </c>
      <c r="AG449">
        <v>4.6E-5</v>
      </c>
      <c r="AH449" t="s">
        <v>11</v>
      </c>
      <c r="AI449">
        <v>0.93822899999999998</v>
      </c>
      <c r="AJ449">
        <v>1.05E-4</v>
      </c>
      <c r="AK449" t="s">
        <v>12</v>
      </c>
      <c r="AL449">
        <v>0.92</v>
      </c>
      <c r="AM449">
        <v>41.473599999999998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27971.478007999998</v>
      </c>
      <c r="I450">
        <v>785914.84529800003</v>
      </c>
      <c r="J450" t="s">
        <v>3</v>
      </c>
      <c r="K450">
        <v>27965.189609000001</v>
      </c>
      <c r="L450">
        <v>785572.56371500005</v>
      </c>
      <c r="M450" t="s">
        <v>4</v>
      </c>
      <c r="N450">
        <v>1006.031655</v>
      </c>
      <c r="O450">
        <v>1046.128144</v>
      </c>
      <c r="P450" t="s">
        <v>5</v>
      </c>
      <c r="Q450">
        <v>3323.1752879999999</v>
      </c>
      <c r="R450">
        <v>10944.299940000001</v>
      </c>
      <c r="S450" t="s">
        <v>6</v>
      </c>
      <c r="T450">
        <v>732.64150800000004</v>
      </c>
      <c r="U450">
        <v>543.569435</v>
      </c>
      <c r="V450" t="s">
        <v>7</v>
      </c>
      <c r="W450">
        <v>730.10313799999994</v>
      </c>
      <c r="X450">
        <v>514.68309499999998</v>
      </c>
      <c r="Y450" t="s">
        <v>8</v>
      </c>
      <c r="Z450">
        <v>881.68310899999994</v>
      </c>
      <c r="AA450">
        <v>875.67866800000002</v>
      </c>
      <c r="AB450" t="s">
        <v>9</v>
      </c>
      <c r="AC450">
        <v>22965.880702999999</v>
      </c>
      <c r="AD450">
        <v>537372.99301800004</v>
      </c>
      <c r="AE450" t="s">
        <v>10</v>
      </c>
      <c r="AF450">
        <v>5.7104000000000002E-2</v>
      </c>
      <c r="AG450">
        <v>4.0000000000000003E-5</v>
      </c>
      <c r="AH450" t="s">
        <v>11</v>
      </c>
      <c r="AI450">
        <v>0.93973399999999996</v>
      </c>
      <c r="AJ450">
        <v>1.1900000000000001E-4</v>
      </c>
      <c r="AK450" t="s">
        <v>12</v>
      </c>
      <c r="AL450">
        <v>0.92</v>
      </c>
      <c r="AM450">
        <v>41.473599999999998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31018.236641</v>
      </c>
      <c r="I451">
        <v>844404.88864200003</v>
      </c>
      <c r="J451" t="s">
        <v>3</v>
      </c>
      <c r="K451">
        <v>31011.264141</v>
      </c>
      <c r="L451">
        <v>844032.74186499999</v>
      </c>
      <c r="M451" t="s">
        <v>4</v>
      </c>
      <c r="N451">
        <v>1115.332766</v>
      </c>
      <c r="O451">
        <v>1130.6779320000001</v>
      </c>
      <c r="P451" t="s">
        <v>5</v>
      </c>
      <c r="Q451">
        <v>3687.8674559999999</v>
      </c>
      <c r="R451">
        <v>12480.582962</v>
      </c>
      <c r="S451" t="s">
        <v>6</v>
      </c>
      <c r="T451">
        <v>812.49970199999996</v>
      </c>
      <c r="U451">
        <v>568.57404599999995</v>
      </c>
      <c r="V451" t="s">
        <v>7</v>
      </c>
      <c r="W451">
        <v>810.28235500000005</v>
      </c>
      <c r="X451">
        <v>537.42378499999995</v>
      </c>
      <c r="Y451" t="s">
        <v>8</v>
      </c>
      <c r="Z451">
        <v>979.13686299999995</v>
      </c>
      <c r="AA451">
        <v>1095.851253</v>
      </c>
      <c r="AB451" t="s">
        <v>9</v>
      </c>
      <c r="AC451">
        <v>25458.276719000001</v>
      </c>
      <c r="AD451">
        <v>578171.567988</v>
      </c>
      <c r="AE451" t="s">
        <v>10</v>
      </c>
      <c r="AF451">
        <v>5.6328999999999997E-2</v>
      </c>
      <c r="AG451">
        <v>2.5000000000000001E-5</v>
      </c>
      <c r="AH451" t="s">
        <v>11</v>
      </c>
      <c r="AI451">
        <v>0.94026200000000004</v>
      </c>
      <c r="AJ451">
        <v>1.25E-4</v>
      </c>
      <c r="AK451" t="s">
        <v>12</v>
      </c>
      <c r="AL451">
        <v>29.92</v>
      </c>
      <c r="AM451">
        <v>41197.113599999997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34056.665000000001</v>
      </c>
      <c r="I452">
        <v>891525.57008600002</v>
      </c>
      <c r="J452" t="s">
        <v>3</v>
      </c>
      <c r="K452">
        <v>34048.801914000003</v>
      </c>
      <c r="L452">
        <v>891563.91874500003</v>
      </c>
      <c r="M452" t="s">
        <v>4</v>
      </c>
      <c r="N452">
        <v>1224.511082</v>
      </c>
      <c r="O452">
        <v>1212.2654620000001</v>
      </c>
      <c r="P452" t="s">
        <v>5</v>
      </c>
      <c r="Q452">
        <v>4050.1544730000001</v>
      </c>
      <c r="R452">
        <v>13411.905326</v>
      </c>
      <c r="S452" t="s">
        <v>6</v>
      </c>
      <c r="T452">
        <v>892.47719099999995</v>
      </c>
      <c r="U452">
        <v>574.71909300000004</v>
      </c>
      <c r="V452" t="s">
        <v>7</v>
      </c>
      <c r="W452">
        <v>890.06432600000005</v>
      </c>
      <c r="X452">
        <v>574.63046199999997</v>
      </c>
      <c r="Y452" t="s">
        <v>8</v>
      </c>
      <c r="Z452">
        <v>1076.047094</v>
      </c>
      <c r="AA452">
        <v>1119.560375</v>
      </c>
      <c r="AB452" t="s">
        <v>9</v>
      </c>
      <c r="AC452">
        <v>27940.743944999998</v>
      </c>
      <c r="AD452">
        <v>613055.64756900002</v>
      </c>
      <c r="AE452" t="s">
        <v>10</v>
      </c>
      <c r="AF452">
        <v>5.5794999999999997E-2</v>
      </c>
      <c r="AG452">
        <v>1.8E-5</v>
      </c>
      <c r="AH452" t="s">
        <v>11</v>
      </c>
      <c r="AI452">
        <v>0.94065100000000001</v>
      </c>
      <c r="AJ452">
        <v>1.25E-4</v>
      </c>
      <c r="AK452" t="s">
        <v>12</v>
      </c>
      <c r="AL452">
        <v>29.92</v>
      </c>
      <c r="AM452">
        <v>41197.113599999997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37135.746328000001</v>
      </c>
      <c r="I453">
        <v>1020714.3951880001</v>
      </c>
      <c r="J453" t="s">
        <v>3</v>
      </c>
      <c r="K453">
        <v>37127.189766000003</v>
      </c>
      <c r="L453">
        <v>1020718.610295</v>
      </c>
      <c r="M453" t="s">
        <v>4</v>
      </c>
      <c r="N453">
        <v>1335.1265060000001</v>
      </c>
      <c r="O453">
        <v>1383.9161979999999</v>
      </c>
      <c r="P453" t="s">
        <v>5</v>
      </c>
      <c r="Q453">
        <v>4417.5531840000003</v>
      </c>
      <c r="R453">
        <v>14877.189941000001</v>
      </c>
      <c r="S453" t="s">
        <v>6</v>
      </c>
      <c r="T453">
        <v>973.28951300000006</v>
      </c>
      <c r="U453">
        <v>671.55125699999996</v>
      </c>
      <c r="V453" t="s">
        <v>7</v>
      </c>
      <c r="W453">
        <v>970.46404399999994</v>
      </c>
      <c r="X453">
        <v>658.33526700000004</v>
      </c>
      <c r="Y453" t="s">
        <v>8</v>
      </c>
      <c r="Z453">
        <v>1172.1342360000001</v>
      </c>
      <c r="AA453">
        <v>1100.258022</v>
      </c>
      <c r="AB453" t="s">
        <v>9</v>
      </c>
      <c r="AC453">
        <v>30461.136836000001</v>
      </c>
      <c r="AD453">
        <v>707845.76573800005</v>
      </c>
      <c r="AE453" t="s">
        <v>10</v>
      </c>
      <c r="AF453">
        <v>5.5598000000000002E-2</v>
      </c>
      <c r="AG453">
        <v>1.5E-5</v>
      </c>
      <c r="AH453" t="s">
        <v>11</v>
      </c>
      <c r="AI453">
        <v>0.94120199999999998</v>
      </c>
      <c r="AJ453">
        <v>1.2999999999999999E-4</v>
      </c>
      <c r="AK453" t="s">
        <v>12</v>
      </c>
      <c r="AL453">
        <v>29.92</v>
      </c>
      <c r="AM453">
        <v>41197.113599999997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40210.297968999999</v>
      </c>
      <c r="I454">
        <v>1099608.4650709999</v>
      </c>
      <c r="J454" t="s">
        <v>3</v>
      </c>
      <c r="K454">
        <v>40201.050859000003</v>
      </c>
      <c r="L454">
        <v>1099571.472483</v>
      </c>
      <c r="M454" t="s">
        <v>4</v>
      </c>
      <c r="N454">
        <v>1445.750657</v>
      </c>
      <c r="O454">
        <v>1466.0694430000001</v>
      </c>
      <c r="P454" t="s">
        <v>5</v>
      </c>
      <c r="Q454">
        <v>4789.5422269999999</v>
      </c>
      <c r="R454">
        <v>15956.051192999999</v>
      </c>
      <c r="S454" t="s">
        <v>6</v>
      </c>
      <c r="T454">
        <v>1053.657528</v>
      </c>
      <c r="U454">
        <v>718.45112500000005</v>
      </c>
      <c r="V454" t="s">
        <v>7</v>
      </c>
      <c r="W454">
        <v>1050.2642679999999</v>
      </c>
      <c r="X454">
        <v>696.64001900000005</v>
      </c>
      <c r="Y454" t="s">
        <v>8</v>
      </c>
      <c r="Z454">
        <v>1271.1086379999999</v>
      </c>
      <c r="AA454">
        <v>1367.1762759999999</v>
      </c>
      <c r="AB454" t="s">
        <v>9</v>
      </c>
      <c r="AC454">
        <v>32975.067617000001</v>
      </c>
      <c r="AD454">
        <v>764486.19467600004</v>
      </c>
      <c r="AE454" t="s">
        <v>10</v>
      </c>
      <c r="AF454">
        <v>5.5538999999999998E-2</v>
      </c>
      <c r="AG454">
        <v>1.5E-5</v>
      </c>
      <c r="AH454" t="s">
        <v>11</v>
      </c>
      <c r="AI454">
        <v>0.941608</v>
      </c>
      <c r="AJ454">
        <v>1.37E-4</v>
      </c>
      <c r="AK454" t="s">
        <v>12</v>
      </c>
      <c r="AL454">
        <v>73.86</v>
      </c>
      <c r="AM454">
        <v>77554.400399999999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43293.068203000003</v>
      </c>
      <c r="I455">
        <v>1144260.7427960001</v>
      </c>
      <c r="J455" t="s">
        <v>3</v>
      </c>
      <c r="K455">
        <v>43283.129219000002</v>
      </c>
      <c r="L455">
        <v>1144229.689795</v>
      </c>
      <c r="M455" t="s">
        <v>4</v>
      </c>
      <c r="N455">
        <v>1556.422585</v>
      </c>
      <c r="O455">
        <v>1526.0391500000001</v>
      </c>
      <c r="P455" t="s">
        <v>5</v>
      </c>
      <c r="Q455">
        <v>5160.8477249999996</v>
      </c>
      <c r="R455">
        <v>17436.012159000002</v>
      </c>
      <c r="S455" t="s">
        <v>6</v>
      </c>
      <c r="T455">
        <v>1133.960889</v>
      </c>
      <c r="U455">
        <v>746.49066400000004</v>
      </c>
      <c r="V455" t="s">
        <v>7</v>
      </c>
      <c r="W455">
        <v>1129.7165580000001</v>
      </c>
      <c r="X455">
        <v>758.60197400000004</v>
      </c>
      <c r="Y455" t="s">
        <v>8</v>
      </c>
      <c r="Z455">
        <v>1367.3672899999999</v>
      </c>
      <c r="AA455">
        <v>1520.49206</v>
      </c>
      <c r="AB455" t="s">
        <v>9</v>
      </c>
      <c r="AC455">
        <v>35496.627812999999</v>
      </c>
      <c r="AD455">
        <v>786357.56870299997</v>
      </c>
      <c r="AE455" t="s">
        <v>10</v>
      </c>
      <c r="AF455">
        <v>5.5196000000000002E-2</v>
      </c>
      <c r="AG455">
        <v>1.7E-5</v>
      </c>
      <c r="AH455" t="s">
        <v>11</v>
      </c>
      <c r="AI455">
        <v>0.941608</v>
      </c>
      <c r="AJ455">
        <v>1.37E-4</v>
      </c>
      <c r="AK455" t="s">
        <v>12</v>
      </c>
      <c r="AL455">
        <v>143.74</v>
      </c>
      <c r="AM455">
        <v>185517.87239999999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46399.984531000002</v>
      </c>
      <c r="I456">
        <v>1231125.2871119999</v>
      </c>
      <c r="J456" t="s">
        <v>3</v>
      </c>
      <c r="K456">
        <v>46389.348124999997</v>
      </c>
      <c r="L456">
        <v>1231100.092317</v>
      </c>
      <c r="M456" t="s">
        <v>4</v>
      </c>
      <c r="N456">
        <v>1667.7428199999999</v>
      </c>
      <c r="O456">
        <v>1632.0801309999999</v>
      </c>
      <c r="P456" t="s">
        <v>5</v>
      </c>
      <c r="Q456">
        <v>5533.1428610000003</v>
      </c>
      <c r="R456">
        <v>18442.235989000001</v>
      </c>
      <c r="S456" t="s">
        <v>6</v>
      </c>
      <c r="T456">
        <v>1215.202205</v>
      </c>
      <c r="U456">
        <v>820.73303299999998</v>
      </c>
      <c r="V456" t="s">
        <v>7</v>
      </c>
      <c r="W456">
        <v>1210.033201</v>
      </c>
      <c r="X456">
        <v>788.56213500000001</v>
      </c>
      <c r="Y456" t="s">
        <v>8</v>
      </c>
      <c r="Z456">
        <v>1465.9770209999999</v>
      </c>
      <c r="AA456">
        <v>1475.680055</v>
      </c>
      <c r="AB456" t="s">
        <v>9</v>
      </c>
      <c r="AC456">
        <v>38035.845469</v>
      </c>
      <c r="AD456">
        <v>838520.59074599994</v>
      </c>
      <c r="AE456" t="s">
        <v>10</v>
      </c>
      <c r="AF456">
        <v>5.5057000000000002E-2</v>
      </c>
      <c r="AG456">
        <v>1.7E-5</v>
      </c>
      <c r="AH456" t="s">
        <v>11</v>
      </c>
      <c r="AI456">
        <v>0.94182299999999997</v>
      </c>
      <c r="AJ456">
        <v>1.34E-4</v>
      </c>
      <c r="AK456" t="s">
        <v>12</v>
      </c>
      <c r="AL456">
        <v>143.74</v>
      </c>
      <c r="AM456">
        <v>185517.87239999999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49517.255312000001</v>
      </c>
      <c r="I457">
        <v>1330141.1519470001</v>
      </c>
      <c r="J457" t="s">
        <v>3</v>
      </c>
      <c r="K457">
        <v>49505.918437</v>
      </c>
      <c r="L457">
        <v>1330048.0800669999</v>
      </c>
      <c r="M457" t="s">
        <v>4</v>
      </c>
      <c r="N457">
        <v>1780.0406760000001</v>
      </c>
      <c r="O457">
        <v>1715.127712</v>
      </c>
      <c r="P457" t="s">
        <v>5</v>
      </c>
      <c r="Q457">
        <v>5906.9226859999999</v>
      </c>
      <c r="R457">
        <v>18959.570814999999</v>
      </c>
      <c r="S457" t="s">
        <v>6</v>
      </c>
      <c r="T457">
        <v>1296.3122530000001</v>
      </c>
      <c r="U457">
        <v>895.44388900000001</v>
      </c>
      <c r="V457" t="s">
        <v>7</v>
      </c>
      <c r="W457">
        <v>1290.3408010000001</v>
      </c>
      <c r="X457">
        <v>879.44247900000005</v>
      </c>
      <c r="Y457" t="s">
        <v>8</v>
      </c>
      <c r="Z457">
        <v>1564.1212740000001</v>
      </c>
      <c r="AA457">
        <v>1454.9813469999999</v>
      </c>
      <c r="AB457" t="s">
        <v>9</v>
      </c>
      <c r="AC457">
        <v>40583.362344000001</v>
      </c>
      <c r="AD457">
        <v>917573.28049300006</v>
      </c>
      <c r="AE457" t="s">
        <v>10</v>
      </c>
      <c r="AF457">
        <v>5.4834000000000001E-2</v>
      </c>
      <c r="AG457">
        <v>1.5999999999999999E-5</v>
      </c>
      <c r="AH457" t="s">
        <v>11</v>
      </c>
      <c r="AI457">
        <v>0.942496</v>
      </c>
      <c r="AJ457">
        <v>1.3100000000000001E-4</v>
      </c>
      <c r="AK457" t="s">
        <v>12</v>
      </c>
      <c r="AL457">
        <v>173.1</v>
      </c>
      <c r="AM457">
        <v>208874.85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52611.993047000004</v>
      </c>
      <c r="I458">
        <v>1463569.1586460001</v>
      </c>
      <c r="J458" t="s">
        <v>3</v>
      </c>
      <c r="K458">
        <v>52599.961172000003</v>
      </c>
      <c r="L458">
        <v>1463472.145306</v>
      </c>
      <c r="M458" t="s">
        <v>4</v>
      </c>
      <c r="N458">
        <v>1891.641455</v>
      </c>
      <c r="O458">
        <v>1930.0559209999999</v>
      </c>
      <c r="P458" t="s">
        <v>5</v>
      </c>
      <c r="Q458">
        <v>6281.7680959999998</v>
      </c>
      <c r="R458">
        <v>20916.504758999999</v>
      </c>
      <c r="S458" t="s">
        <v>6</v>
      </c>
      <c r="T458">
        <v>1377.094163</v>
      </c>
      <c r="U458">
        <v>988.33411899999999</v>
      </c>
      <c r="V458" t="s">
        <v>7</v>
      </c>
      <c r="W458">
        <v>1369.9812649999999</v>
      </c>
      <c r="X458">
        <v>994.95343800000001</v>
      </c>
      <c r="Y458" t="s">
        <v>8</v>
      </c>
      <c r="Z458">
        <v>1663.2711569999999</v>
      </c>
      <c r="AA458">
        <v>1797.8804479999999</v>
      </c>
      <c r="AB458" t="s">
        <v>9</v>
      </c>
      <c r="AC458">
        <v>43108.727108999999</v>
      </c>
      <c r="AD458">
        <v>1010058.2746830001</v>
      </c>
      <c r="AE458" t="s">
        <v>10</v>
      </c>
      <c r="AF458">
        <v>5.4571000000000001E-2</v>
      </c>
      <c r="AG458">
        <v>1.4E-5</v>
      </c>
      <c r="AH458" t="s">
        <v>11</v>
      </c>
      <c r="AI458">
        <v>0.94323299999999999</v>
      </c>
      <c r="AJ458">
        <v>1.2899999999999999E-4</v>
      </c>
      <c r="AK458" t="s">
        <v>12</v>
      </c>
      <c r="AL458">
        <v>232.3</v>
      </c>
      <c r="AM458">
        <v>275321.40999999997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55696.134296999997</v>
      </c>
      <c r="I459">
        <v>1549815.1844560001</v>
      </c>
      <c r="J459" t="s">
        <v>3</v>
      </c>
      <c r="K459">
        <v>55683.408750000002</v>
      </c>
      <c r="L459">
        <v>1549724.8881900001</v>
      </c>
      <c r="M459" t="s">
        <v>4</v>
      </c>
      <c r="N459">
        <v>2002.4513939999999</v>
      </c>
      <c r="O459">
        <v>2104.1663239999998</v>
      </c>
      <c r="P459" t="s">
        <v>5</v>
      </c>
      <c r="Q459">
        <v>6651.7954200000004</v>
      </c>
      <c r="R459">
        <v>22671.583368</v>
      </c>
      <c r="S459" t="s">
        <v>6</v>
      </c>
      <c r="T459">
        <v>1457.607393</v>
      </c>
      <c r="U459">
        <v>1044.58374</v>
      </c>
      <c r="V459" t="s">
        <v>7</v>
      </c>
      <c r="W459">
        <v>1449.244099</v>
      </c>
      <c r="X459">
        <v>1044.5777760000001</v>
      </c>
      <c r="Y459" t="s">
        <v>8</v>
      </c>
      <c r="Z459">
        <v>1760.9066310000001</v>
      </c>
      <c r="AA459">
        <v>1906.970534</v>
      </c>
      <c r="AB459" t="s">
        <v>9</v>
      </c>
      <c r="AC459">
        <v>45626.854921999999</v>
      </c>
      <c r="AD459">
        <v>1068203.3577020001</v>
      </c>
      <c r="AE459" t="s">
        <v>10</v>
      </c>
      <c r="AF459">
        <v>5.4113000000000001E-2</v>
      </c>
      <c r="AG459">
        <v>2.4000000000000001E-5</v>
      </c>
      <c r="AH459" t="s">
        <v>11</v>
      </c>
      <c r="AI459">
        <v>0.94435800000000003</v>
      </c>
      <c r="AJ459">
        <v>1.2400000000000001E-4</v>
      </c>
      <c r="AK459" t="s">
        <v>12</v>
      </c>
      <c r="AL459">
        <v>239.44</v>
      </c>
      <c r="AM459">
        <v>301805.52639999997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58760.236094</v>
      </c>
      <c r="I460">
        <v>1642995.7594250001</v>
      </c>
      <c r="J460" t="s">
        <v>3</v>
      </c>
      <c r="K460">
        <v>58746.819766000001</v>
      </c>
      <c r="L460">
        <v>1642835.4491429999</v>
      </c>
      <c r="M460" t="s">
        <v>4</v>
      </c>
      <c r="N460">
        <v>2112.257959</v>
      </c>
      <c r="O460">
        <v>2222.0257219999999</v>
      </c>
      <c r="P460" t="s">
        <v>5</v>
      </c>
      <c r="Q460">
        <v>7019.5191599999998</v>
      </c>
      <c r="R460">
        <v>23700.712706999999</v>
      </c>
      <c r="S460" t="s">
        <v>6</v>
      </c>
      <c r="T460">
        <v>1537.4243140000001</v>
      </c>
      <c r="U460">
        <v>1101.939979</v>
      </c>
      <c r="V460" t="s">
        <v>7</v>
      </c>
      <c r="W460">
        <v>1528.1465499999999</v>
      </c>
      <c r="X460">
        <v>1120.768024</v>
      </c>
      <c r="Y460" t="s">
        <v>8</v>
      </c>
      <c r="Z460">
        <v>1857.426052</v>
      </c>
      <c r="AA460">
        <v>1864.3162</v>
      </c>
      <c r="AB460" t="s">
        <v>9</v>
      </c>
      <c r="AC460">
        <v>48126.431327999999</v>
      </c>
      <c r="AD460">
        <v>1137139.0623850001</v>
      </c>
      <c r="AE460" t="s">
        <v>10</v>
      </c>
      <c r="AF460">
        <v>5.4031000000000003E-2</v>
      </c>
      <c r="AG460">
        <v>2.4000000000000001E-5</v>
      </c>
      <c r="AH460" t="s">
        <v>11</v>
      </c>
      <c r="AI460">
        <v>0.94435800000000003</v>
      </c>
      <c r="AJ460">
        <v>1.2400000000000001E-4</v>
      </c>
      <c r="AK460" t="s">
        <v>12</v>
      </c>
      <c r="AL460">
        <v>239.44</v>
      </c>
      <c r="AM460">
        <v>301805.52639999997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61847.035078000001</v>
      </c>
      <c r="I461">
        <v>1664754.9068710001</v>
      </c>
      <c r="J461" t="s">
        <v>3</v>
      </c>
      <c r="K461">
        <v>61832.922343999999</v>
      </c>
      <c r="L461">
        <v>1664543.7647289999</v>
      </c>
      <c r="M461" t="s">
        <v>4</v>
      </c>
      <c r="N461">
        <v>2223.157119</v>
      </c>
      <c r="O461">
        <v>2234.0619339999998</v>
      </c>
      <c r="P461" t="s">
        <v>5</v>
      </c>
      <c r="Q461">
        <v>7392.150654</v>
      </c>
      <c r="R461">
        <v>25202.585091000001</v>
      </c>
      <c r="S461" t="s">
        <v>6</v>
      </c>
      <c r="T461">
        <v>1618.1118919999999</v>
      </c>
      <c r="U461">
        <v>1099.2165199999999</v>
      </c>
      <c r="V461" t="s">
        <v>7</v>
      </c>
      <c r="W461">
        <v>1607.628379</v>
      </c>
      <c r="X461">
        <v>1164.9313110000001</v>
      </c>
      <c r="Y461" t="s">
        <v>8</v>
      </c>
      <c r="Z461">
        <v>1955.7344189999999</v>
      </c>
      <c r="AA461">
        <v>1971.2860539999999</v>
      </c>
      <c r="AB461" t="s">
        <v>9</v>
      </c>
      <c r="AC461">
        <v>50644.193828000003</v>
      </c>
      <c r="AD461">
        <v>1149410.773605</v>
      </c>
      <c r="AE461" t="s">
        <v>10</v>
      </c>
      <c r="AF461">
        <v>5.3758E-2</v>
      </c>
      <c r="AG461">
        <v>2.5999999999999998E-5</v>
      </c>
      <c r="AH461" t="s">
        <v>11</v>
      </c>
      <c r="AI461">
        <v>0.94435999999999998</v>
      </c>
      <c r="AJ461">
        <v>1.2400000000000001E-4</v>
      </c>
      <c r="AK461" t="s">
        <v>12</v>
      </c>
      <c r="AL461">
        <v>272.62</v>
      </c>
      <c r="AM461">
        <v>325356.99560000002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2689.2869580000001</v>
      </c>
      <c r="I482">
        <v>13593.32674</v>
      </c>
      <c r="J482" t="s">
        <v>3</v>
      </c>
      <c r="K482">
        <v>2688.5991260000001</v>
      </c>
      <c r="L482">
        <v>13586.067743</v>
      </c>
      <c r="M482" t="s">
        <v>4</v>
      </c>
      <c r="N482">
        <v>108.074403</v>
      </c>
      <c r="O482">
        <v>23.29663</v>
      </c>
      <c r="P482" t="s">
        <v>5</v>
      </c>
      <c r="Q482">
        <v>0</v>
      </c>
      <c r="R482">
        <v>0</v>
      </c>
      <c r="S482" t="s">
        <v>6</v>
      </c>
      <c r="T482">
        <v>81.363349999999997</v>
      </c>
      <c r="U482">
        <v>13.012119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7.6075000000000004E-2</v>
      </c>
      <c r="AD482">
        <v>1.3100000000000001E-4</v>
      </c>
      <c r="AE482" t="s">
        <v>10</v>
      </c>
      <c r="AF482">
        <v>0</v>
      </c>
      <c r="AG482">
        <v>0</v>
      </c>
      <c r="AH482" t="s">
        <v>11</v>
      </c>
      <c r="AI482">
        <v>0.93054000000000003</v>
      </c>
      <c r="AJ482">
        <v>6.9999999999999994E-5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5368.3261130000001</v>
      </c>
      <c r="I483">
        <v>32898.055058999998</v>
      </c>
      <c r="J483" t="s">
        <v>3</v>
      </c>
      <c r="K483">
        <v>5366.9525880000001</v>
      </c>
      <c r="L483">
        <v>32882.166207000002</v>
      </c>
      <c r="M483" t="s">
        <v>4</v>
      </c>
      <c r="N483">
        <v>215.591273</v>
      </c>
      <c r="O483">
        <v>56.111465000000003</v>
      </c>
      <c r="P483" t="s">
        <v>5</v>
      </c>
      <c r="Q483">
        <v>0</v>
      </c>
      <c r="R483">
        <v>0</v>
      </c>
      <c r="S483" t="s">
        <v>6</v>
      </c>
      <c r="T483">
        <v>162.82451900000001</v>
      </c>
      <c r="U483">
        <v>30.869267000000001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7.0059999999999997E-2</v>
      </c>
      <c r="AD483">
        <v>1.3799999999999999E-4</v>
      </c>
      <c r="AE483" t="s">
        <v>10</v>
      </c>
      <c r="AF483">
        <v>0</v>
      </c>
      <c r="AG483">
        <v>0</v>
      </c>
      <c r="AH483" t="s">
        <v>11</v>
      </c>
      <c r="AI483">
        <v>0.93287600000000004</v>
      </c>
      <c r="AJ483">
        <v>5.5999999999999999E-5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8058.0229589999999</v>
      </c>
      <c r="I484">
        <v>65187.402042000002</v>
      </c>
      <c r="J484" t="s">
        <v>3</v>
      </c>
      <c r="K484">
        <v>8055.9614940000001</v>
      </c>
      <c r="L484">
        <v>65156.144695000003</v>
      </c>
      <c r="M484" t="s">
        <v>4</v>
      </c>
      <c r="N484">
        <v>323.75252599999999</v>
      </c>
      <c r="O484">
        <v>108.29446</v>
      </c>
      <c r="P484" t="s">
        <v>5</v>
      </c>
      <c r="Q484">
        <v>0</v>
      </c>
      <c r="R484">
        <v>0</v>
      </c>
      <c r="S484" t="s">
        <v>6</v>
      </c>
      <c r="T484">
        <v>243.97349600000001</v>
      </c>
      <c r="U484">
        <v>55.750421000000003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6.7486000000000004E-2</v>
      </c>
      <c r="AD484">
        <v>1.3100000000000001E-4</v>
      </c>
      <c r="AE484" t="s">
        <v>10</v>
      </c>
      <c r="AF484">
        <v>0</v>
      </c>
      <c r="AG484">
        <v>0</v>
      </c>
      <c r="AH484" t="s">
        <v>11</v>
      </c>
      <c r="AI484">
        <v>0.93401400000000001</v>
      </c>
      <c r="AJ484">
        <v>5.8E-5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10752.627988</v>
      </c>
      <c r="I485">
        <v>89936.236455000006</v>
      </c>
      <c r="J485" t="s">
        <v>3</v>
      </c>
      <c r="K485">
        <v>10749.879569999999</v>
      </c>
      <c r="L485">
        <v>89893.854684000005</v>
      </c>
      <c r="M485" t="s">
        <v>4</v>
      </c>
      <c r="N485">
        <v>431.89909399999999</v>
      </c>
      <c r="O485">
        <v>148.396243</v>
      </c>
      <c r="P485" t="s">
        <v>5</v>
      </c>
      <c r="Q485">
        <v>0</v>
      </c>
      <c r="R485">
        <v>0</v>
      </c>
      <c r="S485" t="s">
        <v>6</v>
      </c>
      <c r="T485">
        <v>325.903571</v>
      </c>
      <c r="U485">
        <v>81.687105000000003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6.4921999999999994E-2</v>
      </c>
      <c r="AD485">
        <v>1.1400000000000001E-4</v>
      </c>
      <c r="AE485" t="s">
        <v>10</v>
      </c>
      <c r="AF485">
        <v>0</v>
      </c>
      <c r="AG485">
        <v>0</v>
      </c>
      <c r="AH485" t="s">
        <v>11</v>
      </c>
      <c r="AI485">
        <v>0.93418299999999999</v>
      </c>
      <c r="AJ485">
        <v>5.7000000000000003E-5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13466.725565999999</v>
      </c>
      <c r="I486">
        <v>122268.592576</v>
      </c>
      <c r="J486" t="s">
        <v>3</v>
      </c>
      <c r="K486">
        <v>13463.280547</v>
      </c>
      <c r="L486">
        <v>122213.06395</v>
      </c>
      <c r="M486" t="s">
        <v>4</v>
      </c>
      <c r="N486">
        <v>541.09916899999996</v>
      </c>
      <c r="O486">
        <v>205.46304900000001</v>
      </c>
      <c r="P486" t="s">
        <v>5</v>
      </c>
      <c r="Q486">
        <v>0</v>
      </c>
      <c r="R486">
        <v>0</v>
      </c>
      <c r="S486" t="s">
        <v>6</v>
      </c>
      <c r="T486">
        <v>408.71092099999998</v>
      </c>
      <c r="U486">
        <v>115.849687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6.3135999999999998E-2</v>
      </c>
      <c r="AD486">
        <v>9.8999999999999994E-5</v>
      </c>
      <c r="AE486" t="s">
        <v>10</v>
      </c>
      <c r="AF486">
        <v>0</v>
      </c>
      <c r="AG486">
        <v>0</v>
      </c>
      <c r="AH486" t="s">
        <v>11</v>
      </c>
      <c r="AI486">
        <v>0.93535100000000004</v>
      </c>
      <c r="AJ486">
        <v>7.6000000000000004E-5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16175.258789</v>
      </c>
      <c r="I487">
        <v>155412.890002</v>
      </c>
      <c r="J487" t="s">
        <v>3</v>
      </c>
      <c r="K487">
        <v>16171.123906000001</v>
      </c>
      <c r="L487">
        <v>155340.58945100001</v>
      </c>
      <c r="M487" t="s">
        <v>4</v>
      </c>
      <c r="N487">
        <v>650.10337900000002</v>
      </c>
      <c r="O487">
        <v>266.79533400000003</v>
      </c>
      <c r="P487" t="s">
        <v>5</v>
      </c>
      <c r="Q487">
        <v>0</v>
      </c>
      <c r="R487">
        <v>0</v>
      </c>
      <c r="S487" t="s">
        <v>6</v>
      </c>
      <c r="T487">
        <v>490.82295900000003</v>
      </c>
      <c r="U487">
        <v>150.87885900000001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6.1082999999999998E-2</v>
      </c>
      <c r="AD487">
        <v>8.0000000000000007E-5</v>
      </c>
      <c r="AE487" t="s">
        <v>10</v>
      </c>
      <c r="AF487">
        <v>0</v>
      </c>
      <c r="AG487">
        <v>0</v>
      </c>
      <c r="AH487" t="s">
        <v>11</v>
      </c>
      <c r="AI487">
        <v>0.93560200000000004</v>
      </c>
      <c r="AJ487">
        <v>7.4999999999999993E-5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18889.155781000001</v>
      </c>
      <c r="I488">
        <v>200363.22736200001</v>
      </c>
      <c r="J488" t="s">
        <v>3</v>
      </c>
      <c r="K488">
        <v>18884.327344000001</v>
      </c>
      <c r="L488">
        <v>200271.68921000001</v>
      </c>
      <c r="M488" t="s">
        <v>4</v>
      </c>
      <c r="N488">
        <v>759.43805199999997</v>
      </c>
      <c r="O488">
        <v>343.207945</v>
      </c>
      <c r="P488" t="s">
        <v>5</v>
      </c>
      <c r="Q488">
        <v>0</v>
      </c>
      <c r="R488">
        <v>0</v>
      </c>
      <c r="S488" t="s">
        <v>6</v>
      </c>
      <c r="T488">
        <v>572.85700599999996</v>
      </c>
      <c r="U488">
        <v>206.828486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5.9296000000000001E-2</v>
      </c>
      <c r="AD488">
        <v>5.5999999999999999E-5</v>
      </c>
      <c r="AE488" t="s">
        <v>10</v>
      </c>
      <c r="AF488">
        <v>0</v>
      </c>
      <c r="AG488">
        <v>0</v>
      </c>
      <c r="AH488" t="s">
        <v>11</v>
      </c>
      <c r="AI488">
        <v>0.93613900000000005</v>
      </c>
      <c r="AJ488">
        <v>8.2999999999999998E-5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21616.439102</v>
      </c>
      <c r="I489">
        <v>271910.03310300002</v>
      </c>
      <c r="J489" t="s">
        <v>3</v>
      </c>
      <c r="K489">
        <v>21610.914258000001</v>
      </c>
      <c r="L489">
        <v>271787.93244100001</v>
      </c>
      <c r="M489" t="s">
        <v>4</v>
      </c>
      <c r="N489">
        <v>869.50174800000002</v>
      </c>
      <c r="O489">
        <v>451.40290900000002</v>
      </c>
      <c r="P489" t="s">
        <v>5</v>
      </c>
      <c r="Q489">
        <v>0</v>
      </c>
      <c r="R489">
        <v>0</v>
      </c>
      <c r="S489" t="s">
        <v>6</v>
      </c>
      <c r="T489">
        <v>655.64332400000001</v>
      </c>
      <c r="U489">
        <v>265.73244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5.8166000000000002E-2</v>
      </c>
      <c r="AD489">
        <v>4.8000000000000001E-5</v>
      </c>
      <c r="AE489" t="s">
        <v>10</v>
      </c>
      <c r="AF489">
        <v>0</v>
      </c>
      <c r="AG489">
        <v>0</v>
      </c>
      <c r="AH489" t="s">
        <v>11</v>
      </c>
      <c r="AI489">
        <v>0.93618900000000005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24326.215313000001</v>
      </c>
      <c r="I490">
        <v>325114.10318799998</v>
      </c>
      <c r="J490" t="s">
        <v>3</v>
      </c>
      <c r="K490">
        <v>24319.997265999998</v>
      </c>
      <c r="L490">
        <v>324964.83301300002</v>
      </c>
      <c r="M490" t="s">
        <v>4</v>
      </c>
      <c r="N490">
        <v>978.31825000000003</v>
      </c>
      <c r="O490">
        <v>534.36528199999998</v>
      </c>
      <c r="P490" t="s">
        <v>5</v>
      </c>
      <c r="Q490">
        <v>0</v>
      </c>
      <c r="R490">
        <v>0</v>
      </c>
      <c r="S490" t="s">
        <v>6</v>
      </c>
      <c r="T490">
        <v>737.38785199999995</v>
      </c>
      <c r="U490">
        <v>317.76826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5.8166000000000002E-2</v>
      </c>
      <c r="AD490">
        <v>4.8000000000000001E-5</v>
      </c>
      <c r="AE490" t="s">
        <v>10</v>
      </c>
      <c r="AF490">
        <v>0</v>
      </c>
      <c r="AG490">
        <v>0</v>
      </c>
      <c r="AH490" t="s">
        <v>11</v>
      </c>
      <c r="AI490">
        <v>0.93669800000000003</v>
      </c>
      <c r="AJ490">
        <v>9.0000000000000006E-5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27017.005819999998</v>
      </c>
      <c r="I491">
        <v>367930.97122399998</v>
      </c>
      <c r="J491" t="s">
        <v>3</v>
      </c>
      <c r="K491">
        <v>27010.098827999998</v>
      </c>
      <c r="L491">
        <v>367761.27247299999</v>
      </c>
      <c r="M491" t="s">
        <v>4</v>
      </c>
      <c r="N491">
        <v>1086.601604</v>
      </c>
      <c r="O491">
        <v>583.14465499999994</v>
      </c>
      <c r="P491" t="s">
        <v>5</v>
      </c>
      <c r="Q491">
        <v>0</v>
      </c>
      <c r="R491">
        <v>0</v>
      </c>
      <c r="S491" t="s">
        <v>6</v>
      </c>
      <c r="T491">
        <v>818.96301800000003</v>
      </c>
      <c r="U491">
        <v>340.72046399999999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5.8166000000000002E-2</v>
      </c>
      <c r="AD491">
        <v>4.8000000000000001E-5</v>
      </c>
      <c r="AE491" t="s">
        <v>10</v>
      </c>
      <c r="AF491">
        <v>0</v>
      </c>
      <c r="AG491">
        <v>0</v>
      </c>
      <c r="AH491" t="s">
        <v>11</v>
      </c>
      <c r="AI491">
        <v>0.93669800000000003</v>
      </c>
      <c r="AJ491">
        <v>9.0000000000000006E-5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29698.076055000001</v>
      </c>
      <c r="I492">
        <v>426566.25767899997</v>
      </c>
      <c r="J492" t="s">
        <v>3</v>
      </c>
      <c r="K492">
        <v>29690.485155999999</v>
      </c>
      <c r="L492">
        <v>426366.22638599999</v>
      </c>
      <c r="M492" t="s">
        <v>4</v>
      </c>
      <c r="N492">
        <v>1194.4318969999999</v>
      </c>
      <c r="O492">
        <v>684.80441800000006</v>
      </c>
      <c r="P492" t="s">
        <v>5</v>
      </c>
      <c r="Q492">
        <v>0</v>
      </c>
      <c r="R492">
        <v>0</v>
      </c>
      <c r="S492" t="s">
        <v>6</v>
      </c>
      <c r="T492">
        <v>900.369775</v>
      </c>
      <c r="U492">
        <v>396.13751600000001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5.8166000000000002E-2</v>
      </c>
      <c r="AD492">
        <v>4.8000000000000001E-5</v>
      </c>
      <c r="AE492" t="s">
        <v>10</v>
      </c>
      <c r="AF492">
        <v>0</v>
      </c>
      <c r="AG492">
        <v>0</v>
      </c>
      <c r="AH492" t="s">
        <v>11</v>
      </c>
      <c r="AI492">
        <v>0.93669800000000003</v>
      </c>
      <c r="AJ492">
        <v>9.0000000000000006E-5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32370.800858999999</v>
      </c>
      <c r="I493">
        <v>479914.43705100002</v>
      </c>
      <c r="J493" t="s">
        <v>3</v>
      </c>
      <c r="K493">
        <v>32362.525272999999</v>
      </c>
      <c r="L493">
        <v>479691.20975899999</v>
      </c>
      <c r="M493" t="s">
        <v>4</v>
      </c>
      <c r="N493">
        <v>1302.0177659999999</v>
      </c>
      <c r="O493">
        <v>775.61803799999996</v>
      </c>
      <c r="P493" t="s">
        <v>5</v>
      </c>
      <c r="Q493">
        <v>0</v>
      </c>
      <c r="R493">
        <v>0</v>
      </c>
      <c r="S493" t="s">
        <v>6</v>
      </c>
      <c r="T493">
        <v>981.19261600000004</v>
      </c>
      <c r="U493">
        <v>446.31210299999998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5.8166000000000002E-2</v>
      </c>
      <c r="AD493">
        <v>4.8000000000000001E-5</v>
      </c>
      <c r="AE493" t="s">
        <v>10</v>
      </c>
      <c r="AF493">
        <v>0</v>
      </c>
      <c r="AG493">
        <v>0</v>
      </c>
      <c r="AH493" t="s">
        <v>11</v>
      </c>
      <c r="AI493">
        <v>0.93669800000000003</v>
      </c>
      <c r="AJ493">
        <v>9.0000000000000006E-5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35043.383202999998</v>
      </c>
      <c r="I494">
        <v>525267.87878899998</v>
      </c>
      <c r="J494" t="s">
        <v>3</v>
      </c>
      <c r="K494">
        <v>35034.422891000002</v>
      </c>
      <c r="L494">
        <v>525016.844285</v>
      </c>
      <c r="M494" t="s">
        <v>4</v>
      </c>
      <c r="N494">
        <v>1409.775515</v>
      </c>
      <c r="O494">
        <v>840.30773899999997</v>
      </c>
      <c r="P494" t="s">
        <v>5</v>
      </c>
      <c r="Q494">
        <v>0</v>
      </c>
      <c r="R494">
        <v>0</v>
      </c>
      <c r="S494" t="s">
        <v>6</v>
      </c>
      <c r="T494">
        <v>1062.3682369999999</v>
      </c>
      <c r="U494">
        <v>481.63647600000002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5.8166000000000002E-2</v>
      </c>
      <c r="AD494">
        <v>4.8000000000000001E-5</v>
      </c>
      <c r="AE494" t="s">
        <v>10</v>
      </c>
      <c r="AF494">
        <v>0</v>
      </c>
      <c r="AG494">
        <v>0</v>
      </c>
      <c r="AH494" t="s">
        <v>11</v>
      </c>
      <c r="AI494">
        <v>0.93669800000000003</v>
      </c>
      <c r="AJ494">
        <v>9.0000000000000006E-5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37739.605469000002</v>
      </c>
      <c r="I495">
        <v>554558.78822300001</v>
      </c>
      <c r="J495" t="s">
        <v>3</v>
      </c>
      <c r="K495">
        <v>37729.955937999999</v>
      </c>
      <c r="L495">
        <v>554296.81364399998</v>
      </c>
      <c r="M495" t="s">
        <v>4</v>
      </c>
      <c r="N495">
        <v>1518.693972</v>
      </c>
      <c r="O495">
        <v>902.45862799999998</v>
      </c>
      <c r="P495" t="s">
        <v>5</v>
      </c>
      <c r="Q495">
        <v>0</v>
      </c>
      <c r="R495">
        <v>0</v>
      </c>
      <c r="S495" t="s">
        <v>6</v>
      </c>
      <c r="T495">
        <v>1145.176379</v>
      </c>
      <c r="U495">
        <v>499.12396000000001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5.8166000000000002E-2</v>
      </c>
      <c r="AD495">
        <v>4.8000000000000001E-5</v>
      </c>
      <c r="AE495" t="s">
        <v>10</v>
      </c>
      <c r="AF495">
        <v>0</v>
      </c>
      <c r="AG495">
        <v>0</v>
      </c>
      <c r="AH495" t="s">
        <v>11</v>
      </c>
      <c r="AI495">
        <v>0.93669800000000003</v>
      </c>
      <c r="AJ495">
        <v>9.0000000000000006E-5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40435.531718999999</v>
      </c>
      <c r="I496">
        <v>594299.96872999996</v>
      </c>
      <c r="J496" t="s">
        <v>3</v>
      </c>
      <c r="K496">
        <v>40425.194062000002</v>
      </c>
      <c r="L496">
        <v>594019.02652700001</v>
      </c>
      <c r="M496" t="s">
        <v>4</v>
      </c>
      <c r="N496">
        <v>1626.9636909999999</v>
      </c>
      <c r="O496">
        <v>977.38693599999999</v>
      </c>
      <c r="P496" t="s">
        <v>5</v>
      </c>
      <c r="Q496">
        <v>0</v>
      </c>
      <c r="R496">
        <v>0</v>
      </c>
      <c r="S496" t="s">
        <v>6</v>
      </c>
      <c r="T496">
        <v>1227.28863</v>
      </c>
      <c r="U496">
        <v>520.58241999999996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5.8166000000000002E-2</v>
      </c>
      <c r="AD496">
        <v>4.8000000000000001E-5</v>
      </c>
      <c r="AE496" t="s">
        <v>10</v>
      </c>
      <c r="AF496">
        <v>0</v>
      </c>
      <c r="AG496">
        <v>0</v>
      </c>
      <c r="AH496" t="s">
        <v>11</v>
      </c>
      <c r="AI496">
        <v>0.93669800000000003</v>
      </c>
      <c r="AJ496">
        <v>9.0000000000000006E-5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43106.123906000001</v>
      </c>
      <c r="I497">
        <v>640056.59539100004</v>
      </c>
      <c r="J497" t="s">
        <v>3</v>
      </c>
      <c r="K497">
        <v>43095.102812999998</v>
      </c>
      <c r="L497">
        <v>639753.30606600002</v>
      </c>
      <c r="M497" t="s">
        <v>4</v>
      </c>
      <c r="N497">
        <v>1734.820784</v>
      </c>
      <c r="O497">
        <v>1033.3847490000001</v>
      </c>
      <c r="P497" t="s">
        <v>5</v>
      </c>
      <c r="Q497">
        <v>0</v>
      </c>
      <c r="R497">
        <v>0</v>
      </c>
      <c r="S497" t="s">
        <v>6</v>
      </c>
      <c r="T497">
        <v>1308.95623</v>
      </c>
      <c r="U497">
        <v>550.05933000000005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5.8166000000000002E-2</v>
      </c>
      <c r="AD497">
        <v>4.8000000000000001E-5</v>
      </c>
      <c r="AE497" t="s">
        <v>10</v>
      </c>
      <c r="AF497">
        <v>0</v>
      </c>
      <c r="AG497">
        <v>0</v>
      </c>
      <c r="AH497" t="s">
        <v>11</v>
      </c>
      <c r="AI497">
        <v>0.93669800000000003</v>
      </c>
      <c r="AJ497">
        <v>9.0000000000000006E-5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45812.877734000002</v>
      </c>
      <c r="I498">
        <v>685047.39636000001</v>
      </c>
      <c r="J498" t="s">
        <v>3</v>
      </c>
      <c r="K498">
        <v>45801.166796999998</v>
      </c>
      <c r="L498">
        <v>684721.16080299998</v>
      </c>
      <c r="M498" t="s">
        <v>4</v>
      </c>
      <c r="N498">
        <v>1843.559661</v>
      </c>
      <c r="O498">
        <v>1109.58134</v>
      </c>
      <c r="P498" t="s">
        <v>5</v>
      </c>
      <c r="Q498">
        <v>0</v>
      </c>
      <c r="R498">
        <v>0</v>
      </c>
      <c r="S498" t="s">
        <v>6</v>
      </c>
      <c r="T498">
        <v>1391.620684</v>
      </c>
      <c r="U498">
        <v>592.060158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5.8166000000000002E-2</v>
      </c>
      <c r="AD498">
        <v>4.8000000000000001E-5</v>
      </c>
      <c r="AE498" t="s">
        <v>10</v>
      </c>
      <c r="AF498">
        <v>0</v>
      </c>
      <c r="AG498">
        <v>0</v>
      </c>
      <c r="AH498" t="s">
        <v>11</v>
      </c>
      <c r="AI498">
        <v>0.93669800000000003</v>
      </c>
      <c r="AJ498">
        <v>9.0000000000000006E-5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48527.125625000001</v>
      </c>
      <c r="I499">
        <v>741101.34602399997</v>
      </c>
      <c r="J499" t="s">
        <v>3</v>
      </c>
      <c r="K499">
        <v>48514.717733999998</v>
      </c>
      <c r="L499">
        <v>740751.22194199997</v>
      </c>
      <c r="M499" t="s">
        <v>4</v>
      </c>
      <c r="N499">
        <v>1953.181628</v>
      </c>
      <c r="O499">
        <v>1158.3350109999999</v>
      </c>
      <c r="P499" t="s">
        <v>5</v>
      </c>
      <c r="Q499">
        <v>0</v>
      </c>
      <c r="R499">
        <v>0</v>
      </c>
      <c r="S499" t="s">
        <v>6</v>
      </c>
      <c r="T499">
        <v>1474.143511</v>
      </c>
      <c r="U499">
        <v>642.87019999999995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5.8166000000000002E-2</v>
      </c>
      <c r="AD499">
        <v>4.8000000000000001E-5</v>
      </c>
      <c r="AE499" t="s">
        <v>10</v>
      </c>
      <c r="AF499">
        <v>0</v>
      </c>
      <c r="AG499">
        <v>0</v>
      </c>
      <c r="AH499" t="s">
        <v>11</v>
      </c>
      <c r="AI499">
        <v>0.93669800000000003</v>
      </c>
      <c r="AJ499">
        <v>9.0000000000000006E-5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51227.649452999998</v>
      </c>
      <c r="I500">
        <v>793404.86038800003</v>
      </c>
      <c r="J500" t="s">
        <v>3</v>
      </c>
      <c r="K500">
        <v>51214.549921999998</v>
      </c>
      <c r="L500">
        <v>793028.39961800002</v>
      </c>
      <c r="M500" t="s">
        <v>4</v>
      </c>
      <c r="N500">
        <v>2061.9138130000001</v>
      </c>
      <c r="O500">
        <v>1240.7798459999999</v>
      </c>
      <c r="P500" t="s">
        <v>5</v>
      </c>
      <c r="Q500">
        <v>0</v>
      </c>
      <c r="R500">
        <v>0</v>
      </c>
      <c r="S500" t="s">
        <v>6</v>
      </c>
      <c r="T500">
        <v>1556.5737549999999</v>
      </c>
      <c r="U500">
        <v>694.23028799999997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5.8166000000000002E-2</v>
      </c>
      <c r="AD500">
        <v>4.8000000000000001E-5</v>
      </c>
      <c r="AE500" t="s">
        <v>10</v>
      </c>
      <c r="AF500">
        <v>0</v>
      </c>
      <c r="AG500">
        <v>0</v>
      </c>
      <c r="AH500" t="s">
        <v>11</v>
      </c>
      <c r="AI500">
        <v>0.93669800000000003</v>
      </c>
      <c r="AJ500">
        <v>9.0000000000000006E-5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53913.129687000001</v>
      </c>
      <c r="I501">
        <v>820168.34224599996</v>
      </c>
      <c r="J501" t="s">
        <v>3</v>
      </c>
      <c r="K501">
        <v>53899.343593999998</v>
      </c>
      <c r="L501">
        <v>819773.252935</v>
      </c>
      <c r="M501" t="s">
        <v>4</v>
      </c>
      <c r="N501">
        <v>2169.6952200000001</v>
      </c>
      <c r="O501">
        <v>1290.8003080000001</v>
      </c>
      <c r="P501" t="s">
        <v>5</v>
      </c>
      <c r="Q501">
        <v>0</v>
      </c>
      <c r="R501">
        <v>0</v>
      </c>
      <c r="S501" t="s">
        <v>6</v>
      </c>
      <c r="T501">
        <v>1638.6263750000001</v>
      </c>
      <c r="U501">
        <v>715.44214999999997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5.8166000000000002E-2</v>
      </c>
      <c r="AD501">
        <v>4.8000000000000001E-5</v>
      </c>
      <c r="AE501" t="s">
        <v>10</v>
      </c>
      <c r="AF501">
        <v>0</v>
      </c>
      <c r="AG501">
        <v>0</v>
      </c>
      <c r="AH501" t="s">
        <v>11</v>
      </c>
      <c r="AI501">
        <v>0.93669800000000003</v>
      </c>
      <c r="AJ501">
        <v>9.0000000000000006E-5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312" workbookViewId="0">
      <selection activeCell="A954" sqref="A954:XFD1009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156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3302.36</v>
      </c>
      <c r="C2">
        <v>1875.92</v>
      </c>
      <c r="D2">
        <v>1854.1</v>
      </c>
      <c r="E2">
        <v>1849.94</v>
      </c>
      <c r="F2">
        <v>610.10500000000002</v>
      </c>
      <c r="G2">
        <v>0</v>
      </c>
      <c r="H2">
        <v>610.10500000000002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1869.09</v>
      </c>
      <c r="C3">
        <v>1866</v>
      </c>
      <c r="D3">
        <v>1844.1</v>
      </c>
      <c r="E3">
        <v>1840.01</v>
      </c>
      <c r="F3">
        <v>602.36900000000003</v>
      </c>
      <c r="G3">
        <v>0</v>
      </c>
      <c r="H3">
        <v>602.36900000000003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1868.5</v>
      </c>
      <c r="C4">
        <v>1866.17</v>
      </c>
      <c r="D4">
        <v>1844.45</v>
      </c>
      <c r="E4">
        <v>1840.37</v>
      </c>
      <c r="F4">
        <v>602.30100000000004</v>
      </c>
      <c r="G4">
        <v>0</v>
      </c>
      <c r="H4">
        <v>602.30100000000004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1868.04</v>
      </c>
      <c r="C5">
        <v>1865.71</v>
      </c>
      <c r="D5">
        <v>1843.98</v>
      </c>
      <c r="E5">
        <v>1839.91</v>
      </c>
      <c r="F5">
        <v>602.38699999999994</v>
      </c>
      <c r="G5">
        <v>0</v>
      </c>
      <c r="H5">
        <v>602.38699999999994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1867.73</v>
      </c>
      <c r="C6">
        <v>1865.53</v>
      </c>
      <c r="D6">
        <v>1843.94</v>
      </c>
      <c r="E6">
        <v>1839.86</v>
      </c>
      <c r="F6">
        <v>602.279</v>
      </c>
      <c r="G6">
        <v>0</v>
      </c>
      <c r="H6">
        <v>602.279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2526.34</v>
      </c>
      <c r="C7">
        <v>1865.96</v>
      </c>
      <c r="D7">
        <v>1844.38</v>
      </c>
      <c r="E7">
        <v>1840.32</v>
      </c>
      <c r="F7">
        <v>602.726</v>
      </c>
      <c r="G7">
        <v>0</v>
      </c>
      <c r="H7">
        <v>602.726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1869.4</v>
      </c>
      <c r="C8">
        <v>1865.82</v>
      </c>
      <c r="D8">
        <v>1843.56</v>
      </c>
      <c r="E8">
        <v>1839.38</v>
      </c>
      <c r="F8">
        <v>601.75599999999997</v>
      </c>
      <c r="G8">
        <v>0</v>
      </c>
      <c r="H8">
        <v>601.75599999999997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1867.82</v>
      </c>
      <c r="C9">
        <v>1865.61</v>
      </c>
      <c r="D9">
        <v>1844.09</v>
      </c>
      <c r="E9">
        <v>1840.04</v>
      </c>
      <c r="F9">
        <v>602.31700000000001</v>
      </c>
      <c r="G9">
        <v>0</v>
      </c>
      <c r="H9">
        <v>602.31700000000001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1867.8</v>
      </c>
      <c r="C10">
        <v>1865.63</v>
      </c>
      <c r="D10">
        <v>1844.06</v>
      </c>
      <c r="E10">
        <v>1839.94</v>
      </c>
      <c r="F10">
        <v>602.02099999999996</v>
      </c>
      <c r="G10">
        <v>0</v>
      </c>
      <c r="H10">
        <v>602.02099999999996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1867.85</v>
      </c>
      <c r="C11">
        <v>1865.63</v>
      </c>
      <c r="D11">
        <v>1844.04</v>
      </c>
      <c r="E11">
        <v>1839.96</v>
      </c>
      <c r="F11">
        <v>602.41999999999996</v>
      </c>
      <c r="G11">
        <v>0</v>
      </c>
      <c r="H11">
        <v>602.41999999999996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2530.1</v>
      </c>
      <c r="C12">
        <v>1865.52</v>
      </c>
      <c r="D12">
        <v>1843.9</v>
      </c>
      <c r="E12">
        <v>1839.82</v>
      </c>
      <c r="F12">
        <v>601.88400000000001</v>
      </c>
      <c r="G12">
        <v>0</v>
      </c>
      <c r="H12">
        <v>601.88400000000001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1869.59</v>
      </c>
      <c r="C13">
        <v>1866.22</v>
      </c>
      <c r="D13">
        <v>1844.01</v>
      </c>
      <c r="E13">
        <v>1839.9</v>
      </c>
      <c r="F13">
        <v>602.46299999999997</v>
      </c>
      <c r="G13">
        <v>0</v>
      </c>
      <c r="H13">
        <v>602.46299999999997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1867.55</v>
      </c>
      <c r="C14">
        <v>1865.36</v>
      </c>
      <c r="D14">
        <v>1843.77</v>
      </c>
      <c r="E14">
        <v>1839.67</v>
      </c>
      <c r="F14">
        <v>601.84400000000005</v>
      </c>
      <c r="G14">
        <v>0</v>
      </c>
      <c r="H14">
        <v>601.84400000000005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1867.81</v>
      </c>
      <c r="C15">
        <v>1865.62</v>
      </c>
      <c r="D15">
        <v>1843.99</v>
      </c>
      <c r="E15">
        <v>1839.91</v>
      </c>
      <c r="F15">
        <v>602.23400000000004</v>
      </c>
      <c r="G15">
        <v>0</v>
      </c>
      <c r="H15">
        <v>602.23400000000004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1867.22</v>
      </c>
      <c r="C16">
        <v>1865.05</v>
      </c>
      <c r="D16">
        <v>1843.51</v>
      </c>
      <c r="E16">
        <v>1839.4</v>
      </c>
      <c r="F16">
        <v>601.91700000000003</v>
      </c>
      <c r="G16">
        <v>0</v>
      </c>
      <c r="H16">
        <v>601.91700000000003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2528.08</v>
      </c>
      <c r="C17">
        <v>1865.74</v>
      </c>
      <c r="D17">
        <v>1844.1</v>
      </c>
      <c r="E17">
        <v>1840.01</v>
      </c>
      <c r="F17">
        <v>602.35299999999995</v>
      </c>
      <c r="G17">
        <v>0</v>
      </c>
      <c r="H17">
        <v>602.35299999999995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1868.49</v>
      </c>
      <c r="C18">
        <v>1865.44</v>
      </c>
      <c r="D18">
        <v>1843.52</v>
      </c>
      <c r="E18">
        <v>1839.39</v>
      </c>
      <c r="F18">
        <v>601.89</v>
      </c>
      <c r="G18">
        <v>0</v>
      </c>
      <c r="H18">
        <v>601.89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1868.17</v>
      </c>
      <c r="C19">
        <v>1865.97</v>
      </c>
      <c r="D19">
        <v>1844.45</v>
      </c>
      <c r="E19">
        <v>1840.37</v>
      </c>
      <c r="F19">
        <v>602.71799999999996</v>
      </c>
      <c r="G19">
        <v>0</v>
      </c>
      <c r="H19">
        <v>602.71799999999996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1867.86</v>
      </c>
      <c r="C20">
        <v>1865.56</v>
      </c>
      <c r="D20">
        <v>1843.84</v>
      </c>
      <c r="E20">
        <v>1839.71</v>
      </c>
      <c r="F20">
        <v>601.99800000000005</v>
      </c>
      <c r="G20">
        <v>0</v>
      </c>
      <c r="H20">
        <v>601.99800000000005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1868.25</v>
      </c>
      <c r="C21">
        <v>1866.02</v>
      </c>
      <c r="D21">
        <v>1844.48</v>
      </c>
      <c r="E21">
        <v>1840.39</v>
      </c>
      <c r="F21">
        <v>602.74599999999998</v>
      </c>
      <c r="G21">
        <v>0</v>
      </c>
      <c r="H21">
        <v>602.74599999999998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2563.0300000000002</v>
      </c>
      <c r="C22">
        <v>1865.15</v>
      </c>
      <c r="D22">
        <v>1843.57</v>
      </c>
      <c r="E22">
        <v>1839.48</v>
      </c>
      <c r="F22">
        <v>601.947</v>
      </c>
      <c r="G22">
        <v>0</v>
      </c>
      <c r="H22">
        <v>601.947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1869.24</v>
      </c>
      <c r="C23">
        <v>1866.02</v>
      </c>
      <c r="D23">
        <v>1843.97</v>
      </c>
      <c r="E23">
        <v>1839.85</v>
      </c>
      <c r="F23">
        <v>602.44399999999996</v>
      </c>
      <c r="G23">
        <v>0</v>
      </c>
      <c r="H23">
        <v>602.44399999999996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1867.58</v>
      </c>
      <c r="C24">
        <v>1865.35</v>
      </c>
      <c r="D24">
        <v>1843.83</v>
      </c>
      <c r="E24">
        <v>1839.73</v>
      </c>
      <c r="F24">
        <v>601.91600000000005</v>
      </c>
      <c r="G24">
        <v>0</v>
      </c>
      <c r="H24">
        <v>601.91600000000005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1867.98</v>
      </c>
      <c r="C25">
        <v>1865.74</v>
      </c>
      <c r="D25">
        <v>1844.27</v>
      </c>
      <c r="E25">
        <v>1840.22</v>
      </c>
      <c r="F25">
        <v>602.43600000000004</v>
      </c>
      <c r="G25">
        <v>0</v>
      </c>
      <c r="H25">
        <v>602.43600000000004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1867.9</v>
      </c>
      <c r="C26">
        <v>1865.66</v>
      </c>
      <c r="D26">
        <v>1843.95</v>
      </c>
      <c r="E26">
        <v>1839.84</v>
      </c>
      <c r="F26">
        <v>601.84699999999998</v>
      </c>
      <c r="G26">
        <v>0</v>
      </c>
      <c r="H26">
        <v>601.84699999999998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2526.77</v>
      </c>
      <c r="C27">
        <v>1865.52</v>
      </c>
      <c r="D27">
        <v>1843.95</v>
      </c>
      <c r="E27">
        <v>1839.88</v>
      </c>
      <c r="F27">
        <v>602.18899999999996</v>
      </c>
      <c r="G27">
        <v>0</v>
      </c>
      <c r="H27">
        <v>602.18899999999996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1870.12</v>
      </c>
      <c r="C28">
        <v>1865.79</v>
      </c>
      <c r="D28">
        <v>1843.42</v>
      </c>
      <c r="E28">
        <v>1839.24</v>
      </c>
      <c r="F28">
        <v>601.88499999999999</v>
      </c>
      <c r="G28">
        <v>0</v>
      </c>
      <c r="H28">
        <v>601.88499999999999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1868.22</v>
      </c>
      <c r="C29">
        <v>1866.03</v>
      </c>
      <c r="D29">
        <v>1844.46</v>
      </c>
      <c r="E29">
        <v>1840.39</v>
      </c>
      <c r="F29">
        <v>602.66099999999994</v>
      </c>
      <c r="G29">
        <v>0</v>
      </c>
      <c r="H29">
        <v>602.66099999999994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1867.64</v>
      </c>
      <c r="C30">
        <v>1865.42</v>
      </c>
      <c r="D30">
        <v>1843.8</v>
      </c>
      <c r="E30">
        <v>1839.71</v>
      </c>
      <c r="F30">
        <v>602.09199999999998</v>
      </c>
      <c r="G30">
        <v>0</v>
      </c>
      <c r="H30">
        <v>602.09199999999998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1868.17</v>
      </c>
      <c r="C31">
        <v>1865.87</v>
      </c>
      <c r="D31">
        <v>1844.23</v>
      </c>
      <c r="E31">
        <v>1840.16</v>
      </c>
      <c r="F31">
        <v>602.51400000000001</v>
      </c>
      <c r="G31">
        <v>0</v>
      </c>
      <c r="H31">
        <v>602.51400000000001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2485.8000000000002</v>
      </c>
      <c r="C32">
        <v>1865.83</v>
      </c>
      <c r="D32">
        <v>1844.14</v>
      </c>
      <c r="E32">
        <v>1840.02</v>
      </c>
      <c r="F32">
        <v>602.19200000000001</v>
      </c>
      <c r="G32">
        <v>0</v>
      </c>
      <c r="H32">
        <v>602.19200000000001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1870.09</v>
      </c>
      <c r="C33">
        <v>1866.38</v>
      </c>
      <c r="D33">
        <v>1844.35</v>
      </c>
      <c r="E33">
        <v>1840.25</v>
      </c>
      <c r="F33">
        <v>602.83600000000001</v>
      </c>
      <c r="G33">
        <v>0</v>
      </c>
      <c r="H33">
        <v>602.83600000000001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1867.69</v>
      </c>
      <c r="C34">
        <v>1865.5</v>
      </c>
      <c r="D34">
        <v>1843.97</v>
      </c>
      <c r="E34">
        <v>1839.87</v>
      </c>
      <c r="F34">
        <v>602.24800000000005</v>
      </c>
      <c r="G34">
        <v>0</v>
      </c>
      <c r="H34">
        <v>602.24800000000005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1867.53</v>
      </c>
      <c r="C35">
        <v>1865.33</v>
      </c>
      <c r="D35">
        <v>1843.85</v>
      </c>
      <c r="E35">
        <v>1839.8</v>
      </c>
      <c r="F35">
        <v>602.255</v>
      </c>
      <c r="G35">
        <v>0</v>
      </c>
      <c r="H35">
        <v>602.255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1867.32</v>
      </c>
      <c r="C36">
        <v>1865.13</v>
      </c>
      <c r="D36">
        <v>1843.57</v>
      </c>
      <c r="E36">
        <v>1839.46</v>
      </c>
      <c r="F36">
        <v>601.63099999999997</v>
      </c>
      <c r="G36">
        <v>0</v>
      </c>
      <c r="H36">
        <v>601.63099999999997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2562.9</v>
      </c>
      <c r="C37">
        <v>1865.5</v>
      </c>
      <c r="D37">
        <v>1843.91</v>
      </c>
      <c r="E37">
        <v>1839.85</v>
      </c>
      <c r="F37">
        <v>602.44399999999996</v>
      </c>
      <c r="G37">
        <v>0</v>
      </c>
      <c r="H37">
        <v>602.44399999999996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1877.38</v>
      </c>
      <c r="C38">
        <v>1865.89</v>
      </c>
      <c r="D38">
        <v>1843.62</v>
      </c>
      <c r="E38">
        <v>1839.46</v>
      </c>
      <c r="F38">
        <v>602.125</v>
      </c>
      <c r="G38">
        <v>0</v>
      </c>
      <c r="H38">
        <v>602.125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1867.77</v>
      </c>
      <c r="C39">
        <v>1865.6</v>
      </c>
      <c r="D39">
        <v>1844.08</v>
      </c>
      <c r="E39">
        <v>1840.02</v>
      </c>
      <c r="F39">
        <v>602.423</v>
      </c>
      <c r="G39">
        <v>0</v>
      </c>
      <c r="H39">
        <v>602.423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1866.98</v>
      </c>
      <c r="C40">
        <v>1864.78</v>
      </c>
      <c r="D40">
        <v>1843.19</v>
      </c>
      <c r="E40">
        <v>1839.09</v>
      </c>
      <c r="F40">
        <v>601.73599999999999</v>
      </c>
      <c r="G40">
        <v>0</v>
      </c>
      <c r="H40">
        <v>601.73599999999999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1867.45</v>
      </c>
      <c r="C41">
        <v>1865.23</v>
      </c>
      <c r="D41">
        <v>1843.72</v>
      </c>
      <c r="E41">
        <v>1839.64</v>
      </c>
      <c r="F41">
        <v>602.16200000000003</v>
      </c>
      <c r="G41">
        <v>0</v>
      </c>
      <c r="H41">
        <v>602.16200000000003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2485.0700000000002</v>
      </c>
      <c r="C42">
        <v>1865.34</v>
      </c>
      <c r="D42">
        <v>1843.81</v>
      </c>
      <c r="E42">
        <v>1839.74</v>
      </c>
      <c r="F42">
        <v>601.95699999999999</v>
      </c>
      <c r="G42">
        <v>0</v>
      </c>
      <c r="H42">
        <v>601.95699999999999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1868.56</v>
      </c>
      <c r="C43">
        <v>1865.44</v>
      </c>
      <c r="D43">
        <v>1843.28</v>
      </c>
      <c r="E43">
        <v>1839.14</v>
      </c>
      <c r="F43">
        <v>601.78899999999999</v>
      </c>
      <c r="G43">
        <v>0</v>
      </c>
      <c r="H43">
        <v>601.78899999999999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1867.54</v>
      </c>
      <c r="C44">
        <v>1865.37</v>
      </c>
      <c r="D44">
        <v>1843.82</v>
      </c>
      <c r="E44">
        <v>1839.74</v>
      </c>
      <c r="F44">
        <v>602.00199999999995</v>
      </c>
      <c r="G44">
        <v>0</v>
      </c>
      <c r="H44">
        <v>602.00199999999995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1867.49</v>
      </c>
      <c r="C45">
        <v>1865.3</v>
      </c>
      <c r="D45">
        <v>1843.7</v>
      </c>
      <c r="E45">
        <v>1839.6</v>
      </c>
      <c r="F45">
        <v>601.69899999999996</v>
      </c>
      <c r="G45">
        <v>0</v>
      </c>
      <c r="H45">
        <v>601.69899999999996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1867.34</v>
      </c>
      <c r="C46">
        <v>1865.15</v>
      </c>
      <c r="D46">
        <v>1843.61</v>
      </c>
      <c r="E46">
        <v>1839.55</v>
      </c>
      <c r="F46">
        <v>602.01900000000001</v>
      </c>
      <c r="G46">
        <v>0</v>
      </c>
      <c r="H46">
        <v>602.01900000000001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2545.6999999999998</v>
      </c>
      <c r="C47">
        <v>1865.87</v>
      </c>
      <c r="D47">
        <v>1844.16</v>
      </c>
      <c r="E47">
        <v>1840.05</v>
      </c>
      <c r="F47">
        <v>602.11900000000003</v>
      </c>
      <c r="G47">
        <v>0</v>
      </c>
      <c r="H47">
        <v>602.11900000000003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1869.57</v>
      </c>
      <c r="C48">
        <v>1866.2</v>
      </c>
      <c r="D48">
        <v>1844.02</v>
      </c>
      <c r="E48">
        <v>1839.91</v>
      </c>
      <c r="F48">
        <v>602.03700000000003</v>
      </c>
      <c r="G48">
        <v>0</v>
      </c>
      <c r="H48">
        <v>602.03700000000003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1867.54</v>
      </c>
      <c r="C49">
        <v>1865.31</v>
      </c>
      <c r="D49">
        <v>1843.79</v>
      </c>
      <c r="E49">
        <v>1839.67</v>
      </c>
      <c r="F49">
        <v>601.80700000000002</v>
      </c>
      <c r="G49">
        <v>0</v>
      </c>
      <c r="H49">
        <v>601.80700000000002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1868.02</v>
      </c>
      <c r="C50">
        <v>1865.72</v>
      </c>
      <c r="D50">
        <v>1843.74</v>
      </c>
      <c r="E50">
        <v>1839.65</v>
      </c>
      <c r="F50">
        <v>601.84199999999998</v>
      </c>
      <c r="G50">
        <v>0</v>
      </c>
      <c r="H50">
        <v>601.84199999999998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1867.6</v>
      </c>
      <c r="C51">
        <v>1865.39</v>
      </c>
      <c r="D51">
        <v>1843.81</v>
      </c>
      <c r="E51">
        <v>1839.69</v>
      </c>
      <c r="F51">
        <v>601.76800000000003</v>
      </c>
      <c r="G51">
        <v>0</v>
      </c>
      <c r="H51">
        <v>601.76800000000003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2553.21</v>
      </c>
      <c r="C52">
        <v>1865.53</v>
      </c>
      <c r="D52">
        <v>1844.03</v>
      </c>
      <c r="E52">
        <v>1839.96</v>
      </c>
      <c r="F52">
        <v>602.03</v>
      </c>
      <c r="G52">
        <v>0</v>
      </c>
      <c r="H52">
        <v>602.03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1868.71</v>
      </c>
      <c r="C53">
        <v>1865.39</v>
      </c>
      <c r="D53">
        <v>1843.55</v>
      </c>
      <c r="E53">
        <v>1839.4</v>
      </c>
      <c r="F53">
        <v>601.74900000000002</v>
      </c>
      <c r="G53">
        <v>0</v>
      </c>
      <c r="H53">
        <v>601.74900000000002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1867.44</v>
      </c>
      <c r="C54">
        <v>1865.2</v>
      </c>
      <c r="D54">
        <v>1843.66</v>
      </c>
      <c r="E54">
        <v>1839.59</v>
      </c>
      <c r="F54">
        <v>601.69600000000003</v>
      </c>
      <c r="G54">
        <v>0</v>
      </c>
      <c r="H54">
        <v>601.69600000000003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1867.58</v>
      </c>
      <c r="C55">
        <v>1865.33</v>
      </c>
      <c r="D55">
        <v>1843.85</v>
      </c>
      <c r="E55">
        <v>1839.76</v>
      </c>
      <c r="F55">
        <v>601.89499999999998</v>
      </c>
      <c r="G55">
        <v>0</v>
      </c>
      <c r="H55">
        <v>601.89499999999998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1867.68</v>
      </c>
      <c r="C56">
        <v>1865.51</v>
      </c>
      <c r="D56">
        <v>1843.88</v>
      </c>
      <c r="E56">
        <v>1839.82</v>
      </c>
      <c r="F56">
        <v>602.00599999999997</v>
      </c>
      <c r="G56">
        <v>0</v>
      </c>
      <c r="H56">
        <v>602.00599999999997</v>
      </c>
      <c r="I56">
        <v>1</v>
      </c>
      <c r="J56">
        <v>1</v>
      </c>
      <c r="K56">
        <v>0</v>
      </c>
      <c r="R56">
        <f>AVERAGE(B7:B56)</f>
        <v>2000.7788000000003</v>
      </c>
      <c r="S56">
        <f>AVERAGE(C7:C56)</f>
        <v>1865.5783999999996</v>
      </c>
      <c r="U56">
        <f>_xlfn.VAR.P(B7:B56)</f>
        <v>70345.357142558292</v>
      </c>
      <c r="V56">
        <f>_xlfn.VAR.P(C7:C56)</f>
        <v>0.10475744000000223</v>
      </c>
      <c r="X56">
        <f>1.96*SQRT(U56)/50</f>
        <v>10.396898075846504</v>
      </c>
      <c r="Y56">
        <f>1.96*SQRT(V56)/50</f>
        <v>1.2687571580156836E-2</v>
      </c>
    </row>
    <row r="57" spans="1:25" x14ac:dyDescent="0.25">
      <c r="A57" t="s">
        <v>99</v>
      </c>
      <c r="B57">
        <v>100042.668974</v>
      </c>
      <c r="C57" t="s">
        <v>36</v>
      </c>
    </row>
    <row r="58" spans="1:25" x14ac:dyDescent="0.25">
      <c r="A58" t="s">
        <v>35</v>
      </c>
      <c r="B58">
        <v>2493.7600000000002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1859.3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1857.97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1858.4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1858.29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2606.4299999999998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1860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1858.44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1858.2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1858.3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2535.9499999999998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1859.3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1858.3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1858.24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1858.05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2592.13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1859.67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1858.06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1858.01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1858.05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2552.1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1860.85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1858.46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1858.57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1858.12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2557.36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1861.71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1857.92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1857.92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1858.13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2593.71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1860.4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1858.13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1858.4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1857.76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2519.65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1859.34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1858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1857.74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1858.16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2603.29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1860.13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1857.97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1858.07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1858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2525.9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1859.7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1858.19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1858.15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1858.44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2577.14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1860.67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1858.58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1858.14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1857.88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2000.1962000000003</v>
      </c>
      <c r="S112">
        <f>AVERAGE(C63:C112)</f>
        <v>0</v>
      </c>
      <c r="U112">
        <f>_xlfn.VAR.P(B63:B112)</f>
        <v>80328.322659558864</v>
      </c>
      <c r="V112">
        <f>_xlfn.VAR.P(C63:C112)</f>
        <v>0</v>
      </c>
      <c r="X112">
        <f>1.96*SQRT(U112)/50</f>
        <v>11.110162632994374</v>
      </c>
      <c r="Y112">
        <f>1.96*SQRT(V112)/50</f>
        <v>0</v>
      </c>
    </row>
    <row r="113" spans="1:9" x14ac:dyDescent="0.25">
      <c r="A113" t="s">
        <v>35</v>
      </c>
      <c r="B113">
        <v>100012.824228</v>
      </c>
      <c r="C113" t="s">
        <v>36</v>
      </c>
    </row>
    <row r="114" spans="1:9" x14ac:dyDescent="0.25">
      <c r="A114" t="s">
        <v>37</v>
      </c>
      <c r="B114">
        <v>46885.5</v>
      </c>
      <c r="C114">
        <v>46884.2</v>
      </c>
      <c r="D114">
        <v>46857.599999999999</v>
      </c>
      <c r="E114">
        <v>46853</v>
      </c>
      <c r="F114">
        <v>681.75099999999998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47115</v>
      </c>
      <c r="C115">
        <v>47113.599999999999</v>
      </c>
      <c r="D115">
        <v>47086.9</v>
      </c>
      <c r="E115">
        <v>47082.3</v>
      </c>
      <c r="F115">
        <v>685.46699999999998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46954.7</v>
      </c>
      <c r="C116">
        <v>46953.3</v>
      </c>
      <c r="D116">
        <v>46926.7</v>
      </c>
      <c r="E116">
        <v>46922</v>
      </c>
      <c r="F116">
        <v>686.82399999999996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46964.2</v>
      </c>
      <c r="C117">
        <v>46962.8</v>
      </c>
      <c r="D117">
        <v>46936.2</v>
      </c>
      <c r="E117">
        <v>46931.5</v>
      </c>
      <c r="F117">
        <v>685.351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47101.7</v>
      </c>
      <c r="C118">
        <v>47100.4</v>
      </c>
      <c r="D118">
        <v>47073.8</v>
      </c>
      <c r="E118">
        <v>47069.2</v>
      </c>
      <c r="F118">
        <v>686.47799999999995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47523.3</v>
      </c>
      <c r="C119">
        <v>47016.3</v>
      </c>
      <c r="D119">
        <v>46989.8</v>
      </c>
      <c r="E119">
        <v>46985.1</v>
      </c>
      <c r="F119">
        <v>685.61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47174.1</v>
      </c>
      <c r="C120">
        <v>47171.6</v>
      </c>
      <c r="D120">
        <v>47145.2</v>
      </c>
      <c r="E120">
        <v>47140.5</v>
      </c>
      <c r="F120">
        <v>686.66700000000003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47489.8</v>
      </c>
      <c r="C121">
        <v>47488.4</v>
      </c>
      <c r="D121">
        <v>47461.8</v>
      </c>
      <c r="E121">
        <v>47457.2</v>
      </c>
      <c r="F121">
        <v>685.67899999999997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46948</v>
      </c>
      <c r="C122">
        <v>46946.6</v>
      </c>
      <c r="D122">
        <v>46920.2</v>
      </c>
      <c r="E122">
        <v>46915.5</v>
      </c>
      <c r="F122">
        <v>686.19200000000001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46551.8</v>
      </c>
      <c r="C123">
        <v>46550.5</v>
      </c>
      <c r="D123">
        <v>46524.3</v>
      </c>
      <c r="E123">
        <v>46519.7</v>
      </c>
      <c r="F123">
        <v>685.42600000000004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47049.1</v>
      </c>
      <c r="C124">
        <v>47047.7</v>
      </c>
      <c r="D124">
        <v>47021.599999999999</v>
      </c>
      <c r="E124">
        <v>47016.9</v>
      </c>
      <c r="F124">
        <v>686.76599999999996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47132.800000000003</v>
      </c>
      <c r="C125">
        <v>47130.8</v>
      </c>
      <c r="D125">
        <v>47104.3</v>
      </c>
      <c r="E125">
        <v>47099.6</v>
      </c>
      <c r="F125">
        <v>685.82799999999997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47658.5</v>
      </c>
      <c r="C126">
        <v>47213.9</v>
      </c>
      <c r="D126">
        <v>47187.6</v>
      </c>
      <c r="E126">
        <v>47183</v>
      </c>
      <c r="F126">
        <v>686.44500000000005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47142.6</v>
      </c>
      <c r="C127">
        <v>47140.3</v>
      </c>
      <c r="D127">
        <v>47113.9</v>
      </c>
      <c r="E127">
        <v>47109.2</v>
      </c>
      <c r="F127">
        <v>686.423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47171.3</v>
      </c>
      <c r="C128">
        <v>47170</v>
      </c>
      <c r="D128">
        <v>47143.6</v>
      </c>
      <c r="E128">
        <v>47138.9</v>
      </c>
      <c r="F128">
        <v>685.58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47163.4</v>
      </c>
      <c r="C129">
        <v>47162.1</v>
      </c>
      <c r="D129">
        <v>47135.7</v>
      </c>
      <c r="E129">
        <v>47131.199999999997</v>
      </c>
      <c r="F129">
        <v>686.41099999999994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47096.7</v>
      </c>
      <c r="C130">
        <v>47095.3</v>
      </c>
      <c r="D130">
        <v>47068.9</v>
      </c>
      <c r="E130">
        <v>47064.2</v>
      </c>
      <c r="F130">
        <v>686.56399999999996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47093.7</v>
      </c>
      <c r="C131">
        <v>47092.3</v>
      </c>
      <c r="D131">
        <v>47066</v>
      </c>
      <c r="E131">
        <v>47061.3</v>
      </c>
      <c r="F131">
        <v>686.75599999999997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47032.5</v>
      </c>
      <c r="C132">
        <v>47031.199999999997</v>
      </c>
      <c r="D132">
        <v>47004.9</v>
      </c>
      <c r="E132">
        <v>47000.2</v>
      </c>
      <c r="F132">
        <v>685.99400000000003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47333.599999999999</v>
      </c>
      <c r="C133">
        <v>46990.6</v>
      </c>
      <c r="D133">
        <v>46964.3</v>
      </c>
      <c r="E133">
        <v>46959.6</v>
      </c>
      <c r="F133">
        <v>686.46900000000005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46748.800000000003</v>
      </c>
      <c r="C134">
        <v>46746.7</v>
      </c>
      <c r="D134">
        <v>46720.3</v>
      </c>
      <c r="E134">
        <v>46715.7</v>
      </c>
      <c r="F134">
        <v>686.59699999999998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47217.2</v>
      </c>
      <c r="C135">
        <v>47215.8</v>
      </c>
      <c r="D135">
        <v>47189.3</v>
      </c>
      <c r="E135">
        <v>47184.6</v>
      </c>
      <c r="F135">
        <v>685.81799999999998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47110.9</v>
      </c>
      <c r="C136">
        <v>46943.3</v>
      </c>
      <c r="D136">
        <v>46916.9</v>
      </c>
      <c r="E136">
        <v>46912.2</v>
      </c>
      <c r="F136">
        <v>686.71799999999996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47061.599999999999</v>
      </c>
      <c r="C137">
        <v>47060.3</v>
      </c>
      <c r="D137">
        <v>47034</v>
      </c>
      <c r="E137">
        <v>47029.4</v>
      </c>
      <c r="F137">
        <v>685.59900000000005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46692.4</v>
      </c>
      <c r="C138">
        <v>46691</v>
      </c>
      <c r="D138">
        <v>46665</v>
      </c>
      <c r="E138">
        <v>46660.3</v>
      </c>
      <c r="F138">
        <v>686.53399999999999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46911.1</v>
      </c>
      <c r="C139">
        <v>46909.8</v>
      </c>
      <c r="D139">
        <v>46883.6</v>
      </c>
      <c r="E139">
        <v>46879</v>
      </c>
      <c r="F139">
        <v>685.76300000000003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46858.3</v>
      </c>
      <c r="C140">
        <v>46857</v>
      </c>
      <c r="D140">
        <v>46830.8</v>
      </c>
      <c r="E140">
        <v>46826.1</v>
      </c>
      <c r="F140">
        <v>686.97699999999998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47238.9</v>
      </c>
      <c r="C141">
        <v>47237.599999999999</v>
      </c>
      <c r="D141">
        <v>47211.4</v>
      </c>
      <c r="E141">
        <v>47206.8</v>
      </c>
      <c r="F141">
        <v>685.46299999999997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47348.3</v>
      </c>
      <c r="C142">
        <v>47346.9</v>
      </c>
      <c r="D142">
        <v>47320.800000000003</v>
      </c>
      <c r="E142">
        <v>47316.2</v>
      </c>
      <c r="F142">
        <v>686.63699999999994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47017.3</v>
      </c>
      <c r="C143">
        <v>47015.9</v>
      </c>
      <c r="D143">
        <v>46989.8</v>
      </c>
      <c r="E143">
        <v>46985.1</v>
      </c>
      <c r="F143">
        <v>685.58900000000006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47026</v>
      </c>
      <c r="C144">
        <v>47024</v>
      </c>
      <c r="D144">
        <v>46998</v>
      </c>
      <c r="E144">
        <v>46993.3</v>
      </c>
      <c r="F144">
        <v>686.49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47214</v>
      </c>
      <c r="C145">
        <v>47212.6</v>
      </c>
      <c r="D145">
        <v>47186.3</v>
      </c>
      <c r="E145">
        <v>47181.7</v>
      </c>
      <c r="F145">
        <v>685.91099999999994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46984.6</v>
      </c>
      <c r="C146">
        <v>46983.3</v>
      </c>
      <c r="D146">
        <v>46957.1</v>
      </c>
      <c r="E146">
        <v>46952.4</v>
      </c>
      <c r="F146">
        <v>687.14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46851.7</v>
      </c>
      <c r="C147">
        <v>46850.400000000001</v>
      </c>
      <c r="D147">
        <v>46824</v>
      </c>
      <c r="E147">
        <v>46819.4</v>
      </c>
      <c r="F147">
        <v>685.75099999999998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46980.1</v>
      </c>
      <c r="C148">
        <v>46978.7</v>
      </c>
      <c r="D148">
        <v>46952.5</v>
      </c>
      <c r="E148">
        <v>46947.7</v>
      </c>
      <c r="F148">
        <v>686.39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46796.2</v>
      </c>
      <c r="C149">
        <v>46794.9</v>
      </c>
      <c r="D149">
        <v>46768.5</v>
      </c>
      <c r="E149">
        <v>46763.9</v>
      </c>
      <c r="F149">
        <v>685.85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46512.5</v>
      </c>
      <c r="C150">
        <v>46511.3</v>
      </c>
      <c r="D150">
        <v>46485.2</v>
      </c>
      <c r="E150">
        <v>46480.5</v>
      </c>
      <c r="F150">
        <v>686.58600000000001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46766.3</v>
      </c>
      <c r="C151">
        <v>46764.9</v>
      </c>
      <c r="D151">
        <v>46738.7</v>
      </c>
      <c r="E151">
        <v>46734.1</v>
      </c>
      <c r="F151">
        <v>685.84900000000005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46910.7</v>
      </c>
      <c r="C152">
        <v>46909.3</v>
      </c>
      <c r="D152">
        <v>46883.1</v>
      </c>
      <c r="E152">
        <v>46878.3</v>
      </c>
      <c r="F152">
        <v>686.36800000000005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46532.7</v>
      </c>
      <c r="C153">
        <v>46531.4</v>
      </c>
      <c r="D153">
        <v>46505.4</v>
      </c>
      <c r="E153">
        <v>46500.800000000003</v>
      </c>
      <c r="F153">
        <v>685.71100000000001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46634.2</v>
      </c>
      <c r="C154">
        <v>46632.800000000003</v>
      </c>
      <c r="D154">
        <v>46606.9</v>
      </c>
      <c r="E154">
        <v>46602.2</v>
      </c>
      <c r="F154">
        <v>686.42600000000004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46593.3</v>
      </c>
      <c r="C155">
        <v>46592</v>
      </c>
      <c r="D155">
        <v>46566</v>
      </c>
      <c r="E155">
        <v>46561.3</v>
      </c>
      <c r="F155">
        <v>685.82600000000002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48064.5</v>
      </c>
      <c r="C156">
        <v>47331.4</v>
      </c>
      <c r="D156">
        <v>47305.2</v>
      </c>
      <c r="E156">
        <v>47300.6</v>
      </c>
      <c r="F156">
        <v>686.29100000000005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46692.7</v>
      </c>
      <c r="C157">
        <v>46689.7</v>
      </c>
      <c r="D157">
        <v>46663.5</v>
      </c>
      <c r="E157">
        <v>46658.9</v>
      </c>
      <c r="F157">
        <v>686.67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46719.8</v>
      </c>
      <c r="C158">
        <v>46718.400000000001</v>
      </c>
      <c r="D158">
        <v>46692.4</v>
      </c>
      <c r="E158">
        <v>46687.7</v>
      </c>
      <c r="F158">
        <v>686.07100000000003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47178.7</v>
      </c>
      <c r="C159">
        <v>47177.4</v>
      </c>
      <c r="D159">
        <v>47151.3</v>
      </c>
      <c r="E159">
        <v>47146.7</v>
      </c>
      <c r="F159">
        <v>686.745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46993</v>
      </c>
      <c r="C160">
        <v>46991.6</v>
      </c>
      <c r="D160">
        <v>46965.7</v>
      </c>
      <c r="E160">
        <v>46961</v>
      </c>
      <c r="F160">
        <v>686.17700000000002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46917.7</v>
      </c>
      <c r="C161">
        <v>46916.3</v>
      </c>
      <c r="D161">
        <v>46890.3</v>
      </c>
      <c r="E161">
        <v>46885.599999999999</v>
      </c>
      <c r="F161">
        <v>686.75800000000004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46786.9</v>
      </c>
      <c r="C162">
        <v>46785.5</v>
      </c>
      <c r="D162">
        <v>46759.5</v>
      </c>
      <c r="E162">
        <v>46754.9</v>
      </c>
      <c r="F162">
        <v>685.77800000000002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46934.1</v>
      </c>
      <c r="C163">
        <v>46932.6</v>
      </c>
      <c r="D163">
        <v>46906.6</v>
      </c>
      <c r="E163">
        <v>46901.9</v>
      </c>
      <c r="F163">
        <v>686.72799999999995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47020</v>
      </c>
      <c r="C164">
        <v>47018.7</v>
      </c>
      <c r="D164">
        <v>46992.6</v>
      </c>
      <c r="E164">
        <v>46988</v>
      </c>
      <c r="F164">
        <v>685.45299999999997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47108.4</v>
      </c>
      <c r="C165">
        <v>47107</v>
      </c>
      <c r="D165">
        <v>47080.7</v>
      </c>
      <c r="E165">
        <v>47076</v>
      </c>
      <c r="F165">
        <v>686.54100000000005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47545.9</v>
      </c>
      <c r="C166">
        <v>47126.2</v>
      </c>
      <c r="D166">
        <v>47100.2</v>
      </c>
      <c r="E166">
        <v>47095.7</v>
      </c>
      <c r="F166">
        <v>685.59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47266.6</v>
      </c>
      <c r="C167">
        <v>47263.4</v>
      </c>
      <c r="D167">
        <v>47237.599999999999</v>
      </c>
      <c r="E167">
        <v>47232.9</v>
      </c>
      <c r="F167">
        <v>686.69600000000003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47239.4</v>
      </c>
      <c r="C168">
        <v>47238.2</v>
      </c>
      <c r="D168">
        <v>47212.3</v>
      </c>
      <c r="E168">
        <v>47207.7</v>
      </c>
      <c r="F168">
        <v>685.89400000000001</v>
      </c>
      <c r="G168">
        <v>1</v>
      </c>
      <c r="H168">
        <v>1</v>
      </c>
      <c r="I168">
        <v>0</v>
      </c>
      <c r="R168">
        <f>AVERAGE(B119:B168)</f>
        <v>47040.719999999994</v>
      </c>
      <c r="S168">
        <f>AVERAGE(C119:C168)</f>
        <v>46987.078000000001</v>
      </c>
      <c r="U168">
        <f>_xlfn.VAR.P(B119:B168)</f>
        <v>90290.8336000001</v>
      </c>
      <c r="V168">
        <f>_xlfn.VAR.P(C119:C168)</f>
        <v>50093.486515999968</v>
      </c>
      <c r="X168">
        <f>1.96*SQRT(U168)/50</f>
        <v>11.77898580282293</v>
      </c>
      <c r="Y168">
        <f>1.96*SQRT(V168)/50</f>
        <v>8.773577099447305</v>
      </c>
    </row>
    <row r="169" spans="1:25" x14ac:dyDescent="0.25">
      <c r="A169" t="s">
        <v>37</v>
      </c>
      <c r="B169">
        <v>2352026.4010470002</v>
      </c>
      <c r="C169" t="s">
        <v>36</v>
      </c>
    </row>
    <row r="170" spans="1:25" x14ac:dyDescent="0.25">
      <c r="A170" t="s">
        <v>85</v>
      </c>
      <c r="B170">
        <v>978.48299999999995</v>
      </c>
      <c r="C170">
        <v>976.29100000000005</v>
      </c>
      <c r="D170">
        <v>954.61</v>
      </c>
      <c r="E170">
        <v>950.86699999999996</v>
      </c>
      <c r="F170">
        <v>365.72500000000002</v>
      </c>
      <c r="G170">
        <v>5.4817400000000002E-2</v>
      </c>
      <c r="H170">
        <v>0.931836</v>
      </c>
      <c r="I170">
        <v>0</v>
      </c>
    </row>
    <row r="171" spans="1:25" x14ac:dyDescent="0.25">
      <c r="A171" t="s">
        <v>85</v>
      </c>
      <c r="B171">
        <v>947.67399999999998</v>
      </c>
      <c r="C171">
        <v>945.48800000000006</v>
      </c>
      <c r="D171">
        <v>923.99199999999996</v>
      </c>
      <c r="E171">
        <v>920.42899999999997</v>
      </c>
      <c r="F171">
        <v>355.173</v>
      </c>
      <c r="G171">
        <v>5.8859000000000002E-2</v>
      </c>
      <c r="H171">
        <v>0.93183499999999997</v>
      </c>
      <c r="I171">
        <v>0</v>
      </c>
    </row>
    <row r="172" spans="1:25" x14ac:dyDescent="0.25">
      <c r="A172" t="s">
        <v>85</v>
      </c>
      <c r="B172">
        <v>947.26900000000001</v>
      </c>
      <c r="C172">
        <v>945.14400000000001</v>
      </c>
      <c r="D172">
        <v>923.69</v>
      </c>
      <c r="E172">
        <v>920.12</v>
      </c>
      <c r="F172">
        <v>354.67899999999997</v>
      </c>
      <c r="G172">
        <v>5.4774999999999997E-2</v>
      </c>
      <c r="H172">
        <v>0.931836</v>
      </c>
      <c r="I172">
        <v>0</v>
      </c>
    </row>
    <row r="173" spans="1:25" x14ac:dyDescent="0.25">
      <c r="A173" t="s">
        <v>85</v>
      </c>
      <c r="B173">
        <v>947.95600000000002</v>
      </c>
      <c r="C173">
        <v>945.83500000000004</v>
      </c>
      <c r="D173">
        <v>924.50599999999997</v>
      </c>
      <c r="E173">
        <v>920.94100000000003</v>
      </c>
      <c r="F173">
        <v>355.71699999999998</v>
      </c>
      <c r="G173">
        <v>5.39192E-2</v>
      </c>
      <c r="H173">
        <v>0.94480699999999995</v>
      </c>
      <c r="I173">
        <v>0</v>
      </c>
    </row>
    <row r="174" spans="1:25" x14ac:dyDescent="0.25">
      <c r="A174" t="s">
        <v>85</v>
      </c>
      <c r="B174">
        <v>1721.83</v>
      </c>
      <c r="C174">
        <v>946.00900000000001</v>
      </c>
      <c r="D174">
        <v>924.48</v>
      </c>
      <c r="E174">
        <v>920.91600000000005</v>
      </c>
      <c r="F174">
        <v>355.52199999999999</v>
      </c>
      <c r="G174">
        <v>5.3916600000000002E-2</v>
      </c>
      <c r="H174">
        <v>0.93182600000000004</v>
      </c>
      <c r="I174">
        <v>0</v>
      </c>
    </row>
    <row r="175" spans="1:25" x14ac:dyDescent="0.25">
      <c r="A175" t="s">
        <v>85</v>
      </c>
      <c r="B175">
        <v>951.36300000000006</v>
      </c>
      <c r="C175">
        <v>947.01900000000001</v>
      </c>
      <c r="D175">
        <v>924.43200000000002</v>
      </c>
      <c r="E175">
        <v>920.74300000000005</v>
      </c>
      <c r="F175">
        <v>355.46800000000002</v>
      </c>
      <c r="G175">
        <v>5.4307300000000003E-2</v>
      </c>
      <c r="H175">
        <v>0.93183499999999997</v>
      </c>
      <c r="I175">
        <v>0</v>
      </c>
    </row>
    <row r="176" spans="1:25" x14ac:dyDescent="0.25">
      <c r="A176" t="s">
        <v>85</v>
      </c>
      <c r="B176">
        <v>948.31600000000003</v>
      </c>
      <c r="C176">
        <v>946.10699999999997</v>
      </c>
      <c r="D176">
        <v>924.55700000000002</v>
      </c>
      <c r="E176">
        <v>920.976</v>
      </c>
      <c r="F176">
        <v>355.565</v>
      </c>
      <c r="G176">
        <v>5.3910399999999997E-2</v>
      </c>
      <c r="H176">
        <v>0.931836</v>
      </c>
      <c r="I176">
        <v>0</v>
      </c>
    </row>
    <row r="177" spans="1:9" x14ac:dyDescent="0.25">
      <c r="A177" t="s">
        <v>85</v>
      </c>
      <c r="B177">
        <v>948.19100000000003</v>
      </c>
      <c r="C177">
        <v>946.08</v>
      </c>
      <c r="D177">
        <v>924.58100000000002</v>
      </c>
      <c r="E177">
        <v>921.01</v>
      </c>
      <c r="F177">
        <v>355.74900000000002</v>
      </c>
      <c r="G177">
        <v>5.3933300000000003E-2</v>
      </c>
      <c r="H177">
        <v>0.95568399999999998</v>
      </c>
      <c r="I177">
        <v>0</v>
      </c>
    </row>
    <row r="178" spans="1:9" x14ac:dyDescent="0.25">
      <c r="A178" t="s">
        <v>85</v>
      </c>
      <c r="B178">
        <v>948.37</v>
      </c>
      <c r="C178">
        <v>946.26099999999997</v>
      </c>
      <c r="D178">
        <v>924.73299999999995</v>
      </c>
      <c r="E178">
        <v>921.16700000000003</v>
      </c>
      <c r="F178">
        <v>355.73500000000001</v>
      </c>
      <c r="G178">
        <v>5.4158600000000001E-2</v>
      </c>
      <c r="H178">
        <v>0.94528599999999996</v>
      </c>
      <c r="I178">
        <v>0</v>
      </c>
    </row>
    <row r="179" spans="1:9" x14ac:dyDescent="0.25">
      <c r="A179" t="s">
        <v>85</v>
      </c>
      <c r="B179">
        <v>948.26400000000001</v>
      </c>
      <c r="C179">
        <v>946.15800000000002</v>
      </c>
      <c r="D179">
        <v>924.58900000000006</v>
      </c>
      <c r="E179">
        <v>921.01199999999994</v>
      </c>
      <c r="F179">
        <v>355.73500000000001</v>
      </c>
      <c r="G179">
        <v>5.4417699999999999E-2</v>
      </c>
      <c r="H179">
        <v>0.93183499999999997</v>
      </c>
      <c r="I179">
        <v>0</v>
      </c>
    </row>
    <row r="180" spans="1:9" x14ac:dyDescent="0.25">
      <c r="A180" t="s">
        <v>85</v>
      </c>
      <c r="B180">
        <v>948.303</v>
      </c>
      <c r="C180">
        <v>946.19</v>
      </c>
      <c r="D180">
        <v>924.63199999999995</v>
      </c>
      <c r="E180">
        <v>921.06399999999996</v>
      </c>
      <c r="F180">
        <v>355.673</v>
      </c>
      <c r="G180">
        <v>5.3911800000000003E-2</v>
      </c>
      <c r="H180">
        <v>0.93183000000000005</v>
      </c>
      <c r="I180">
        <v>0</v>
      </c>
    </row>
    <row r="181" spans="1:9" x14ac:dyDescent="0.25">
      <c r="A181" t="s">
        <v>85</v>
      </c>
      <c r="B181">
        <v>948.25900000000001</v>
      </c>
      <c r="C181">
        <v>946.16399999999999</v>
      </c>
      <c r="D181">
        <v>924.69</v>
      </c>
      <c r="E181">
        <v>921.12400000000002</v>
      </c>
      <c r="F181">
        <v>355.84500000000003</v>
      </c>
      <c r="G181">
        <v>5.3910699999999999E-2</v>
      </c>
      <c r="H181">
        <v>0.95436699999999997</v>
      </c>
      <c r="I181">
        <v>0</v>
      </c>
    </row>
    <row r="182" spans="1:9" x14ac:dyDescent="0.25">
      <c r="A182" t="s">
        <v>85</v>
      </c>
      <c r="B182">
        <v>948.49699999999996</v>
      </c>
      <c r="C182">
        <v>946.40200000000004</v>
      </c>
      <c r="D182">
        <v>924.85699999999997</v>
      </c>
      <c r="E182">
        <v>921.27700000000004</v>
      </c>
      <c r="F182">
        <v>355.84699999999998</v>
      </c>
      <c r="G182">
        <v>5.5348799999999997E-2</v>
      </c>
      <c r="H182">
        <v>0.94219699999999995</v>
      </c>
      <c r="I182">
        <v>0</v>
      </c>
    </row>
    <row r="183" spans="1:9" x14ac:dyDescent="0.25">
      <c r="A183" t="s">
        <v>85</v>
      </c>
      <c r="B183">
        <v>948.32100000000003</v>
      </c>
      <c r="C183">
        <v>946.21299999999997</v>
      </c>
      <c r="D183">
        <v>924.63599999999997</v>
      </c>
      <c r="E183">
        <v>921.06100000000004</v>
      </c>
      <c r="F183">
        <v>355.79</v>
      </c>
      <c r="G183">
        <v>5.4553200000000003E-2</v>
      </c>
      <c r="H183">
        <v>0.95576099999999997</v>
      </c>
      <c r="I183">
        <v>0</v>
      </c>
    </row>
    <row r="184" spans="1:9" x14ac:dyDescent="0.25">
      <c r="A184" t="s">
        <v>85</v>
      </c>
      <c r="B184">
        <v>1461.58</v>
      </c>
      <c r="C184">
        <v>946.33600000000001</v>
      </c>
      <c r="D184">
        <v>924.70899999999995</v>
      </c>
      <c r="E184">
        <v>921.14300000000003</v>
      </c>
      <c r="F184">
        <v>355.64299999999997</v>
      </c>
      <c r="G184">
        <v>5.3923800000000001E-2</v>
      </c>
      <c r="H184">
        <v>0.95404199999999995</v>
      </c>
      <c r="I184">
        <v>0</v>
      </c>
    </row>
    <row r="185" spans="1:9" x14ac:dyDescent="0.25">
      <c r="A185" t="s">
        <v>85</v>
      </c>
      <c r="B185">
        <v>1006.99</v>
      </c>
      <c r="C185">
        <v>946.80399999999997</v>
      </c>
      <c r="D185">
        <v>924.79899999999998</v>
      </c>
      <c r="E185">
        <v>921.19</v>
      </c>
      <c r="F185">
        <v>355.892</v>
      </c>
      <c r="G185">
        <v>5.4272300000000002E-2</v>
      </c>
      <c r="H185">
        <v>0.93183400000000005</v>
      </c>
      <c r="I185">
        <v>0</v>
      </c>
    </row>
    <row r="186" spans="1:9" x14ac:dyDescent="0.25">
      <c r="A186" t="s">
        <v>85</v>
      </c>
      <c r="B186">
        <v>947.66200000000003</v>
      </c>
      <c r="C186">
        <v>945.54100000000005</v>
      </c>
      <c r="D186">
        <v>923.96199999999999</v>
      </c>
      <c r="E186">
        <v>920.37699999999995</v>
      </c>
      <c r="F186">
        <v>354.93</v>
      </c>
      <c r="G186">
        <v>5.3912000000000002E-2</v>
      </c>
      <c r="H186">
        <v>0.93179599999999996</v>
      </c>
      <c r="I186">
        <v>0</v>
      </c>
    </row>
    <row r="187" spans="1:9" x14ac:dyDescent="0.25">
      <c r="A187" t="s">
        <v>85</v>
      </c>
      <c r="B187">
        <v>947.76800000000003</v>
      </c>
      <c r="C187">
        <v>945.64</v>
      </c>
      <c r="D187">
        <v>924.09299999999996</v>
      </c>
      <c r="E187">
        <v>920.50699999999995</v>
      </c>
      <c r="F187">
        <v>355.13799999999998</v>
      </c>
      <c r="G187">
        <v>5.4075100000000001E-2</v>
      </c>
      <c r="H187">
        <v>0.95892500000000003</v>
      </c>
      <c r="I187">
        <v>0</v>
      </c>
    </row>
    <row r="188" spans="1:9" x14ac:dyDescent="0.25">
      <c r="A188" t="s">
        <v>85</v>
      </c>
      <c r="B188">
        <v>947.70799999999997</v>
      </c>
      <c r="C188">
        <v>945.6</v>
      </c>
      <c r="D188">
        <v>924.03099999999995</v>
      </c>
      <c r="E188">
        <v>920.43</v>
      </c>
      <c r="F188">
        <v>354.91300000000001</v>
      </c>
      <c r="G188">
        <v>5.39141E-2</v>
      </c>
      <c r="H188">
        <v>0.95245000000000002</v>
      </c>
      <c r="I188">
        <v>0</v>
      </c>
    </row>
    <row r="189" spans="1:9" x14ac:dyDescent="0.25">
      <c r="A189" t="s">
        <v>85</v>
      </c>
      <c r="B189">
        <v>948.43399999999997</v>
      </c>
      <c r="C189">
        <v>946.35599999999999</v>
      </c>
      <c r="D189">
        <v>924.76800000000003</v>
      </c>
      <c r="E189">
        <v>921.19799999999998</v>
      </c>
      <c r="F189">
        <v>355.88299999999998</v>
      </c>
      <c r="G189">
        <v>5.4290699999999997E-2</v>
      </c>
      <c r="H189">
        <v>0.93183400000000005</v>
      </c>
      <c r="I189">
        <v>0</v>
      </c>
    </row>
    <row r="190" spans="1:9" x14ac:dyDescent="0.25">
      <c r="A190" t="s">
        <v>85</v>
      </c>
      <c r="B190">
        <v>948.65800000000002</v>
      </c>
      <c r="C190">
        <v>946.55200000000002</v>
      </c>
      <c r="D190">
        <v>925.005</v>
      </c>
      <c r="E190">
        <v>921.44600000000003</v>
      </c>
      <c r="F190">
        <v>355.92599999999999</v>
      </c>
      <c r="G190">
        <v>5.3945300000000002E-2</v>
      </c>
      <c r="H190">
        <v>0.93182799999999999</v>
      </c>
      <c r="I190">
        <v>0</v>
      </c>
    </row>
    <row r="191" spans="1:9" x14ac:dyDescent="0.25">
      <c r="A191" t="s">
        <v>85</v>
      </c>
      <c r="B191">
        <v>948.47500000000002</v>
      </c>
      <c r="C191">
        <v>946.37900000000002</v>
      </c>
      <c r="D191">
        <v>924.94500000000005</v>
      </c>
      <c r="E191">
        <v>921.38099999999997</v>
      </c>
      <c r="F191">
        <v>355.99700000000001</v>
      </c>
      <c r="G191">
        <v>5.4309999999999997E-2</v>
      </c>
      <c r="H191">
        <v>0.94652000000000003</v>
      </c>
      <c r="I191">
        <v>0</v>
      </c>
    </row>
    <row r="192" spans="1:9" x14ac:dyDescent="0.25">
      <c r="A192" t="s">
        <v>85</v>
      </c>
      <c r="B192">
        <v>948.65</v>
      </c>
      <c r="C192">
        <v>946.54100000000005</v>
      </c>
      <c r="D192">
        <v>925.01800000000003</v>
      </c>
      <c r="E192">
        <v>921.45100000000002</v>
      </c>
      <c r="F192">
        <v>355.89699999999999</v>
      </c>
      <c r="G192">
        <v>5.39315E-2</v>
      </c>
      <c r="H192">
        <v>0.95050999999999997</v>
      </c>
      <c r="I192">
        <v>0</v>
      </c>
    </row>
    <row r="193" spans="1:9" x14ac:dyDescent="0.25">
      <c r="A193" t="s">
        <v>85</v>
      </c>
      <c r="B193">
        <v>948.58299999999997</v>
      </c>
      <c r="C193">
        <v>946.48299999999995</v>
      </c>
      <c r="D193">
        <v>924.95</v>
      </c>
      <c r="E193">
        <v>921.37599999999998</v>
      </c>
      <c r="F193">
        <v>356.01400000000001</v>
      </c>
      <c r="G193">
        <v>5.4414499999999998E-2</v>
      </c>
      <c r="H193">
        <v>0.93183499999999997</v>
      </c>
      <c r="I193">
        <v>0</v>
      </c>
    </row>
    <row r="194" spans="1:9" x14ac:dyDescent="0.25">
      <c r="A194" t="s">
        <v>85</v>
      </c>
      <c r="B194">
        <v>1374.6</v>
      </c>
      <c r="C194">
        <v>946.64499999999998</v>
      </c>
      <c r="D194">
        <v>925.10299999999995</v>
      </c>
      <c r="E194">
        <v>921.53599999999994</v>
      </c>
      <c r="F194">
        <v>355.98500000000001</v>
      </c>
      <c r="G194">
        <v>5.3912500000000002E-2</v>
      </c>
      <c r="H194">
        <v>0.93182200000000004</v>
      </c>
      <c r="I194">
        <v>0</v>
      </c>
    </row>
    <row r="195" spans="1:9" x14ac:dyDescent="0.25">
      <c r="A195" t="s">
        <v>85</v>
      </c>
      <c r="B195">
        <v>952.58299999999997</v>
      </c>
      <c r="C195">
        <v>947.92399999999998</v>
      </c>
      <c r="D195">
        <v>924.87699999999995</v>
      </c>
      <c r="E195">
        <v>921.15099999999995</v>
      </c>
      <c r="F195">
        <v>355.798</v>
      </c>
      <c r="G195">
        <v>5.3933200000000001E-2</v>
      </c>
      <c r="H195">
        <v>0.95833800000000002</v>
      </c>
      <c r="I195">
        <v>0</v>
      </c>
    </row>
    <row r="196" spans="1:9" x14ac:dyDescent="0.25">
      <c r="A196" t="s">
        <v>85</v>
      </c>
      <c r="B196">
        <v>949.47699999999998</v>
      </c>
      <c r="C196">
        <v>946.89200000000005</v>
      </c>
      <c r="D196">
        <v>925.08</v>
      </c>
      <c r="E196">
        <v>921.49900000000002</v>
      </c>
      <c r="F196">
        <v>355.94900000000001</v>
      </c>
      <c r="G196">
        <v>5.3909600000000002E-2</v>
      </c>
      <c r="H196">
        <v>0.931836</v>
      </c>
      <c r="I196">
        <v>0</v>
      </c>
    </row>
    <row r="197" spans="1:9" x14ac:dyDescent="0.25">
      <c r="A197" t="s">
        <v>85</v>
      </c>
      <c r="B197">
        <v>948.81899999999996</v>
      </c>
      <c r="C197">
        <v>946.59199999999998</v>
      </c>
      <c r="D197">
        <v>925.02</v>
      </c>
      <c r="E197">
        <v>921.44899999999996</v>
      </c>
      <c r="F197">
        <v>356.09199999999998</v>
      </c>
      <c r="G197">
        <v>5.5535000000000001E-2</v>
      </c>
      <c r="H197">
        <v>0.93182900000000002</v>
      </c>
      <c r="I197">
        <v>0</v>
      </c>
    </row>
    <row r="198" spans="1:9" x14ac:dyDescent="0.25">
      <c r="A198" t="s">
        <v>85</v>
      </c>
      <c r="B198">
        <v>948.66399999999999</v>
      </c>
      <c r="C198">
        <v>946.53599999999994</v>
      </c>
      <c r="D198">
        <v>925.05499999999995</v>
      </c>
      <c r="E198">
        <v>921.47400000000005</v>
      </c>
      <c r="F198">
        <v>355.94099999999997</v>
      </c>
      <c r="G198">
        <v>5.4972E-2</v>
      </c>
      <c r="H198">
        <v>0.93183199999999999</v>
      </c>
      <c r="I198">
        <v>0</v>
      </c>
    </row>
    <row r="199" spans="1:9" x14ac:dyDescent="0.25">
      <c r="A199" t="s">
        <v>85</v>
      </c>
      <c r="B199">
        <v>948.63099999999997</v>
      </c>
      <c r="C199">
        <v>946.51400000000001</v>
      </c>
      <c r="D199">
        <v>925.04100000000005</v>
      </c>
      <c r="E199">
        <v>921.48299999999995</v>
      </c>
      <c r="F199">
        <v>356.096</v>
      </c>
      <c r="G199">
        <v>5.78667E-2</v>
      </c>
      <c r="H199">
        <v>0.95902500000000002</v>
      </c>
      <c r="I199">
        <v>0</v>
      </c>
    </row>
    <row r="200" spans="1:9" x14ac:dyDescent="0.25">
      <c r="A200" t="s">
        <v>85</v>
      </c>
      <c r="B200">
        <v>948.96600000000001</v>
      </c>
      <c r="C200">
        <v>946.81799999999998</v>
      </c>
      <c r="D200">
        <v>925.25699999999995</v>
      </c>
      <c r="E200">
        <v>921.69200000000001</v>
      </c>
      <c r="F200">
        <v>356.06799999999998</v>
      </c>
      <c r="G200">
        <v>5.4387100000000001E-2</v>
      </c>
      <c r="H200">
        <v>0.95329600000000003</v>
      </c>
      <c r="I200">
        <v>0</v>
      </c>
    </row>
    <row r="201" spans="1:9" x14ac:dyDescent="0.25">
      <c r="A201" t="s">
        <v>85</v>
      </c>
      <c r="B201">
        <v>948.67600000000004</v>
      </c>
      <c r="C201">
        <v>946.55</v>
      </c>
      <c r="D201">
        <v>925.04100000000005</v>
      </c>
      <c r="E201">
        <v>921.45100000000002</v>
      </c>
      <c r="F201">
        <v>356.04700000000003</v>
      </c>
      <c r="G201">
        <v>5.3909499999999999E-2</v>
      </c>
      <c r="H201">
        <v>0.95913899999999996</v>
      </c>
      <c r="I201">
        <v>0</v>
      </c>
    </row>
    <row r="202" spans="1:9" x14ac:dyDescent="0.25">
      <c r="A202" t="s">
        <v>85</v>
      </c>
      <c r="B202">
        <v>948.85500000000002</v>
      </c>
      <c r="C202">
        <v>946.73699999999997</v>
      </c>
      <c r="D202">
        <v>925.226</v>
      </c>
      <c r="E202">
        <v>921.64200000000005</v>
      </c>
      <c r="F202">
        <v>356.07</v>
      </c>
      <c r="G202">
        <v>2.9313700000000002E-2</v>
      </c>
      <c r="H202">
        <v>0.957708</v>
      </c>
      <c r="I202">
        <v>0</v>
      </c>
    </row>
    <row r="203" spans="1:9" x14ac:dyDescent="0.25">
      <c r="A203" t="s">
        <v>85</v>
      </c>
      <c r="B203">
        <v>948.59699999999998</v>
      </c>
      <c r="C203">
        <v>946.48099999999999</v>
      </c>
      <c r="D203">
        <v>924.94500000000005</v>
      </c>
      <c r="E203">
        <v>921.37099999999998</v>
      </c>
      <c r="F203">
        <v>356.02600000000001</v>
      </c>
      <c r="G203">
        <v>5.4779700000000001E-2</v>
      </c>
      <c r="H203">
        <v>0.93183700000000003</v>
      </c>
      <c r="I203">
        <v>0</v>
      </c>
    </row>
    <row r="204" spans="1:9" x14ac:dyDescent="0.25">
      <c r="A204" t="s">
        <v>85</v>
      </c>
      <c r="B204">
        <v>1450.08</v>
      </c>
      <c r="C204">
        <v>946.78099999999995</v>
      </c>
      <c r="D204">
        <v>925.16700000000003</v>
      </c>
      <c r="E204">
        <v>921.56700000000001</v>
      </c>
      <c r="F204">
        <v>355.99900000000002</v>
      </c>
      <c r="G204">
        <v>5.4038900000000001E-2</v>
      </c>
      <c r="H204">
        <v>0.95901199999999998</v>
      </c>
      <c r="I204">
        <v>0</v>
      </c>
    </row>
    <row r="205" spans="1:9" x14ac:dyDescent="0.25">
      <c r="A205" t="s">
        <v>85</v>
      </c>
      <c r="B205">
        <v>950.13900000000001</v>
      </c>
      <c r="C205">
        <v>947.048</v>
      </c>
      <c r="D205">
        <v>925.12900000000002</v>
      </c>
      <c r="E205">
        <v>921.53599999999994</v>
      </c>
      <c r="F205">
        <v>356.11200000000002</v>
      </c>
      <c r="G205">
        <v>5.3949999999999998E-2</v>
      </c>
      <c r="H205">
        <v>0.94508700000000001</v>
      </c>
      <c r="I205">
        <v>0</v>
      </c>
    </row>
    <row r="206" spans="1:9" x14ac:dyDescent="0.25">
      <c r="A206" t="s">
        <v>85</v>
      </c>
      <c r="B206">
        <v>948.96900000000005</v>
      </c>
      <c r="C206">
        <v>946.76800000000003</v>
      </c>
      <c r="D206">
        <v>925.15599999999995</v>
      </c>
      <c r="E206">
        <v>921.57899999999995</v>
      </c>
      <c r="F206">
        <v>355.95699999999999</v>
      </c>
      <c r="G206">
        <v>5.45403E-2</v>
      </c>
      <c r="H206">
        <v>0.93183400000000005</v>
      </c>
      <c r="I206">
        <v>0</v>
      </c>
    </row>
    <row r="207" spans="1:9" x14ac:dyDescent="0.25">
      <c r="A207" t="s">
        <v>85</v>
      </c>
      <c r="B207">
        <v>948.82600000000002</v>
      </c>
      <c r="C207">
        <v>946.64700000000005</v>
      </c>
      <c r="D207">
        <v>925.12400000000002</v>
      </c>
      <c r="E207">
        <v>921.54300000000001</v>
      </c>
      <c r="F207">
        <v>356.14100000000002</v>
      </c>
      <c r="G207">
        <v>5.3910399999999997E-2</v>
      </c>
      <c r="H207">
        <v>0.93183499999999997</v>
      </c>
      <c r="I207">
        <v>0</v>
      </c>
    </row>
    <row r="208" spans="1:9" x14ac:dyDescent="0.25">
      <c r="A208" t="s">
        <v>85</v>
      </c>
      <c r="B208">
        <v>948.64099999999996</v>
      </c>
      <c r="C208">
        <v>946.55200000000002</v>
      </c>
      <c r="D208">
        <v>925.03599999999994</v>
      </c>
      <c r="E208">
        <v>921.46199999999999</v>
      </c>
      <c r="F208">
        <v>355.93</v>
      </c>
      <c r="G208">
        <v>5.7217400000000002E-2</v>
      </c>
      <c r="H208">
        <v>0.931836</v>
      </c>
      <c r="I208">
        <v>0</v>
      </c>
    </row>
    <row r="209" spans="1:25" x14ac:dyDescent="0.25">
      <c r="A209" t="s">
        <v>85</v>
      </c>
      <c r="B209">
        <v>948.61800000000005</v>
      </c>
      <c r="C209">
        <v>946.49699999999996</v>
      </c>
      <c r="D209">
        <v>925.08100000000002</v>
      </c>
      <c r="E209">
        <v>921.529</v>
      </c>
      <c r="F209">
        <v>356.113</v>
      </c>
      <c r="G209">
        <v>5.3982799999999997E-2</v>
      </c>
      <c r="H209">
        <v>0.93183499999999997</v>
      </c>
      <c r="I209">
        <v>0</v>
      </c>
    </row>
    <row r="210" spans="1:25" x14ac:dyDescent="0.25">
      <c r="A210" t="s">
        <v>85</v>
      </c>
      <c r="B210">
        <v>948.60599999999999</v>
      </c>
      <c r="C210">
        <v>946.51300000000003</v>
      </c>
      <c r="D210">
        <v>925.01199999999994</v>
      </c>
      <c r="E210">
        <v>921.44399999999996</v>
      </c>
      <c r="F210">
        <v>355.92200000000003</v>
      </c>
      <c r="G210">
        <v>5.4929699999999998E-2</v>
      </c>
      <c r="H210">
        <v>0.93183700000000003</v>
      </c>
      <c r="I210">
        <v>0</v>
      </c>
    </row>
    <row r="211" spans="1:25" x14ac:dyDescent="0.25">
      <c r="A211" t="s">
        <v>85</v>
      </c>
      <c r="B211">
        <v>948.79600000000005</v>
      </c>
      <c r="C211">
        <v>946.61</v>
      </c>
      <c r="D211">
        <v>925.03700000000003</v>
      </c>
      <c r="E211">
        <v>921.47299999999996</v>
      </c>
      <c r="F211">
        <v>356.077</v>
      </c>
      <c r="G211">
        <v>5.3914999999999998E-2</v>
      </c>
      <c r="H211">
        <v>0.93163899999999999</v>
      </c>
      <c r="I211">
        <v>0</v>
      </c>
    </row>
    <row r="212" spans="1:25" x14ac:dyDescent="0.25">
      <c r="A212" t="s">
        <v>85</v>
      </c>
      <c r="B212">
        <v>948.899</v>
      </c>
      <c r="C212">
        <v>946.745</v>
      </c>
      <c r="D212">
        <v>925.23500000000001</v>
      </c>
      <c r="E212">
        <v>921.67</v>
      </c>
      <c r="F212">
        <v>356.03500000000003</v>
      </c>
      <c r="G212">
        <v>5.3944199999999998E-2</v>
      </c>
      <c r="H212">
        <v>0.95718999999999999</v>
      </c>
      <c r="I212">
        <v>0</v>
      </c>
    </row>
    <row r="213" spans="1:25" x14ac:dyDescent="0.25">
      <c r="A213" t="s">
        <v>85</v>
      </c>
      <c r="B213">
        <v>948.49099999999999</v>
      </c>
      <c r="C213">
        <v>946.40200000000004</v>
      </c>
      <c r="D213">
        <v>924.99599999999998</v>
      </c>
      <c r="E213">
        <v>921.45</v>
      </c>
      <c r="F213">
        <v>356.02699999999999</v>
      </c>
      <c r="G213">
        <v>5.4321099999999997E-2</v>
      </c>
      <c r="H213">
        <v>0.95649899999999999</v>
      </c>
      <c r="I213">
        <v>0</v>
      </c>
    </row>
    <row r="214" spans="1:25" x14ac:dyDescent="0.25">
      <c r="A214" t="s">
        <v>85</v>
      </c>
      <c r="B214">
        <v>1477.09</v>
      </c>
      <c r="C214">
        <v>946.66</v>
      </c>
      <c r="D214">
        <v>925.01900000000001</v>
      </c>
      <c r="E214">
        <v>921.44100000000003</v>
      </c>
      <c r="F214">
        <v>355.89699999999999</v>
      </c>
      <c r="G214">
        <v>5.4037000000000002E-2</v>
      </c>
      <c r="H214">
        <v>0.931836</v>
      </c>
      <c r="I214">
        <v>0</v>
      </c>
    </row>
    <row r="215" spans="1:25" x14ac:dyDescent="0.25">
      <c r="A215" t="s">
        <v>85</v>
      </c>
      <c r="B215">
        <v>1043.9000000000001</v>
      </c>
      <c r="C215">
        <v>947.59100000000001</v>
      </c>
      <c r="D215">
        <v>924.89200000000005</v>
      </c>
      <c r="E215">
        <v>921.19799999999998</v>
      </c>
      <c r="F215">
        <v>355.86200000000002</v>
      </c>
      <c r="G215">
        <v>5.39286E-2</v>
      </c>
      <c r="H215">
        <v>0.95799599999999996</v>
      </c>
      <c r="I215">
        <v>0</v>
      </c>
    </row>
    <row r="216" spans="1:25" x14ac:dyDescent="0.25">
      <c r="A216" t="s">
        <v>85</v>
      </c>
      <c r="B216">
        <v>949.149</v>
      </c>
      <c r="C216">
        <v>946.86099999999999</v>
      </c>
      <c r="D216">
        <v>925.16800000000001</v>
      </c>
      <c r="E216">
        <v>921.59299999999996</v>
      </c>
      <c r="F216">
        <v>356.03199999999998</v>
      </c>
      <c r="G216">
        <v>5.6183299999999999E-2</v>
      </c>
      <c r="H216">
        <v>0.95443599999999995</v>
      </c>
      <c r="I216">
        <v>0</v>
      </c>
    </row>
    <row r="217" spans="1:25" x14ac:dyDescent="0.25">
      <c r="A217" t="s">
        <v>85</v>
      </c>
      <c r="B217">
        <v>948.75</v>
      </c>
      <c r="C217">
        <v>946.54700000000003</v>
      </c>
      <c r="D217">
        <v>924.98699999999997</v>
      </c>
      <c r="E217">
        <v>921.40899999999999</v>
      </c>
      <c r="F217">
        <v>356.02100000000002</v>
      </c>
      <c r="G217">
        <v>5.4348399999999998E-2</v>
      </c>
      <c r="H217">
        <v>0.958121</v>
      </c>
      <c r="I217">
        <v>0</v>
      </c>
    </row>
    <row r="218" spans="1:25" x14ac:dyDescent="0.25">
      <c r="A218" t="s">
        <v>85</v>
      </c>
      <c r="B218">
        <v>948.74099999999999</v>
      </c>
      <c r="C218">
        <v>946.62699999999995</v>
      </c>
      <c r="D218">
        <v>925.13900000000001</v>
      </c>
      <c r="E218">
        <v>921.548</v>
      </c>
      <c r="F218">
        <v>355.94299999999998</v>
      </c>
      <c r="G218">
        <v>5.3977499999999998E-2</v>
      </c>
      <c r="H218">
        <v>0.95920799999999995</v>
      </c>
      <c r="I218">
        <v>0</v>
      </c>
    </row>
    <row r="219" spans="1:25" x14ac:dyDescent="0.25">
      <c r="A219" t="s">
        <v>85</v>
      </c>
      <c r="B219">
        <v>948.73299999999995</v>
      </c>
      <c r="C219">
        <v>946.61800000000005</v>
      </c>
      <c r="D219">
        <v>925.048</v>
      </c>
      <c r="E219">
        <v>921.47400000000005</v>
      </c>
      <c r="F219">
        <v>356.05200000000002</v>
      </c>
      <c r="G219">
        <v>4.09828E-2</v>
      </c>
      <c r="H219">
        <v>0.93183700000000003</v>
      </c>
      <c r="I219">
        <v>0</v>
      </c>
    </row>
    <row r="220" spans="1:25" x14ac:dyDescent="0.25">
      <c r="A220" t="s">
        <v>85</v>
      </c>
      <c r="B220">
        <v>948.79100000000005</v>
      </c>
      <c r="C220">
        <v>946.64200000000005</v>
      </c>
      <c r="D220">
        <v>925.16300000000001</v>
      </c>
      <c r="E220">
        <v>921.57600000000002</v>
      </c>
      <c r="F220">
        <v>355.98</v>
      </c>
      <c r="G220">
        <v>3.03907E-2</v>
      </c>
      <c r="H220">
        <v>0.93182399999999999</v>
      </c>
      <c r="I220">
        <v>0</v>
      </c>
    </row>
    <row r="221" spans="1:25" x14ac:dyDescent="0.25">
      <c r="A221" t="s">
        <v>85</v>
      </c>
      <c r="B221">
        <v>948.80399999999997</v>
      </c>
      <c r="C221">
        <v>946.67700000000002</v>
      </c>
      <c r="D221">
        <v>925.10799999999995</v>
      </c>
      <c r="E221">
        <v>921.51400000000001</v>
      </c>
      <c r="F221">
        <v>356.15699999999998</v>
      </c>
      <c r="G221">
        <v>5.5237399999999999E-2</v>
      </c>
      <c r="H221">
        <v>0.95396300000000001</v>
      </c>
      <c r="I221">
        <v>0</v>
      </c>
    </row>
    <row r="222" spans="1:25" x14ac:dyDescent="0.25">
      <c r="A222" t="s">
        <v>85</v>
      </c>
      <c r="B222">
        <v>948.94100000000003</v>
      </c>
      <c r="C222">
        <v>946.79499999999996</v>
      </c>
      <c r="D222">
        <v>925.23099999999999</v>
      </c>
      <c r="E222">
        <v>921.64400000000001</v>
      </c>
      <c r="F222">
        <v>356.05099999999999</v>
      </c>
      <c r="G222">
        <v>5.62485E-2</v>
      </c>
      <c r="H222">
        <v>0.93182200000000004</v>
      </c>
      <c r="I222">
        <v>0</v>
      </c>
    </row>
    <row r="223" spans="1:25" x14ac:dyDescent="0.25">
      <c r="A223" t="s">
        <v>85</v>
      </c>
      <c r="B223">
        <v>948.75800000000004</v>
      </c>
      <c r="C223">
        <v>946.63499999999999</v>
      </c>
      <c r="D223">
        <v>925.02099999999996</v>
      </c>
      <c r="E223">
        <v>921.46400000000006</v>
      </c>
      <c r="F223">
        <v>356.02300000000002</v>
      </c>
      <c r="G223">
        <v>5.3925099999999997E-2</v>
      </c>
      <c r="H223">
        <v>0.93174999999999997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1378.82</v>
      </c>
      <c r="C224">
        <v>946.73800000000006</v>
      </c>
      <c r="D224">
        <v>925.06799999999998</v>
      </c>
      <c r="E224">
        <v>921.49</v>
      </c>
      <c r="F224">
        <v>355.95600000000002</v>
      </c>
      <c r="G224">
        <v>5.4039999999999998E-2</v>
      </c>
      <c r="H224">
        <v>0.93182200000000004</v>
      </c>
      <c r="I224">
        <v>0</v>
      </c>
      <c r="R224">
        <f>AVERAGE(B175:B224)</f>
        <v>999.81603999999993</v>
      </c>
      <c r="S224">
        <f>AVERAGE(C175:C224)</f>
        <v>946.54938000000004</v>
      </c>
      <c r="U224">
        <f>_xlfn.VAR.P(B175:B224)</f>
        <v>20837.317423118591</v>
      </c>
      <c r="V224">
        <f>_xlfn.VAR.P(C175:C224)</f>
        <v>0.16207447559999597</v>
      </c>
      <c r="X224">
        <f>1.96*SQRT(U224)/50</f>
        <v>5.6585736228364967</v>
      </c>
      <c r="Y224">
        <f>1.96*SQRT(V224)/50</f>
        <v>1.5781321940381857E-2</v>
      </c>
    </row>
    <row r="225" spans="1:9" x14ac:dyDescent="0.25">
      <c r="A225" t="s">
        <v>85</v>
      </c>
      <c r="B225">
        <v>49993.431172999997</v>
      </c>
      <c r="C225" t="s">
        <v>36</v>
      </c>
    </row>
    <row r="226" spans="1:9" x14ac:dyDescent="0.25">
      <c r="A226" t="s">
        <v>100</v>
      </c>
      <c r="B226">
        <v>1209.51</v>
      </c>
      <c r="C226">
        <v>1206.22</v>
      </c>
      <c r="D226">
        <v>1184.0999999999999</v>
      </c>
      <c r="E226">
        <v>1179.83</v>
      </c>
      <c r="F226">
        <v>614.49400000000003</v>
      </c>
      <c r="G226">
        <v>5.4214400000000003E-2</v>
      </c>
      <c r="H226">
        <v>0.95847400000000005</v>
      </c>
      <c r="I226">
        <v>0</v>
      </c>
    </row>
    <row r="227" spans="1:9" x14ac:dyDescent="0.25">
      <c r="A227" t="s">
        <v>100</v>
      </c>
      <c r="B227">
        <v>1208.31</v>
      </c>
      <c r="C227">
        <v>1205.99</v>
      </c>
      <c r="D227">
        <v>1184.0899999999999</v>
      </c>
      <c r="E227">
        <v>1180.03</v>
      </c>
      <c r="F227">
        <v>614.46900000000005</v>
      </c>
      <c r="G227">
        <v>5.40116E-2</v>
      </c>
      <c r="H227">
        <v>0.93180499999999999</v>
      </c>
      <c r="I227">
        <v>0</v>
      </c>
    </row>
    <row r="228" spans="1:9" x14ac:dyDescent="0.25">
      <c r="A228" t="s">
        <v>100</v>
      </c>
      <c r="B228">
        <v>1207.8499999999999</v>
      </c>
      <c r="C228">
        <v>1205.68</v>
      </c>
      <c r="D228">
        <v>1184.0899999999999</v>
      </c>
      <c r="E228">
        <v>1180.02</v>
      </c>
      <c r="F228">
        <v>614.66300000000001</v>
      </c>
      <c r="G228">
        <v>5.5253299999999998E-2</v>
      </c>
      <c r="H228">
        <v>0.93174699999999999</v>
      </c>
      <c r="I228">
        <v>0</v>
      </c>
    </row>
    <row r="229" spans="1:9" x14ac:dyDescent="0.25">
      <c r="A229" t="s">
        <v>100</v>
      </c>
      <c r="B229">
        <v>1207.9100000000001</v>
      </c>
      <c r="C229">
        <v>1205.78</v>
      </c>
      <c r="D229">
        <v>1184.27</v>
      </c>
      <c r="E229">
        <v>1180.2</v>
      </c>
      <c r="F229">
        <v>614.60299999999995</v>
      </c>
      <c r="G229">
        <v>5.6224200000000002E-2</v>
      </c>
      <c r="H229">
        <v>0.93182200000000004</v>
      </c>
      <c r="I229">
        <v>0</v>
      </c>
    </row>
    <row r="230" spans="1:9" x14ac:dyDescent="0.25">
      <c r="A230" t="s">
        <v>100</v>
      </c>
      <c r="B230">
        <v>1208.0999999999999</v>
      </c>
      <c r="C230">
        <v>1205.97</v>
      </c>
      <c r="D230">
        <v>1184.3599999999999</v>
      </c>
      <c r="E230">
        <v>1180.29</v>
      </c>
      <c r="F230">
        <v>614.85799999999995</v>
      </c>
      <c r="G230">
        <v>5.4066900000000001E-2</v>
      </c>
      <c r="H230">
        <v>0.93363600000000002</v>
      </c>
      <c r="I230">
        <v>0</v>
      </c>
    </row>
    <row r="231" spans="1:9" x14ac:dyDescent="0.25">
      <c r="A231" t="s">
        <v>100</v>
      </c>
      <c r="B231">
        <v>1208.54</v>
      </c>
      <c r="C231">
        <v>1206.32</v>
      </c>
      <c r="D231">
        <v>1184.46</v>
      </c>
      <c r="E231">
        <v>1180.3599999999999</v>
      </c>
      <c r="F231">
        <v>614.75900000000001</v>
      </c>
      <c r="G231">
        <v>5.3976299999999998E-2</v>
      </c>
      <c r="H231">
        <v>0.931836</v>
      </c>
      <c r="I231">
        <v>0</v>
      </c>
    </row>
    <row r="232" spans="1:9" x14ac:dyDescent="0.25">
      <c r="A232" t="s">
        <v>100</v>
      </c>
      <c r="B232">
        <v>1207.6400000000001</v>
      </c>
      <c r="C232">
        <v>1205.51</v>
      </c>
      <c r="D232">
        <v>1184.01</v>
      </c>
      <c r="E232">
        <v>1179.9100000000001</v>
      </c>
      <c r="F232">
        <v>614.50900000000001</v>
      </c>
      <c r="G232">
        <v>5.7591099999999999E-2</v>
      </c>
      <c r="H232">
        <v>0.93183099999999996</v>
      </c>
      <c r="I232">
        <v>0</v>
      </c>
    </row>
    <row r="233" spans="1:9" x14ac:dyDescent="0.25">
      <c r="A233" t="s">
        <v>100</v>
      </c>
      <c r="B233">
        <v>1547.43</v>
      </c>
      <c r="C233">
        <v>1206.1199999999999</v>
      </c>
      <c r="D233">
        <v>1184.5999999999999</v>
      </c>
      <c r="E233">
        <v>1180.52</v>
      </c>
      <c r="F233">
        <v>614.93299999999999</v>
      </c>
      <c r="G233">
        <v>5.4648200000000001E-2</v>
      </c>
      <c r="H233">
        <v>0.93182600000000004</v>
      </c>
      <c r="I233">
        <v>0</v>
      </c>
    </row>
    <row r="234" spans="1:9" x14ac:dyDescent="0.25">
      <c r="A234" t="s">
        <v>100</v>
      </c>
      <c r="B234">
        <v>1303.1099999999999</v>
      </c>
      <c r="C234">
        <v>1206.71</v>
      </c>
      <c r="D234">
        <v>1184.22</v>
      </c>
      <c r="E234">
        <v>1180.05</v>
      </c>
      <c r="F234">
        <v>614.64400000000001</v>
      </c>
      <c r="G234">
        <v>5.4538700000000002E-2</v>
      </c>
      <c r="H234">
        <v>0.931836</v>
      </c>
      <c r="I234">
        <v>0</v>
      </c>
    </row>
    <row r="235" spans="1:9" x14ac:dyDescent="0.25">
      <c r="A235" t="s">
        <v>100</v>
      </c>
      <c r="B235">
        <v>1208.3800000000001</v>
      </c>
      <c r="C235">
        <v>1206.08</v>
      </c>
      <c r="D235">
        <v>1184.31</v>
      </c>
      <c r="E235">
        <v>1180.23</v>
      </c>
      <c r="F235">
        <v>614.67200000000003</v>
      </c>
      <c r="G235">
        <v>5.3915400000000002E-2</v>
      </c>
      <c r="H235">
        <v>0.95852499999999996</v>
      </c>
      <c r="I235">
        <v>0</v>
      </c>
    </row>
    <row r="236" spans="1:9" x14ac:dyDescent="0.25">
      <c r="A236" t="s">
        <v>100</v>
      </c>
      <c r="B236">
        <v>1207.73</v>
      </c>
      <c r="C236">
        <v>1205.54</v>
      </c>
      <c r="D236">
        <v>1184.03</v>
      </c>
      <c r="E236">
        <v>1179.95</v>
      </c>
      <c r="F236">
        <v>614.56399999999996</v>
      </c>
      <c r="G236">
        <v>5.4518400000000002E-2</v>
      </c>
      <c r="H236">
        <v>0.93183499999999997</v>
      </c>
      <c r="I236">
        <v>0</v>
      </c>
    </row>
    <row r="237" spans="1:9" x14ac:dyDescent="0.25">
      <c r="A237" t="s">
        <v>100</v>
      </c>
      <c r="B237">
        <v>1208.03</v>
      </c>
      <c r="C237">
        <v>1205.92</v>
      </c>
      <c r="D237">
        <v>1184.3599999999999</v>
      </c>
      <c r="E237">
        <v>1180.28</v>
      </c>
      <c r="F237">
        <v>614.69399999999996</v>
      </c>
      <c r="G237">
        <v>5.39134E-2</v>
      </c>
      <c r="H237">
        <v>0.93633200000000005</v>
      </c>
      <c r="I237">
        <v>0</v>
      </c>
    </row>
    <row r="238" spans="1:9" x14ac:dyDescent="0.25">
      <c r="A238" t="s">
        <v>100</v>
      </c>
      <c r="B238">
        <v>1208.3</v>
      </c>
      <c r="C238">
        <v>1206.1199999999999</v>
      </c>
      <c r="D238">
        <v>1184.6300000000001</v>
      </c>
      <c r="E238">
        <v>1180.53</v>
      </c>
      <c r="F238">
        <v>614.73900000000003</v>
      </c>
      <c r="G238">
        <v>5.4776600000000002E-2</v>
      </c>
      <c r="H238">
        <v>0.95843500000000004</v>
      </c>
      <c r="I238">
        <v>0</v>
      </c>
    </row>
    <row r="239" spans="1:9" x14ac:dyDescent="0.25">
      <c r="A239" t="s">
        <v>100</v>
      </c>
      <c r="B239">
        <v>1207.73</v>
      </c>
      <c r="C239">
        <v>1205.69</v>
      </c>
      <c r="D239">
        <v>1184.3499999999999</v>
      </c>
      <c r="E239">
        <v>1180.27</v>
      </c>
      <c r="F239">
        <v>614.67999999999995</v>
      </c>
      <c r="G239">
        <v>5.4237899999999999E-2</v>
      </c>
      <c r="H239">
        <v>0.956511</v>
      </c>
      <c r="I239">
        <v>0</v>
      </c>
    </row>
    <row r="240" spans="1:9" x14ac:dyDescent="0.25">
      <c r="A240" t="s">
        <v>100</v>
      </c>
      <c r="B240">
        <v>1207.53</v>
      </c>
      <c r="C240">
        <v>1205.53</v>
      </c>
      <c r="D240">
        <v>1184.2</v>
      </c>
      <c r="E240">
        <v>1180.1199999999999</v>
      </c>
      <c r="F240">
        <v>614.76800000000003</v>
      </c>
      <c r="G240">
        <v>5.3911000000000001E-2</v>
      </c>
      <c r="H240">
        <v>0.95917399999999997</v>
      </c>
      <c r="I240">
        <v>0</v>
      </c>
    </row>
    <row r="241" spans="1:9" x14ac:dyDescent="0.25">
      <c r="A241" t="s">
        <v>100</v>
      </c>
      <c r="B241">
        <v>2034.97</v>
      </c>
      <c r="C241">
        <v>1206.57</v>
      </c>
      <c r="D241">
        <v>1184.8699999999999</v>
      </c>
      <c r="E241">
        <v>1180.76</v>
      </c>
      <c r="F241">
        <v>615.12199999999996</v>
      </c>
      <c r="G241">
        <v>5.3915100000000001E-2</v>
      </c>
      <c r="H241">
        <v>0.931836</v>
      </c>
      <c r="I241">
        <v>0</v>
      </c>
    </row>
    <row r="242" spans="1:9" x14ac:dyDescent="0.25">
      <c r="A242" t="s">
        <v>100</v>
      </c>
      <c r="B242">
        <v>1225.68</v>
      </c>
      <c r="C242">
        <v>1205.5899999999999</v>
      </c>
      <c r="D242">
        <v>1183.6199999999999</v>
      </c>
      <c r="E242">
        <v>1179.5</v>
      </c>
      <c r="F242">
        <v>613.93899999999996</v>
      </c>
      <c r="G242">
        <v>2.9128500000000002E-2</v>
      </c>
      <c r="H242">
        <v>0.93182699999999996</v>
      </c>
      <c r="I242">
        <v>0</v>
      </c>
    </row>
    <row r="243" spans="1:9" x14ac:dyDescent="0.25">
      <c r="A243" t="s">
        <v>100</v>
      </c>
      <c r="B243">
        <v>1206.4100000000001</v>
      </c>
      <c r="C243">
        <v>1204.19</v>
      </c>
      <c r="D243">
        <v>1182.26</v>
      </c>
      <c r="E243">
        <v>1178.18</v>
      </c>
      <c r="F243">
        <v>612.74099999999999</v>
      </c>
      <c r="G243">
        <v>5.4032799999999999E-2</v>
      </c>
      <c r="H243">
        <v>0.95920000000000005</v>
      </c>
      <c r="I243">
        <v>0</v>
      </c>
    </row>
    <row r="244" spans="1:9" x14ac:dyDescent="0.25">
      <c r="A244" t="s">
        <v>100</v>
      </c>
      <c r="B244">
        <v>1205.77</v>
      </c>
      <c r="C244">
        <v>1203.74</v>
      </c>
      <c r="D244">
        <v>1182.3699999999999</v>
      </c>
      <c r="E244">
        <v>1178.31</v>
      </c>
      <c r="F244">
        <v>612.74300000000005</v>
      </c>
      <c r="G244">
        <v>5.9547299999999997E-2</v>
      </c>
      <c r="H244">
        <v>0.93183300000000002</v>
      </c>
      <c r="I244">
        <v>0</v>
      </c>
    </row>
    <row r="245" spans="1:9" x14ac:dyDescent="0.25">
      <c r="A245" t="s">
        <v>100</v>
      </c>
      <c r="B245">
        <v>1207.93</v>
      </c>
      <c r="C245">
        <v>1205.92</v>
      </c>
      <c r="D245">
        <v>1184.45</v>
      </c>
      <c r="E245">
        <v>1180.3599999999999</v>
      </c>
      <c r="F245">
        <v>614.99800000000005</v>
      </c>
      <c r="G245">
        <v>5.4517099999999999E-2</v>
      </c>
      <c r="H245">
        <v>0.95917200000000002</v>
      </c>
      <c r="I245">
        <v>0</v>
      </c>
    </row>
    <row r="246" spans="1:9" x14ac:dyDescent="0.25">
      <c r="A246" t="s">
        <v>100</v>
      </c>
      <c r="B246">
        <v>1208.01</v>
      </c>
      <c r="C246">
        <v>1206</v>
      </c>
      <c r="D246">
        <v>1184.6300000000001</v>
      </c>
      <c r="E246">
        <v>1180.55</v>
      </c>
      <c r="F246">
        <v>614.92700000000002</v>
      </c>
      <c r="G246">
        <v>5.3915100000000001E-2</v>
      </c>
      <c r="H246">
        <v>0.93183300000000002</v>
      </c>
      <c r="I246">
        <v>0</v>
      </c>
    </row>
    <row r="247" spans="1:9" x14ac:dyDescent="0.25">
      <c r="A247" t="s">
        <v>100</v>
      </c>
      <c r="B247">
        <v>1207.71</v>
      </c>
      <c r="C247">
        <v>1205.69</v>
      </c>
      <c r="D247">
        <v>1184.3499999999999</v>
      </c>
      <c r="E247">
        <v>1180.25</v>
      </c>
      <c r="F247">
        <v>614.86099999999999</v>
      </c>
      <c r="G247">
        <v>5.4503000000000003E-2</v>
      </c>
      <c r="H247">
        <v>0.93174000000000001</v>
      </c>
      <c r="I247">
        <v>0</v>
      </c>
    </row>
    <row r="248" spans="1:9" x14ac:dyDescent="0.25">
      <c r="A248" t="s">
        <v>100</v>
      </c>
      <c r="B248">
        <v>2715.28</v>
      </c>
      <c r="C248">
        <v>1205.8</v>
      </c>
      <c r="D248">
        <v>1184.4000000000001</v>
      </c>
      <c r="E248">
        <v>1180.3399999999999</v>
      </c>
      <c r="F248">
        <v>614.73699999999997</v>
      </c>
      <c r="G248">
        <v>5.5062300000000002E-2</v>
      </c>
      <c r="H248">
        <v>0.93772699999999998</v>
      </c>
      <c r="I248">
        <v>0</v>
      </c>
    </row>
    <row r="249" spans="1:9" x14ac:dyDescent="0.25">
      <c r="A249" t="s">
        <v>100</v>
      </c>
      <c r="B249">
        <v>1591.8</v>
      </c>
      <c r="C249">
        <v>1205.8800000000001</v>
      </c>
      <c r="D249">
        <v>1183.4000000000001</v>
      </c>
      <c r="E249">
        <v>1179.22</v>
      </c>
      <c r="F249">
        <v>613.673</v>
      </c>
      <c r="G249">
        <v>5.4681100000000003E-2</v>
      </c>
      <c r="H249">
        <v>0.95845400000000003</v>
      </c>
      <c r="I249">
        <v>0</v>
      </c>
    </row>
    <row r="250" spans="1:9" x14ac:dyDescent="0.25">
      <c r="A250" t="s">
        <v>100</v>
      </c>
      <c r="B250">
        <v>1233.6600000000001</v>
      </c>
      <c r="C250">
        <v>1204.31</v>
      </c>
      <c r="D250">
        <v>1182.79</v>
      </c>
      <c r="E250">
        <v>1178.7</v>
      </c>
      <c r="F250">
        <v>613.18299999999999</v>
      </c>
      <c r="G250">
        <v>5.4001E-2</v>
      </c>
      <c r="H250">
        <v>0.95823400000000003</v>
      </c>
      <c r="I250">
        <v>0</v>
      </c>
    </row>
    <row r="251" spans="1:9" x14ac:dyDescent="0.25">
      <c r="A251" t="s">
        <v>100</v>
      </c>
      <c r="B251">
        <v>1208.24</v>
      </c>
      <c r="C251">
        <v>1206.17</v>
      </c>
      <c r="D251">
        <v>1184.79</v>
      </c>
      <c r="E251">
        <v>1180.72</v>
      </c>
      <c r="F251">
        <v>615.25900000000001</v>
      </c>
      <c r="G251">
        <v>5.4147500000000001E-2</v>
      </c>
      <c r="H251">
        <v>0.931759</v>
      </c>
      <c r="I251">
        <v>0</v>
      </c>
    </row>
    <row r="252" spans="1:9" x14ac:dyDescent="0.25">
      <c r="A252" t="s">
        <v>100</v>
      </c>
      <c r="B252">
        <v>1210.58</v>
      </c>
      <c r="C252">
        <v>1208.5</v>
      </c>
      <c r="D252">
        <v>1187.21</v>
      </c>
      <c r="E252">
        <v>1183.1300000000001</v>
      </c>
      <c r="F252">
        <v>617.53899999999999</v>
      </c>
      <c r="G252">
        <v>5.55644E-2</v>
      </c>
      <c r="H252">
        <v>0.947376</v>
      </c>
      <c r="I252">
        <v>0</v>
      </c>
    </row>
    <row r="253" spans="1:9" x14ac:dyDescent="0.25">
      <c r="A253" t="s">
        <v>100</v>
      </c>
      <c r="B253">
        <v>1207.54</v>
      </c>
      <c r="C253">
        <v>1205.49</v>
      </c>
      <c r="D253">
        <v>1184.21</v>
      </c>
      <c r="E253">
        <v>1180.1400000000001</v>
      </c>
      <c r="F253">
        <v>614.70000000000005</v>
      </c>
      <c r="G253">
        <v>5.3966E-2</v>
      </c>
      <c r="H253">
        <v>0.93182299999999996</v>
      </c>
      <c r="I253">
        <v>0</v>
      </c>
    </row>
    <row r="254" spans="1:9" x14ac:dyDescent="0.25">
      <c r="A254" t="s">
        <v>100</v>
      </c>
      <c r="B254">
        <v>1208.8499999999999</v>
      </c>
      <c r="C254">
        <v>1206.83</v>
      </c>
      <c r="D254">
        <v>1185.57</v>
      </c>
      <c r="E254">
        <v>1181.5</v>
      </c>
      <c r="F254">
        <v>615.97900000000004</v>
      </c>
      <c r="G254">
        <v>5.4505400000000002E-2</v>
      </c>
      <c r="H254">
        <v>0.93813100000000005</v>
      </c>
      <c r="I254">
        <v>0</v>
      </c>
    </row>
    <row r="255" spans="1:9" x14ac:dyDescent="0.25">
      <c r="A255" t="s">
        <v>100</v>
      </c>
      <c r="B255">
        <v>2360.8200000000002</v>
      </c>
      <c r="C255">
        <v>1206.03</v>
      </c>
      <c r="D255">
        <v>1184.58</v>
      </c>
      <c r="E255">
        <v>1180.48</v>
      </c>
      <c r="F255">
        <v>615.01400000000001</v>
      </c>
      <c r="G255">
        <v>5.4019699999999997E-2</v>
      </c>
      <c r="H255">
        <v>0.93181000000000003</v>
      </c>
      <c r="I255">
        <v>0</v>
      </c>
    </row>
    <row r="256" spans="1:9" x14ac:dyDescent="0.25">
      <c r="A256" t="s">
        <v>100</v>
      </c>
      <c r="B256">
        <v>1208.43</v>
      </c>
      <c r="C256">
        <v>1205.29</v>
      </c>
      <c r="D256">
        <v>1183.33</v>
      </c>
      <c r="E256">
        <v>1179.2</v>
      </c>
      <c r="F256">
        <v>613.64</v>
      </c>
      <c r="G256">
        <v>5.3936400000000002E-2</v>
      </c>
      <c r="H256">
        <v>0.95465699999999998</v>
      </c>
      <c r="I256">
        <v>0</v>
      </c>
    </row>
    <row r="257" spans="1:9" x14ac:dyDescent="0.25">
      <c r="A257" t="s">
        <v>100</v>
      </c>
      <c r="B257">
        <v>1205.6600000000001</v>
      </c>
      <c r="C257">
        <v>1203.56</v>
      </c>
      <c r="D257">
        <v>1182.03</v>
      </c>
      <c r="E257">
        <v>1177.95</v>
      </c>
      <c r="F257">
        <v>612.45100000000002</v>
      </c>
      <c r="G257">
        <v>5.39141E-2</v>
      </c>
      <c r="H257">
        <v>0.93168200000000001</v>
      </c>
      <c r="I257">
        <v>0</v>
      </c>
    </row>
    <row r="258" spans="1:9" x14ac:dyDescent="0.25">
      <c r="A258" t="s">
        <v>100</v>
      </c>
      <c r="B258">
        <v>1205.6600000000001</v>
      </c>
      <c r="C258">
        <v>1203.6199999999999</v>
      </c>
      <c r="D258">
        <v>1182.28</v>
      </c>
      <c r="E258">
        <v>1178.2</v>
      </c>
      <c r="F258">
        <v>612.63900000000001</v>
      </c>
      <c r="G258">
        <v>6.0553999999999997E-2</v>
      </c>
      <c r="H258">
        <v>0.93218599999999996</v>
      </c>
      <c r="I258">
        <v>0</v>
      </c>
    </row>
    <row r="259" spans="1:9" x14ac:dyDescent="0.25">
      <c r="A259" t="s">
        <v>100</v>
      </c>
      <c r="B259">
        <v>1207.3399999999999</v>
      </c>
      <c r="C259">
        <v>1205.29</v>
      </c>
      <c r="D259">
        <v>1183.8800000000001</v>
      </c>
      <c r="E259">
        <v>1179.79</v>
      </c>
      <c r="F259">
        <v>614.39400000000001</v>
      </c>
      <c r="G259">
        <v>5.43702E-2</v>
      </c>
      <c r="H259">
        <v>0.93183000000000005</v>
      </c>
      <c r="I259">
        <v>0</v>
      </c>
    </row>
    <row r="260" spans="1:9" x14ac:dyDescent="0.25">
      <c r="A260" t="s">
        <v>100</v>
      </c>
      <c r="B260">
        <v>1207.78</v>
      </c>
      <c r="C260">
        <v>1205.76</v>
      </c>
      <c r="D260">
        <v>1184.42</v>
      </c>
      <c r="E260">
        <v>1180.32</v>
      </c>
      <c r="F260">
        <v>614.76400000000001</v>
      </c>
      <c r="G260">
        <v>5.3989599999999999E-2</v>
      </c>
      <c r="H260">
        <v>0.931836</v>
      </c>
      <c r="I260">
        <v>0</v>
      </c>
    </row>
    <row r="261" spans="1:9" x14ac:dyDescent="0.25">
      <c r="A261" t="s">
        <v>100</v>
      </c>
      <c r="B261">
        <v>1207.94</v>
      </c>
      <c r="C261">
        <v>1205.95</v>
      </c>
      <c r="D261">
        <v>1184.51</v>
      </c>
      <c r="E261">
        <v>1180.42</v>
      </c>
      <c r="F261">
        <v>614.98500000000001</v>
      </c>
      <c r="G261">
        <v>5.3979699999999999E-2</v>
      </c>
      <c r="H261">
        <v>0.95452400000000004</v>
      </c>
      <c r="I261">
        <v>0</v>
      </c>
    </row>
    <row r="262" spans="1:9" x14ac:dyDescent="0.25">
      <c r="A262" t="s">
        <v>100</v>
      </c>
      <c r="B262">
        <v>2775.34</v>
      </c>
      <c r="C262">
        <v>1205.73</v>
      </c>
      <c r="D262">
        <v>1184.33</v>
      </c>
      <c r="E262">
        <v>1180.26</v>
      </c>
      <c r="F262">
        <v>614.697</v>
      </c>
      <c r="G262">
        <v>5.3929100000000001E-2</v>
      </c>
      <c r="H262">
        <v>0.931836</v>
      </c>
      <c r="I262">
        <v>0</v>
      </c>
    </row>
    <row r="263" spans="1:9" x14ac:dyDescent="0.25">
      <c r="A263" t="s">
        <v>100</v>
      </c>
      <c r="B263">
        <v>1299.92</v>
      </c>
      <c r="C263">
        <v>1204.95</v>
      </c>
      <c r="D263">
        <v>1182.81</v>
      </c>
      <c r="E263">
        <v>1178.68</v>
      </c>
      <c r="F263">
        <v>613.07899999999995</v>
      </c>
      <c r="G263">
        <v>6.1143799999999998E-2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1206.76</v>
      </c>
      <c r="C264">
        <v>1204.7</v>
      </c>
      <c r="D264">
        <v>1182.72</v>
      </c>
      <c r="E264">
        <v>1178.6600000000001</v>
      </c>
      <c r="F264">
        <v>613.17100000000005</v>
      </c>
      <c r="G264">
        <v>5.3995799999999997E-2</v>
      </c>
      <c r="H264">
        <v>0.93183499999999997</v>
      </c>
      <c r="I264">
        <v>0</v>
      </c>
    </row>
    <row r="265" spans="1:9" x14ac:dyDescent="0.25">
      <c r="A265" t="s">
        <v>100</v>
      </c>
      <c r="B265">
        <v>1208.3</v>
      </c>
      <c r="C265">
        <v>1206.27</v>
      </c>
      <c r="D265">
        <v>1184.8499999999999</v>
      </c>
      <c r="E265">
        <v>1180.78</v>
      </c>
      <c r="F265">
        <v>615.33399999999995</v>
      </c>
      <c r="G265">
        <v>5.3913299999999997E-2</v>
      </c>
      <c r="H265">
        <v>0.94877599999999995</v>
      </c>
      <c r="I265">
        <v>0</v>
      </c>
    </row>
    <row r="266" spans="1:9" x14ac:dyDescent="0.25">
      <c r="A266" t="s">
        <v>100</v>
      </c>
      <c r="B266">
        <v>1210.47</v>
      </c>
      <c r="C266">
        <v>1208.43</v>
      </c>
      <c r="D266">
        <v>1187.03</v>
      </c>
      <c r="E266">
        <v>1182.94</v>
      </c>
      <c r="F266">
        <v>617.404</v>
      </c>
      <c r="G266">
        <v>5.3949299999999999E-2</v>
      </c>
      <c r="H266">
        <v>0.95919399999999999</v>
      </c>
      <c r="I266">
        <v>0</v>
      </c>
    </row>
    <row r="267" spans="1:9" x14ac:dyDescent="0.25">
      <c r="A267" t="s">
        <v>100</v>
      </c>
      <c r="B267">
        <v>1207.6199999999999</v>
      </c>
      <c r="C267">
        <v>1205.58</v>
      </c>
      <c r="D267">
        <v>1184.2</v>
      </c>
      <c r="E267">
        <v>1180.1199999999999</v>
      </c>
      <c r="F267">
        <v>614.673</v>
      </c>
      <c r="G267">
        <v>5.5316900000000002E-2</v>
      </c>
      <c r="H267">
        <v>0.95233900000000005</v>
      </c>
      <c r="I267">
        <v>0</v>
      </c>
    </row>
    <row r="268" spans="1:9" x14ac:dyDescent="0.25">
      <c r="A268" t="s">
        <v>100</v>
      </c>
      <c r="B268">
        <v>1208.5</v>
      </c>
      <c r="C268">
        <v>1206.48</v>
      </c>
      <c r="D268">
        <v>1185.23</v>
      </c>
      <c r="E268">
        <v>1181.1400000000001</v>
      </c>
      <c r="F268">
        <v>615.60599999999999</v>
      </c>
      <c r="G268">
        <v>5.3954599999999998E-2</v>
      </c>
      <c r="H268">
        <v>0.931836</v>
      </c>
      <c r="I268">
        <v>0</v>
      </c>
    </row>
    <row r="269" spans="1:9" x14ac:dyDescent="0.25">
      <c r="A269" t="s">
        <v>100</v>
      </c>
      <c r="B269">
        <v>2652.06</v>
      </c>
      <c r="C269">
        <v>1206.02</v>
      </c>
      <c r="D269">
        <v>1184.6300000000001</v>
      </c>
      <c r="E269">
        <v>1180.55</v>
      </c>
      <c r="F269">
        <v>615.06100000000004</v>
      </c>
      <c r="G269">
        <v>5.3918000000000001E-2</v>
      </c>
      <c r="H269">
        <v>0.931778</v>
      </c>
      <c r="I269">
        <v>0</v>
      </c>
    </row>
    <row r="270" spans="1:9" x14ac:dyDescent="0.25">
      <c r="A270" t="s">
        <v>100</v>
      </c>
      <c r="B270">
        <v>1208.6300000000001</v>
      </c>
      <c r="C270">
        <v>1205.52</v>
      </c>
      <c r="D270">
        <v>1183.51</v>
      </c>
      <c r="E270">
        <v>1179.3699999999999</v>
      </c>
      <c r="F270">
        <v>613.89</v>
      </c>
      <c r="G270">
        <v>5.42271E-2</v>
      </c>
      <c r="H270">
        <v>0.93183400000000005</v>
      </c>
      <c r="I270">
        <v>0</v>
      </c>
    </row>
    <row r="271" spans="1:9" x14ac:dyDescent="0.25">
      <c r="A271" t="s">
        <v>100</v>
      </c>
      <c r="B271">
        <v>1205.9100000000001</v>
      </c>
      <c r="C271">
        <v>1203.79</v>
      </c>
      <c r="D271">
        <v>1182.05</v>
      </c>
      <c r="E271">
        <v>1177.96</v>
      </c>
      <c r="F271">
        <v>612.50599999999997</v>
      </c>
      <c r="G271">
        <v>5.4291300000000001E-2</v>
      </c>
      <c r="H271">
        <v>0.93176199999999998</v>
      </c>
      <c r="I271">
        <v>0</v>
      </c>
    </row>
    <row r="272" spans="1:9" x14ac:dyDescent="0.25">
      <c r="A272" t="s">
        <v>100</v>
      </c>
      <c r="B272">
        <v>1205.51</v>
      </c>
      <c r="C272">
        <v>1203.5</v>
      </c>
      <c r="D272">
        <v>1182.28</v>
      </c>
      <c r="E272">
        <v>1178.2</v>
      </c>
      <c r="F272">
        <v>612.57799999999997</v>
      </c>
      <c r="G272">
        <v>5.51472E-2</v>
      </c>
      <c r="H272">
        <v>0.931759</v>
      </c>
      <c r="I272">
        <v>0</v>
      </c>
    </row>
    <row r="273" spans="1:25" x14ac:dyDescent="0.25">
      <c r="A273" t="s">
        <v>100</v>
      </c>
      <c r="B273">
        <v>1207.3599999999999</v>
      </c>
      <c r="C273">
        <v>1205.3599999999999</v>
      </c>
      <c r="D273">
        <v>1184.07</v>
      </c>
      <c r="E273">
        <v>1179.99</v>
      </c>
      <c r="F273">
        <v>614.65200000000004</v>
      </c>
      <c r="G273">
        <v>5.4655700000000002E-2</v>
      </c>
      <c r="H273">
        <v>0.93183199999999999</v>
      </c>
      <c r="I273">
        <v>0</v>
      </c>
    </row>
    <row r="274" spans="1:25" x14ac:dyDescent="0.25">
      <c r="A274" t="s">
        <v>100</v>
      </c>
      <c r="B274">
        <v>1207.8800000000001</v>
      </c>
      <c r="C274">
        <v>1205.8499999999999</v>
      </c>
      <c r="D274">
        <v>1184.47</v>
      </c>
      <c r="E274">
        <v>1180.3800000000001</v>
      </c>
      <c r="F274">
        <v>614.84199999999998</v>
      </c>
      <c r="G274">
        <v>2.95138E-2</v>
      </c>
      <c r="H274">
        <v>0.931836</v>
      </c>
      <c r="I274">
        <v>0</v>
      </c>
    </row>
    <row r="275" spans="1:25" x14ac:dyDescent="0.25">
      <c r="A275" t="s">
        <v>100</v>
      </c>
      <c r="B275">
        <v>1207.51</v>
      </c>
      <c r="C275">
        <v>1205.49</v>
      </c>
      <c r="D275">
        <v>1184.1600000000001</v>
      </c>
      <c r="E275">
        <v>1180.07</v>
      </c>
      <c r="F275">
        <v>614.67600000000004</v>
      </c>
      <c r="G275">
        <v>5.3910600000000003E-2</v>
      </c>
      <c r="H275">
        <v>0.94858900000000002</v>
      </c>
      <c r="I275">
        <v>0</v>
      </c>
    </row>
    <row r="276" spans="1:25" x14ac:dyDescent="0.25">
      <c r="A276" t="s">
        <v>100</v>
      </c>
      <c r="B276">
        <v>2725.79</v>
      </c>
      <c r="C276">
        <v>1206.1600000000001</v>
      </c>
      <c r="D276">
        <v>1184.69</v>
      </c>
      <c r="E276">
        <v>1180.5999999999999</v>
      </c>
      <c r="F276">
        <v>614.96900000000005</v>
      </c>
      <c r="G276">
        <v>5.3998999999999998E-2</v>
      </c>
      <c r="H276">
        <v>0.95612799999999998</v>
      </c>
      <c r="I276">
        <v>0</v>
      </c>
    </row>
    <row r="277" spans="1:25" x14ac:dyDescent="0.25">
      <c r="A277" t="s">
        <v>100</v>
      </c>
      <c r="B277">
        <v>1210.17</v>
      </c>
      <c r="C277">
        <v>1205.9100000000001</v>
      </c>
      <c r="D277">
        <v>1183.33</v>
      </c>
      <c r="E277">
        <v>1179.1400000000001</v>
      </c>
      <c r="F277">
        <v>613.62800000000004</v>
      </c>
      <c r="G277">
        <v>5.1958400000000002E-2</v>
      </c>
      <c r="H277">
        <v>0.94433500000000004</v>
      </c>
      <c r="I277">
        <v>0</v>
      </c>
    </row>
    <row r="278" spans="1:25" x14ac:dyDescent="0.25">
      <c r="A278" t="s">
        <v>100</v>
      </c>
      <c r="B278">
        <v>1207.3399999999999</v>
      </c>
      <c r="C278">
        <v>1204.94</v>
      </c>
      <c r="D278">
        <v>1182.3699999999999</v>
      </c>
      <c r="E278">
        <v>1178.22</v>
      </c>
      <c r="F278">
        <v>612.79399999999998</v>
      </c>
      <c r="G278">
        <v>5.39549E-2</v>
      </c>
      <c r="H278">
        <v>0.93180399999999997</v>
      </c>
      <c r="I278">
        <v>0</v>
      </c>
    </row>
    <row r="279" spans="1:25" x14ac:dyDescent="0.25">
      <c r="A279" t="s">
        <v>100</v>
      </c>
      <c r="B279">
        <v>1206.1500000000001</v>
      </c>
      <c r="C279">
        <v>1204</v>
      </c>
      <c r="D279">
        <v>1182.6600000000001</v>
      </c>
      <c r="E279">
        <v>1178.5999999999999</v>
      </c>
      <c r="F279">
        <v>612.96799999999996</v>
      </c>
      <c r="G279">
        <v>5.3909899999999997E-2</v>
      </c>
      <c r="H279">
        <v>0.95750000000000002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1207.94</v>
      </c>
      <c r="C280">
        <v>1205.9000000000001</v>
      </c>
      <c r="D280">
        <v>1184.57</v>
      </c>
      <c r="E280">
        <v>1180.49</v>
      </c>
      <c r="F280">
        <v>615.05700000000002</v>
      </c>
      <c r="G280">
        <v>5.3972899999999997E-2</v>
      </c>
      <c r="H280">
        <v>0.93182799999999999</v>
      </c>
      <c r="I280">
        <v>0</v>
      </c>
      <c r="R280">
        <f>AVERAGE(B231:B280)</f>
        <v>1387.1928000000003</v>
      </c>
      <c r="S280">
        <f>AVERAGE(C231:C280)</f>
        <v>1205.606</v>
      </c>
      <c r="U280">
        <f>_xlfn.VAR.P(B231:B280)</f>
        <v>196117.02771215935</v>
      </c>
      <c r="V280">
        <f>_xlfn.VAR.P(C231:C280)</f>
        <v>1.0386840000000155</v>
      </c>
      <c r="X280">
        <f>1.96*SQRT(U280)/50</f>
        <v>17.359760063538104</v>
      </c>
      <c r="Y280">
        <f>1.96*SQRT(V280)/50</f>
        <v>3.9951012274534722E-2</v>
      </c>
    </row>
    <row r="281" spans="1:25" x14ac:dyDescent="0.25">
      <c r="A281" t="s">
        <v>100</v>
      </c>
      <c r="B281">
        <v>69362.477033000003</v>
      </c>
      <c r="C281" t="s">
        <v>36</v>
      </c>
    </row>
    <row r="282" spans="1:25" x14ac:dyDescent="0.25">
      <c r="A282" t="s">
        <v>86</v>
      </c>
      <c r="B282">
        <v>809.67200000000003</v>
      </c>
      <c r="C282">
        <v>807.62699999999995</v>
      </c>
      <c r="D282">
        <v>786.28300000000002</v>
      </c>
      <c r="E282">
        <v>782.71699999999998</v>
      </c>
      <c r="F282">
        <v>448.33800000000002</v>
      </c>
      <c r="G282">
        <v>5.4566900000000002E-2</v>
      </c>
      <c r="H282">
        <v>0.95649600000000001</v>
      </c>
      <c r="I282">
        <v>0</v>
      </c>
    </row>
    <row r="283" spans="1:25" x14ac:dyDescent="0.25">
      <c r="A283" t="s">
        <v>86</v>
      </c>
      <c r="B283">
        <v>808.98099999999999</v>
      </c>
      <c r="C283">
        <v>806.96299999999997</v>
      </c>
      <c r="D283">
        <v>785.59699999999998</v>
      </c>
      <c r="E283">
        <v>782.02099999999996</v>
      </c>
      <c r="F283">
        <v>447.96100000000001</v>
      </c>
      <c r="G283">
        <v>5.3924600000000003E-2</v>
      </c>
      <c r="H283">
        <v>0.93696699999999999</v>
      </c>
      <c r="I283">
        <v>0</v>
      </c>
    </row>
    <row r="284" spans="1:25" x14ac:dyDescent="0.25">
      <c r="A284" t="s">
        <v>86</v>
      </c>
      <c r="B284">
        <v>809.49800000000005</v>
      </c>
      <c r="C284">
        <v>807.48800000000006</v>
      </c>
      <c r="D284">
        <v>786.19500000000005</v>
      </c>
      <c r="E284">
        <v>782.63599999999997</v>
      </c>
      <c r="F284">
        <v>448.40899999999999</v>
      </c>
      <c r="G284">
        <v>5.3909600000000002E-2</v>
      </c>
      <c r="H284">
        <v>0.93183400000000005</v>
      </c>
      <c r="I284">
        <v>0</v>
      </c>
    </row>
    <row r="285" spans="1:25" x14ac:dyDescent="0.25">
      <c r="A285" t="s">
        <v>86</v>
      </c>
      <c r="B285">
        <v>808.79700000000003</v>
      </c>
      <c r="C285">
        <v>806.78</v>
      </c>
      <c r="D285">
        <v>785.55</v>
      </c>
      <c r="E285">
        <v>781.98500000000001</v>
      </c>
      <c r="F285">
        <v>447.92700000000002</v>
      </c>
      <c r="G285">
        <v>5.3930400000000003E-2</v>
      </c>
      <c r="H285">
        <v>0.94745999999999997</v>
      </c>
      <c r="I285">
        <v>0</v>
      </c>
    </row>
    <row r="286" spans="1:25" x14ac:dyDescent="0.25">
      <c r="A286" t="s">
        <v>86</v>
      </c>
      <c r="B286">
        <v>1944.65</v>
      </c>
      <c r="C286">
        <v>807.56299999999999</v>
      </c>
      <c r="D286">
        <v>786.23299999999995</v>
      </c>
      <c r="E286">
        <v>782.66200000000003</v>
      </c>
      <c r="F286">
        <v>448.39299999999997</v>
      </c>
      <c r="G286">
        <v>5.3912599999999998E-2</v>
      </c>
      <c r="H286">
        <v>0.95539600000000002</v>
      </c>
      <c r="I286">
        <v>0</v>
      </c>
    </row>
    <row r="287" spans="1:25" x14ac:dyDescent="0.25">
      <c r="A287" t="s">
        <v>86</v>
      </c>
      <c r="B287">
        <v>1239.82</v>
      </c>
      <c r="C287">
        <v>808.26499999999999</v>
      </c>
      <c r="D287">
        <v>786.27499999999998</v>
      </c>
      <c r="E287">
        <v>782.65</v>
      </c>
      <c r="F287">
        <v>448.37</v>
      </c>
      <c r="G287">
        <v>5.3980899999999998E-2</v>
      </c>
      <c r="H287">
        <v>0.95859000000000005</v>
      </c>
      <c r="I287">
        <v>0</v>
      </c>
    </row>
    <row r="288" spans="1:25" x14ac:dyDescent="0.25">
      <c r="A288" t="s">
        <v>86</v>
      </c>
      <c r="B288">
        <v>809.37099999999998</v>
      </c>
      <c r="C288">
        <v>807.26</v>
      </c>
      <c r="D288">
        <v>785.63900000000001</v>
      </c>
      <c r="E288">
        <v>782.06399999999996</v>
      </c>
      <c r="F288">
        <v>447.79599999999999</v>
      </c>
      <c r="G288">
        <v>5.8674999999999998E-2</v>
      </c>
      <c r="H288">
        <v>0.931836</v>
      </c>
      <c r="I288">
        <v>0</v>
      </c>
    </row>
    <row r="289" spans="1:9" x14ac:dyDescent="0.25">
      <c r="A289" t="s">
        <v>86</v>
      </c>
      <c r="B289">
        <v>809.18600000000004</v>
      </c>
      <c r="C289">
        <v>807.16099999999994</v>
      </c>
      <c r="D289">
        <v>785.78300000000002</v>
      </c>
      <c r="E289">
        <v>782.20699999999999</v>
      </c>
      <c r="F289">
        <v>448.017</v>
      </c>
      <c r="G289">
        <v>5.4381400000000003E-2</v>
      </c>
      <c r="H289">
        <v>0.93612799999999996</v>
      </c>
      <c r="I289">
        <v>0</v>
      </c>
    </row>
    <row r="290" spans="1:9" x14ac:dyDescent="0.25">
      <c r="A290" t="s">
        <v>86</v>
      </c>
      <c r="B290">
        <v>808.96799999999996</v>
      </c>
      <c r="C290">
        <v>806.96400000000006</v>
      </c>
      <c r="D290">
        <v>785.66499999999996</v>
      </c>
      <c r="E290">
        <v>782.1</v>
      </c>
      <c r="F290">
        <v>447.95400000000001</v>
      </c>
      <c r="G290">
        <v>5.4475599999999999E-2</v>
      </c>
      <c r="H290">
        <v>0.93182600000000004</v>
      </c>
      <c r="I290">
        <v>0</v>
      </c>
    </row>
    <row r="291" spans="1:9" x14ac:dyDescent="0.25">
      <c r="A291" t="s">
        <v>86</v>
      </c>
      <c r="B291">
        <v>809.09400000000005</v>
      </c>
      <c r="C291">
        <v>807.10500000000002</v>
      </c>
      <c r="D291">
        <v>785.82600000000002</v>
      </c>
      <c r="E291">
        <v>782.25800000000004</v>
      </c>
      <c r="F291">
        <v>448.108</v>
      </c>
      <c r="G291">
        <v>5.3926700000000001E-2</v>
      </c>
      <c r="H291">
        <v>0.95411000000000001</v>
      </c>
      <c r="I291">
        <v>0</v>
      </c>
    </row>
    <row r="292" spans="1:9" x14ac:dyDescent="0.25">
      <c r="A292" t="s">
        <v>86</v>
      </c>
      <c r="B292">
        <v>809.22199999999998</v>
      </c>
      <c r="C292">
        <v>807.19200000000001</v>
      </c>
      <c r="D292">
        <v>785.83399999999995</v>
      </c>
      <c r="E292">
        <v>782.26900000000001</v>
      </c>
      <c r="F292">
        <v>448.05799999999999</v>
      </c>
      <c r="G292">
        <v>5.39122E-2</v>
      </c>
      <c r="H292">
        <v>0.93183700000000003</v>
      </c>
      <c r="I292">
        <v>0</v>
      </c>
    </row>
    <row r="293" spans="1:9" x14ac:dyDescent="0.25">
      <c r="A293" t="s">
        <v>86</v>
      </c>
      <c r="B293">
        <v>809.24800000000005</v>
      </c>
      <c r="C293">
        <v>807.24400000000003</v>
      </c>
      <c r="D293">
        <v>785.88</v>
      </c>
      <c r="E293">
        <v>782.33600000000001</v>
      </c>
      <c r="F293">
        <v>448.13600000000002</v>
      </c>
      <c r="G293">
        <v>5.3915100000000001E-2</v>
      </c>
      <c r="H293">
        <v>0.95832899999999999</v>
      </c>
      <c r="I293">
        <v>0</v>
      </c>
    </row>
    <row r="294" spans="1:9" x14ac:dyDescent="0.25">
      <c r="A294" t="s">
        <v>86</v>
      </c>
      <c r="B294">
        <v>809.17899999999997</v>
      </c>
      <c r="C294">
        <v>807.17399999999998</v>
      </c>
      <c r="D294">
        <v>785.83</v>
      </c>
      <c r="E294">
        <v>782.27800000000002</v>
      </c>
      <c r="F294">
        <v>448.06599999999997</v>
      </c>
      <c r="G294">
        <v>5.4076699999999998E-2</v>
      </c>
      <c r="H294">
        <v>0.95898300000000003</v>
      </c>
      <c r="I294">
        <v>0</v>
      </c>
    </row>
    <row r="295" spans="1:9" x14ac:dyDescent="0.25">
      <c r="A295" t="s">
        <v>86</v>
      </c>
      <c r="B295">
        <v>809.21799999999996</v>
      </c>
      <c r="C295">
        <v>807.23</v>
      </c>
      <c r="D295">
        <v>785.88199999999995</v>
      </c>
      <c r="E295">
        <v>782.31500000000005</v>
      </c>
      <c r="F295">
        <v>448.10199999999998</v>
      </c>
      <c r="G295">
        <v>5.4584800000000003E-2</v>
      </c>
      <c r="H295">
        <v>0.93179500000000004</v>
      </c>
      <c r="I295">
        <v>0</v>
      </c>
    </row>
    <row r="296" spans="1:9" x14ac:dyDescent="0.25">
      <c r="A296" t="s">
        <v>86</v>
      </c>
      <c r="B296">
        <v>2285.15</v>
      </c>
      <c r="C296">
        <v>807.21600000000001</v>
      </c>
      <c r="D296">
        <v>785.89499999999998</v>
      </c>
      <c r="E296">
        <v>782.32500000000005</v>
      </c>
      <c r="F296">
        <v>448.09899999999999</v>
      </c>
      <c r="G296">
        <v>5.4033699999999997E-2</v>
      </c>
      <c r="H296">
        <v>0.931836</v>
      </c>
      <c r="I296">
        <v>0</v>
      </c>
    </row>
    <row r="297" spans="1:9" x14ac:dyDescent="0.25">
      <c r="A297" t="s">
        <v>86</v>
      </c>
      <c r="B297">
        <v>812.90200000000004</v>
      </c>
      <c r="C297">
        <v>808.83699999999999</v>
      </c>
      <c r="D297">
        <v>786.34699999999998</v>
      </c>
      <c r="E297">
        <v>782.65200000000004</v>
      </c>
      <c r="F297">
        <v>448.33600000000001</v>
      </c>
      <c r="G297">
        <v>5.39858E-2</v>
      </c>
      <c r="H297">
        <v>0.93183199999999999</v>
      </c>
      <c r="I297">
        <v>0</v>
      </c>
    </row>
    <row r="298" spans="1:9" x14ac:dyDescent="0.25">
      <c r="A298" t="s">
        <v>86</v>
      </c>
      <c r="B298">
        <v>810.26599999999996</v>
      </c>
      <c r="C298">
        <v>808.09799999999996</v>
      </c>
      <c r="D298">
        <v>786.50099999999998</v>
      </c>
      <c r="E298">
        <v>782.93100000000004</v>
      </c>
      <c r="F298">
        <v>448.80099999999999</v>
      </c>
      <c r="G298">
        <v>3.4289399999999998E-2</v>
      </c>
      <c r="H298">
        <v>0.95909199999999994</v>
      </c>
      <c r="I298">
        <v>0</v>
      </c>
    </row>
    <row r="299" spans="1:9" x14ac:dyDescent="0.25">
      <c r="A299" t="s">
        <v>86</v>
      </c>
      <c r="B299">
        <v>809.78800000000001</v>
      </c>
      <c r="C299">
        <v>807.69799999999998</v>
      </c>
      <c r="D299">
        <v>786.14300000000003</v>
      </c>
      <c r="E299">
        <v>782.57899999999995</v>
      </c>
      <c r="F299">
        <v>448.30500000000001</v>
      </c>
      <c r="G299">
        <v>5.44865E-2</v>
      </c>
      <c r="H299">
        <v>0.93178399999999995</v>
      </c>
      <c r="I299">
        <v>0</v>
      </c>
    </row>
    <row r="300" spans="1:9" x14ac:dyDescent="0.25">
      <c r="A300" t="s">
        <v>86</v>
      </c>
      <c r="B300">
        <v>808.80899999999997</v>
      </c>
      <c r="C300">
        <v>806.81299999999999</v>
      </c>
      <c r="D300">
        <v>785.54100000000005</v>
      </c>
      <c r="E300">
        <v>781.97500000000002</v>
      </c>
      <c r="F300">
        <v>447.91300000000001</v>
      </c>
      <c r="G300">
        <v>5.39281E-2</v>
      </c>
      <c r="H300">
        <v>0.95769099999999996</v>
      </c>
      <c r="I300">
        <v>0</v>
      </c>
    </row>
    <row r="301" spans="1:9" x14ac:dyDescent="0.25">
      <c r="A301" t="s">
        <v>86</v>
      </c>
      <c r="B301">
        <v>809.548</v>
      </c>
      <c r="C301">
        <v>807.53700000000003</v>
      </c>
      <c r="D301">
        <v>786.20399999999995</v>
      </c>
      <c r="E301">
        <v>782.64800000000002</v>
      </c>
      <c r="F301">
        <v>448.37299999999999</v>
      </c>
      <c r="G301">
        <v>5.6141299999999998E-2</v>
      </c>
      <c r="H301">
        <v>0.959198</v>
      </c>
      <c r="I301">
        <v>0</v>
      </c>
    </row>
    <row r="302" spans="1:9" x14ac:dyDescent="0.25">
      <c r="A302" t="s">
        <v>86</v>
      </c>
      <c r="B302">
        <v>808.92499999999995</v>
      </c>
      <c r="C302">
        <v>806.91600000000005</v>
      </c>
      <c r="D302">
        <v>785.56500000000005</v>
      </c>
      <c r="E302">
        <v>782.005</v>
      </c>
      <c r="F302">
        <v>447.94799999999998</v>
      </c>
      <c r="G302">
        <v>5.3910899999999998E-2</v>
      </c>
      <c r="H302">
        <v>0.95440599999999998</v>
      </c>
      <c r="I302">
        <v>0</v>
      </c>
    </row>
    <row r="303" spans="1:9" x14ac:dyDescent="0.25">
      <c r="A303" t="s">
        <v>86</v>
      </c>
      <c r="B303">
        <v>809.50699999999995</v>
      </c>
      <c r="C303">
        <v>807.49099999999999</v>
      </c>
      <c r="D303">
        <v>786.13300000000004</v>
      </c>
      <c r="E303">
        <v>782.57799999999997</v>
      </c>
      <c r="F303">
        <v>448.38600000000002</v>
      </c>
      <c r="G303">
        <v>5.5121900000000001E-2</v>
      </c>
      <c r="H303">
        <v>0.93181599999999998</v>
      </c>
      <c r="I303">
        <v>0</v>
      </c>
    </row>
    <row r="304" spans="1:9" x14ac:dyDescent="0.25">
      <c r="A304" t="s">
        <v>86</v>
      </c>
      <c r="B304">
        <v>809.04399999999998</v>
      </c>
      <c r="C304">
        <v>807.02800000000002</v>
      </c>
      <c r="D304">
        <v>785.63499999999999</v>
      </c>
      <c r="E304">
        <v>782.07500000000005</v>
      </c>
      <c r="F304">
        <v>447.98099999999999</v>
      </c>
      <c r="G304">
        <v>5.82547E-2</v>
      </c>
      <c r="H304">
        <v>0.95913300000000001</v>
      </c>
      <c r="I304">
        <v>0</v>
      </c>
    </row>
    <row r="305" spans="1:9" x14ac:dyDescent="0.25">
      <c r="A305" t="s">
        <v>86</v>
      </c>
      <c r="B305">
        <v>809.26499999999999</v>
      </c>
      <c r="C305">
        <v>807.27599999999995</v>
      </c>
      <c r="D305">
        <v>786.04600000000005</v>
      </c>
      <c r="E305">
        <v>782.495</v>
      </c>
      <c r="F305">
        <v>448.25700000000001</v>
      </c>
      <c r="G305">
        <v>5.3921700000000003E-2</v>
      </c>
      <c r="H305">
        <v>0.94075200000000003</v>
      </c>
      <c r="I305">
        <v>0</v>
      </c>
    </row>
    <row r="306" spans="1:9" x14ac:dyDescent="0.25">
      <c r="A306" t="s">
        <v>86</v>
      </c>
      <c r="B306">
        <v>808.875</v>
      </c>
      <c r="C306">
        <v>806.87199999999996</v>
      </c>
      <c r="D306">
        <v>785.56</v>
      </c>
      <c r="E306">
        <v>782.00900000000001</v>
      </c>
      <c r="F306">
        <v>447.95299999999997</v>
      </c>
      <c r="G306">
        <v>5.4156299999999997E-2</v>
      </c>
      <c r="H306">
        <v>0.93183499999999997</v>
      </c>
      <c r="I306">
        <v>0</v>
      </c>
    </row>
    <row r="307" spans="1:9" x14ac:dyDescent="0.25">
      <c r="A307" t="s">
        <v>86</v>
      </c>
      <c r="B307">
        <v>1894.76</v>
      </c>
      <c r="C307">
        <v>807.71299999999997</v>
      </c>
      <c r="D307">
        <v>786.149</v>
      </c>
      <c r="E307">
        <v>782.58199999999999</v>
      </c>
      <c r="F307">
        <v>448.33499999999998</v>
      </c>
      <c r="G307">
        <v>5.3909499999999999E-2</v>
      </c>
      <c r="H307">
        <v>0.931836</v>
      </c>
      <c r="I307">
        <v>0</v>
      </c>
    </row>
    <row r="308" spans="1:9" x14ac:dyDescent="0.25">
      <c r="A308" t="s">
        <v>86</v>
      </c>
      <c r="B308">
        <v>1233.2</v>
      </c>
      <c r="C308">
        <v>808.24900000000002</v>
      </c>
      <c r="D308">
        <v>786.27300000000002</v>
      </c>
      <c r="E308">
        <v>782.67399999999998</v>
      </c>
      <c r="F308">
        <v>448.351</v>
      </c>
      <c r="G308">
        <v>5.3909600000000002E-2</v>
      </c>
      <c r="H308">
        <v>0.95284599999999997</v>
      </c>
      <c r="I308">
        <v>0</v>
      </c>
    </row>
    <row r="309" spans="1:9" x14ac:dyDescent="0.25">
      <c r="A309" t="s">
        <v>86</v>
      </c>
      <c r="B309">
        <v>809.77</v>
      </c>
      <c r="C309">
        <v>807.66600000000005</v>
      </c>
      <c r="D309">
        <v>785.69799999999998</v>
      </c>
      <c r="E309">
        <v>782.14400000000001</v>
      </c>
      <c r="F309">
        <v>447.94600000000003</v>
      </c>
      <c r="G309">
        <v>4.9702000000000003E-2</v>
      </c>
      <c r="H309">
        <v>0.93180099999999999</v>
      </c>
      <c r="I309">
        <v>0</v>
      </c>
    </row>
    <row r="310" spans="1:9" x14ac:dyDescent="0.25">
      <c r="A310" t="s">
        <v>86</v>
      </c>
      <c r="B310">
        <v>809.57</v>
      </c>
      <c r="C310">
        <v>807.476</v>
      </c>
      <c r="D310">
        <v>785.83500000000004</v>
      </c>
      <c r="E310">
        <v>782.26400000000001</v>
      </c>
      <c r="F310">
        <v>448.05399999999997</v>
      </c>
      <c r="G310">
        <v>5.3928499999999997E-2</v>
      </c>
      <c r="H310">
        <v>0.95325899999999997</v>
      </c>
      <c r="I310">
        <v>0</v>
      </c>
    </row>
    <row r="311" spans="1:9" x14ac:dyDescent="0.25">
      <c r="A311" t="s">
        <v>86</v>
      </c>
      <c r="B311">
        <v>809.14599999999996</v>
      </c>
      <c r="C311">
        <v>807.13300000000004</v>
      </c>
      <c r="D311">
        <v>785.75900000000001</v>
      </c>
      <c r="E311">
        <v>782.19600000000003</v>
      </c>
      <c r="F311">
        <v>448.02300000000002</v>
      </c>
      <c r="G311">
        <v>5.70412E-2</v>
      </c>
      <c r="H311">
        <v>0.95816500000000004</v>
      </c>
      <c r="I311">
        <v>0</v>
      </c>
    </row>
    <row r="312" spans="1:9" x14ac:dyDescent="0.25">
      <c r="A312" t="s">
        <v>86</v>
      </c>
      <c r="B312">
        <v>809.08799999999997</v>
      </c>
      <c r="C312">
        <v>807.09299999999996</v>
      </c>
      <c r="D312">
        <v>785.76400000000001</v>
      </c>
      <c r="E312">
        <v>782.19899999999996</v>
      </c>
      <c r="F312">
        <v>448.00799999999998</v>
      </c>
      <c r="G312">
        <v>5.4574499999999998E-2</v>
      </c>
      <c r="H312">
        <v>0.950098</v>
      </c>
      <c r="I312">
        <v>0</v>
      </c>
    </row>
    <row r="313" spans="1:9" x14ac:dyDescent="0.25">
      <c r="A313" t="s">
        <v>86</v>
      </c>
      <c r="B313">
        <v>809.1</v>
      </c>
      <c r="C313">
        <v>807.07</v>
      </c>
      <c r="D313">
        <v>785.84199999999998</v>
      </c>
      <c r="E313">
        <v>782.28399999999999</v>
      </c>
      <c r="F313">
        <v>448.07</v>
      </c>
      <c r="G313">
        <v>5.3909499999999999E-2</v>
      </c>
      <c r="H313">
        <v>0.93169999999999997</v>
      </c>
      <c r="I313">
        <v>0</v>
      </c>
    </row>
    <row r="314" spans="1:9" x14ac:dyDescent="0.25">
      <c r="A314" t="s">
        <v>86</v>
      </c>
      <c r="B314">
        <v>809.20100000000002</v>
      </c>
      <c r="C314">
        <v>807.178</v>
      </c>
      <c r="D314">
        <v>785.79399999999998</v>
      </c>
      <c r="E314">
        <v>782.23199999999997</v>
      </c>
      <c r="F314">
        <v>448.08499999999998</v>
      </c>
      <c r="G314">
        <v>5.4015800000000003E-2</v>
      </c>
      <c r="H314">
        <v>0.93183499999999997</v>
      </c>
      <c r="I314">
        <v>0</v>
      </c>
    </row>
    <row r="315" spans="1:9" x14ac:dyDescent="0.25">
      <c r="A315" t="s">
        <v>86</v>
      </c>
      <c r="B315">
        <v>809.08699999999999</v>
      </c>
      <c r="C315">
        <v>807.06799999999998</v>
      </c>
      <c r="D315">
        <v>785.74099999999999</v>
      </c>
      <c r="E315">
        <v>782.17499999999995</v>
      </c>
      <c r="F315">
        <v>448.029</v>
      </c>
      <c r="G315">
        <v>5.3927700000000002E-2</v>
      </c>
      <c r="H315">
        <v>0.93182699999999996</v>
      </c>
      <c r="I315">
        <v>0</v>
      </c>
    </row>
    <row r="316" spans="1:9" x14ac:dyDescent="0.25">
      <c r="A316" t="s">
        <v>86</v>
      </c>
      <c r="B316">
        <v>809.03599999999994</v>
      </c>
      <c r="C316">
        <v>807.02700000000004</v>
      </c>
      <c r="D316">
        <v>785.78</v>
      </c>
      <c r="E316">
        <v>782.23400000000004</v>
      </c>
      <c r="F316">
        <v>448.05799999999999</v>
      </c>
      <c r="G316">
        <v>5.3911500000000001E-2</v>
      </c>
      <c r="H316">
        <v>0.959198</v>
      </c>
      <c r="I316">
        <v>0</v>
      </c>
    </row>
    <row r="317" spans="1:9" x14ac:dyDescent="0.25">
      <c r="A317" t="s">
        <v>86</v>
      </c>
      <c r="B317">
        <v>2316.94</v>
      </c>
      <c r="C317">
        <v>807.06399999999996</v>
      </c>
      <c r="D317">
        <v>785.72299999999996</v>
      </c>
      <c r="E317">
        <v>782.17499999999995</v>
      </c>
      <c r="F317">
        <v>447.94900000000001</v>
      </c>
      <c r="G317">
        <v>5.3953099999999997E-2</v>
      </c>
      <c r="H317">
        <v>0.95232300000000003</v>
      </c>
      <c r="I317">
        <v>0</v>
      </c>
    </row>
    <row r="318" spans="1:9" x14ac:dyDescent="0.25">
      <c r="A318" t="s">
        <v>86</v>
      </c>
      <c r="B318">
        <v>813.524</v>
      </c>
      <c r="C318">
        <v>809.11099999999999</v>
      </c>
      <c r="D318">
        <v>786.37400000000002</v>
      </c>
      <c r="E318">
        <v>782.65099999999995</v>
      </c>
      <c r="F318">
        <v>448.39</v>
      </c>
      <c r="G318">
        <v>5.3924E-2</v>
      </c>
      <c r="H318">
        <v>0.931836</v>
      </c>
      <c r="I318">
        <v>0</v>
      </c>
    </row>
    <row r="319" spans="1:9" x14ac:dyDescent="0.25">
      <c r="A319" t="s">
        <v>86</v>
      </c>
      <c r="B319">
        <v>810.43899999999996</v>
      </c>
      <c r="C319">
        <v>808.17899999999997</v>
      </c>
      <c r="D319">
        <v>786.43499999999995</v>
      </c>
      <c r="E319">
        <v>782.87099999999998</v>
      </c>
      <c r="F319">
        <v>448.7</v>
      </c>
      <c r="G319">
        <v>5.4995599999999999E-2</v>
      </c>
      <c r="H319">
        <v>0.93182200000000004</v>
      </c>
      <c r="I319">
        <v>0</v>
      </c>
    </row>
    <row r="320" spans="1:9" x14ac:dyDescent="0.25">
      <c r="A320" t="s">
        <v>86</v>
      </c>
      <c r="B320">
        <v>810.28700000000003</v>
      </c>
      <c r="C320">
        <v>808.04899999999998</v>
      </c>
      <c r="D320">
        <v>786.13099999999997</v>
      </c>
      <c r="E320">
        <v>782.59299999999996</v>
      </c>
      <c r="F320">
        <v>448.339</v>
      </c>
      <c r="G320">
        <v>5.3954500000000002E-2</v>
      </c>
      <c r="H320">
        <v>0.95804699999999998</v>
      </c>
      <c r="I320">
        <v>0</v>
      </c>
    </row>
    <row r="321" spans="1:25" x14ac:dyDescent="0.25">
      <c r="A321" t="s">
        <v>86</v>
      </c>
      <c r="B321">
        <v>809.096</v>
      </c>
      <c r="C321">
        <v>807.00800000000004</v>
      </c>
      <c r="D321">
        <v>785.60400000000004</v>
      </c>
      <c r="E321">
        <v>782.05600000000004</v>
      </c>
      <c r="F321">
        <v>447.97500000000002</v>
      </c>
      <c r="G321">
        <v>5.3914999999999998E-2</v>
      </c>
      <c r="H321">
        <v>0.93558300000000005</v>
      </c>
      <c r="I321">
        <v>0</v>
      </c>
    </row>
    <row r="322" spans="1:25" x14ac:dyDescent="0.25">
      <c r="A322" t="s">
        <v>86</v>
      </c>
      <c r="B322">
        <v>809.61900000000003</v>
      </c>
      <c r="C322">
        <v>807.60500000000002</v>
      </c>
      <c r="D322">
        <v>786.19100000000003</v>
      </c>
      <c r="E322">
        <v>782.625</v>
      </c>
      <c r="F322">
        <v>448.38600000000002</v>
      </c>
      <c r="G322">
        <v>5.3954299999999997E-2</v>
      </c>
      <c r="H322">
        <v>0.93753399999999998</v>
      </c>
      <c r="I322">
        <v>0</v>
      </c>
    </row>
    <row r="323" spans="1:25" x14ac:dyDescent="0.25">
      <c r="A323" t="s">
        <v>86</v>
      </c>
      <c r="B323">
        <v>808.87099999999998</v>
      </c>
      <c r="C323">
        <v>806.85500000000002</v>
      </c>
      <c r="D323">
        <v>785.53499999999997</v>
      </c>
      <c r="E323">
        <v>781.97799999999995</v>
      </c>
      <c r="F323">
        <v>447.94400000000002</v>
      </c>
      <c r="G323">
        <v>5.6355099999999998E-2</v>
      </c>
      <c r="H323">
        <v>0.94972900000000005</v>
      </c>
      <c r="I323">
        <v>0</v>
      </c>
    </row>
    <row r="324" spans="1:25" x14ac:dyDescent="0.25">
      <c r="A324" t="s">
        <v>86</v>
      </c>
      <c r="B324">
        <v>809.42</v>
      </c>
      <c r="C324">
        <v>807.37199999999996</v>
      </c>
      <c r="D324">
        <v>786.08299999999997</v>
      </c>
      <c r="E324">
        <v>782.51400000000001</v>
      </c>
      <c r="F324">
        <v>448.29500000000002</v>
      </c>
      <c r="G324">
        <v>5.4344400000000001E-2</v>
      </c>
      <c r="H324">
        <v>0.931836</v>
      </c>
      <c r="I324">
        <v>0</v>
      </c>
    </row>
    <row r="325" spans="1:25" x14ac:dyDescent="0.25">
      <c r="A325" t="s">
        <v>86</v>
      </c>
      <c r="B325">
        <v>808.875</v>
      </c>
      <c r="C325">
        <v>806.87300000000005</v>
      </c>
      <c r="D325">
        <v>785.55899999999997</v>
      </c>
      <c r="E325">
        <v>782.01300000000003</v>
      </c>
      <c r="F325">
        <v>447.98500000000001</v>
      </c>
      <c r="G325">
        <v>5.3930699999999998E-2</v>
      </c>
      <c r="H325">
        <v>0.95478700000000005</v>
      </c>
      <c r="I325">
        <v>0</v>
      </c>
    </row>
    <row r="326" spans="1:25" x14ac:dyDescent="0.25">
      <c r="A326" t="s">
        <v>86</v>
      </c>
      <c r="B326">
        <v>809.41700000000003</v>
      </c>
      <c r="C326">
        <v>807.39599999999996</v>
      </c>
      <c r="D326">
        <v>786.13699999999994</v>
      </c>
      <c r="E326">
        <v>782.57299999999998</v>
      </c>
      <c r="F326">
        <v>448.34300000000002</v>
      </c>
      <c r="G326">
        <v>5.3909800000000001E-2</v>
      </c>
      <c r="H326">
        <v>0.93183000000000005</v>
      </c>
      <c r="I326">
        <v>0</v>
      </c>
    </row>
    <row r="327" spans="1:25" x14ac:dyDescent="0.25">
      <c r="A327" t="s">
        <v>86</v>
      </c>
      <c r="B327">
        <v>808.85900000000004</v>
      </c>
      <c r="C327">
        <v>806.86800000000005</v>
      </c>
      <c r="D327">
        <v>785.53499999999997</v>
      </c>
      <c r="E327">
        <v>781.98599999999999</v>
      </c>
      <c r="F327">
        <v>447.971</v>
      </c>
      <c r="G327">
        <v>5.4180499999999999E-2</v>
      </c>
      <c r="H327">
        <v>0.93183499999999997</v>
      </c>
      <c r="I327">
        <v>0</v>
      </c>
    </row>
    <row r="328" spans="1:25" x14ac:dyDescent="0.25">
      <c r="A328" t="s">
        <v>86</v>
      </c>
      <c r="B328">
        <v>1892.09</v>
      </c>
      <c r="C328">
        <v>807.74599999999998</v>
      </c>
      <c r="D328">
        <v>786.226</v>
      </c>
      <c r="E328">
        <v>782.66099999999994</v>
      </c>
      <c r="F328">
        <v>448.38</v>
      </c>
      <c r="G328">
        <v>6.3814300000000004E-2</v>
      </c>
      <c r="H328">
        <v>0.93183300000000002</v>
      </c>
      <c r="I328">
        <v>0</v>
      </c>
    </row>
    <row r="329" spans="1:25" x14ac:dyDescent="0.25">
      <c r="A329" t="s">
        <v>86</v>
      </c>
      <c r="B329">
        <v>1200.6300000000001</v>
      </c>
      <c r="C329">
        <v>808.40899999999999</v>
      </c>
      <c r="D329">
        <v>786.34299999999996</v>
      </c>
      <c r="E329">
        <v>782.72699999999998</v>
      </c>
      <c r="F329">
        <v>448.43299999999999</v>
      </c>
      <c r="G329">
        <v>5.4766799999999997E-2</v>
      </c>
      <c r="H329">
        <v>0.93182399999999999</v>
      </c>
      <c r="I329">
        <v>0</v>
      </c>
    </row>
    <row r="330" spans="1:25" x14ac:dyDescent="0.25">
      <c r="A330" t="s">
        <v>86</v>
      </c>
      <c r="B330">
        <v>809.31600000000003</v>
      </c>
      <c r="C330">
        <v>807.245</v>
      </c>
      <c r="D330">
        <v>785.62099999999998</v>
      </c>
      <c r="E330">
        <v>782.029</v>
      </c>
      <c r="F330">
        <v>447.83699999999999</v>
      </c>
      <c r="G330">
        <v>5.4058799999999997E-2</v>
      </c>
      <c r="H330">
        <v>0.95915099999999998</v>
      </c>
      <c r="I330">
        <v>0</v>
      </c>
    </row>
    <row r="331" spans="1:25" x14ac:dyDescent="0.25">
      <c r="A331" t="s">
        <v>86</v>
      </c>
      <c r="B331">
        <v>809.31700000000001</v>
      </c>
      <c r="C331">
        <v>807.226</v>
      </c>
      <c r="D331">
        <v>785.72400000000005</v>
      </c>
      <c r="E331">
        <v>782.13499999999999</v>
      </c>
      <c r="F331">
        <v>447.94</v>
      </c>
      <c r="G331">
        <v>5.5883700000000001E-2</v>
      </c>
      <c r="H331">
        <v>0.93183000000000005</v>
      </c>
      <c r="I331">
        <v>0</v>
      </c>
    </row>
    <row r="332" spans="1:25" x14ac:dyDescent="0.25">
      <c r="A332" t="s">
        <v>86</v>
      </c>
      <c r="B332">
        <v>809.01400000000001</v>
      </c>
      <c r="C332">
        <v>807.01300000000003</v>
      </c>
      <c r="D332">
        <v>785.68299999999999</v>
      </c>
      <c r="E332">
        <v>782.12199999999996</v>
      </c>
      <c r="F332">
        <v>447.959</v>
      </c>
      <c r="G332">
        <v>5.3913799999999998E-2</v>
      </c>
      <c r="H332">
        <v>0.93603099999999995</v>
      </c>
      <c r="I332">
        <v>0</v>
      </c>
    </row>
    <row r="333" spans="1:25" x14ac:dyDescent="0.25">
      <c r="A333" t="s">
        <v>86</v>
      </c>
      <c r="B333">
        <v>809.15800000000002</v>
      </c>
      <c r="C333">
        <v>807.16600000000005</v>
      </c>
      <c r="D333">
        <v>785.89599999999996</v>
      </c>
      <c r="E333">
        <v>782.303</v>
      </c>
      <c r="F333">
        <v>448.11</v>
      </c>
      <c r="G333">
        <v>5.5460500000000003E-2</v>
      </c>
      <c r="H333">
        <v>0.93183400000000005</v>
      </c>
      <c r="I333">
        <v>0</v>
      </c>
    </row>
    <row r="334" spans="1:25" x14ac:dyDescent="0.25">
      <c r="A334" t="s">
        <v>86</v>
      </c>
      <c r="B334">
        <v>809.27300000000002</v>
      </c>
      <c r="C334">
        <v>807.19299999999998</v>
      </c>
      <c r="D334">
        <v>785.75800000000004</v>
      </c>
      <c r="E334">
        <v>782.16800000000001</v>
      </c>
      <c r="F334">
        <v>448.02300000000002</v>
      </c>
      <c r="G334">
        <v>5.5388600000000003E-2</v>
      </c>
      <c r="H334">
        <v>0.955596</v>
      </c>
      <c r="I334">
        <v>0</v>
      </c>
    </row>
    <row r="335" spans="1:25" x14ac:dyDescent="0.25">
      <c r="A335" t="s">
        <v>86</v>
      </c>
      <c r="B335">
        <v>809.36699999999996</v>
      </c>
      <c r="C335">
        <v>807.30899999999997</v>
      </c>
      <c r="D335">
        <v>785.92700000000002</v>
      </c>
      <c r="E335">
        <v>782.37300000000005</v>
      </c>
      <c r="F335">
        <v>448.14800000000002</v>
      </c>
      <c r="G335">
        <v>5.3909499999999999E-2</v>
      </c>
      <c r="H335">
        <v>0.93183400000000005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809.10599999999999</v>
      </c>
      <c r="C336">
        <v>807.077</v>
      </c>
      <c r="D336">
        <v>785.74900000000002</v>
      </c>
      <c r="E336">
        <v>782.16300000000001</v>
      </c>
      <c r="F336">
        <v>447.99200000000002</v>
      </c>
      <c r="G336">
        <v>5.4115299999999998E-2</v>
      </c>
      <c r="H336">
        <v>0.94680699999999995</v>
      </c>
      <c r="I336">
        <v>0</v>
      </c>
      <c r="R336">
        <f>AVERAGE(B287:B336)</f>
        <v>937.39921999999979</v>
      </c>
      <c r="S336">
        <f>AVERAGE(C287:C336)</f>
        <v>807.39627999999993</v>
      </c>
      <c r="U336">
        <f>_xlfn.VAR.P(B287:B336)</f>
        <v>129990.26251665154</v>
      </c>
      <c r="V336">
        <f>_xlfn.VAR.P(C287:C336)</f>
        <v>0.26210776159999072</v>
      </c>
      <c r="X336">
        <f>1.96*SQRT(U336)/50</f>
        <v>14.133231654281602</v>
      </c>
      <c r="Y336">
        <f>1.96*SQRT(V336)/50</f>
        <v>2.006901270080344E-2</v>
      </c>
    </row>
    <row r="337" spans="1:9" x14ac:dyDescent="0.25">
      <c r="A337" t="s">
        <v>86</v>
      </c>
      <c r="B337">
        <v>46872.601927000003</v>
      </c>
      <c r="C337" t="s">
        <v>36</v>
      </c>
    </row>
    <row r="338" spans="1:9" x14ac:dyDescent="0.25">
      <c r="A338" t="s">
        <v>101</v>
      </c>
      <c r="B338">
        <v>4921.8500000000004</v>
      </c>
      <c r="C338">
        <v>4919.75</v>
      </c>
      <c r="D338">
        <v>4898.2</v>
      </c>
      <c r="E338">
        <v>4886.3599999999997</v>
      </c>
      <c r="F338">
        <v>3898.46</v>
      </c>
      <c r="G338">
        <v>5.4042199999999999E-2</v>
      </c>
      <c r="H338">
        <v>0.94665999999999995</v>
      </c>
      <c r="I338">
        <v>0</v>
      </c>
    </row>
    <row r="339" spans="1:9" x14ac:dyDescent="0.25">
      <c r="A339" t="s">
        <v>101</v>
      </c>
      <c r="B339">
        <v>4929.3</v>
      </c>
      <c r="C339">
        <v>4926.97</v>
      </c>
      <c r="D339">
        <v>4905.58</v>
      </c>
      <c r="E339">
        <v>4893.78</v>
      </c>
      <c r="F339">
        <v>3870.75</v>
      </c>
      <c r="G339">
        <v>5.4013100000000001E-2</v>
      </c>
      <c r="H339">
        <v>0.95907600000000004</v>
      </c>
      <c r="I339">
        <v>0</v>
      </c>
    </row>
    <row r="340" spans="1:9" x14ac:dyDescent="0.25">
      <c r="A340" t="s">
        <v>101</v>
      </c>
      <c r="B340">
        <v>4954.68</v>
      </c>
      <c r="C340">
        <v>4952.5</v>
      </c>
      <c r="D340">
        <v>4930.91</v>
      </c>
      <c r="E340">
        <v>4919.09</v>
      </c>
      <c r="F340">
        <v>3892.36</v>
      </c>
      <c r="G340">
        <v>5.49119E-2</v>
      </c>
      <c r="H340">
        <v>0.931836</v>
      </c>
      <c r="I340">
        <v>0</v>
      </c>
    </row>
    <row r="341" spans="1:9" x14ac:dyDescent="0.25">
      <c r="A341" t="s">
        <v>101</v>
      </c>
      <c r="B341">
        <v>4917</v>
      </c>
      <c r="C341">
        <v>4914.78</v>
      </c>
      <c r="D341">
        <v>4893.51</v>
      </c>
      <c r="E341">
        <v>4881.76</v>
      </c>
      <c r="F341">
        <v>3864.44</v>
      </c>
      <c r="G341">
        <v>5.4113700000000001E-2</v>
      </c>
      <c r="H341">
        <v>0.94843699999999997</v>
      </c>
      <c r="I341">
        <v>0</v>
      </c>
    </row>
    <row r="342" spans="1:9" x14ac:dyDescent="0.25">
      <c r="A342" t="s">
        <v>101</v>
      </c>
      <c r="B342">
        <v>4981.17</v>
      </c>
      <c r="C342">
        <v>4978.96</v>
      </c>
      <c r="D342">
        <v>4957.54</v>
      </c>
      <c r="E342">
        <v>4945.5600000000004</v>
      </c>
      <c r="F342">
        <v>3915.87</v>
      </c>
      <c r="G342">
        <v>5.5630699999999998E-2</v>
      </c>
      <c r="H342">
        <v>0.95916699999999999</v>
      </c>
      <c r="I342">
        <v>0</v>
      </c>
    </row>
    <row r="343" spans="1:9" x14ac:dyDescent="0.25">
      <c r="A343" t="s">
        <v>101</v>
      </c>
      <c r="B343">
        <v>4982.71</v>
      </c>
      <c r="C343">
        <v>4980.3999999999996</v>
      </c>
      <c r="D343">
        <v>4958.79</v>
      </c>
      <c r="E343">
        <v>4946.83</v>
      </c>
      <c r="F343">
        <v>3921.78</v>
      </c>
      <c r="G343">
        <v>5.4636999999999998E-2</v>
      </c>
      <c r="H343">
        <v>0.93182699999999996</v>
      </c>
      <c r="I343">
        <v>0</v>
      </c>
    </row>
    <row r="344" spans="1:9" x14ac:dyDescent="0.25">
      <c r="A344" t="s">
        <v>101</v>
      </c>
      <c r="B344">
        <v>4954.91</v>
      </c>
      <c r="C344">
        <v>4952.72</v>
      </c>
      <c r="D344">
        <v>4931.2</v>
      </c>
      <c r="E344">
        <v>4919.34</v>
      </c>
      <c r="F344">
        <v>3892.89</v>
      </c>
      <c r="G344">
        <v>5.3995099999999997E-2</v>
      </c>
      <c r="H344">
        <v>0.95918199999999998</v>
      </c>
      <c r="I344">
        <v>0</v>
      </c>
    </row>
    <row r="345" spans="1:9" x14ac:dyDescent="0.25">
      <c r="A345" t="s">
        <v>101</v>
      </c>
      <c r="B345">
        <v>4974.37</v>
      </c>
      <c r="C345">
        <v>4972.16</v>
      </c>
      <c r="D345">
        <v>4950.6099999999997</v>
      </c>
      <c r="E345">
        <v>4938.6499999999996</v>
      </c>
      <c r="F345">
        <v>3913.54</v>
      </c>
      <c r="G345">
        <v>5.3946899999999999E-2</v>
      </c>
      <c r="H345">
        <v>0.95835199999999998</v>
      </c>
      <c r="I345">
        <v>0</v>
      </c>
    </row>
    <row r="346" spans="1:9" x14ac:dyDescent="0.25">
      <c r="A346" t="s">
        <v>101</v>
      </c>
      <c r="B346">
        <v>4956.7700000000004</v>
      </c>
      <c r="C346">
        <v>4954.59</v>
      </c>
      <c r="D346">
        <v>4933.12</v>
      </c>
      <c r="E346">
        <v>4921.25</v>
      </c>
      <c r="F346">
        <v>3897.93</v>
      </c>
      <c r="G346">
        <v>5.3963400000000002E-2</v>
      </c>
      <c r="H346">
        <v>0.95756399999999997</v>
      </c>
      <c r="I346">
        <v>0</v>
      </c>
    </row>
    <row r="347" spans="1:9" x14ac:dyDescent="0.25">
      <c r="A347" t="s">
        <v>101</v>
      </c>
      <c r="B347">
        <v>4960.54</v>
      </c>
      <c r="C347">
        <v>4958.34</v>
      </c>
      <c r="D347">
        <v>4936.96</v>
      </c>
      <c r="E347">
        <v>4925.0600000000004</v>
      </c>
      <c r="F347">
        <v>3894.58</v>
      </c>
      <c r="G347">
        <v>5.3933200000000001E-2</v>
      </c>
      <c r="H347">
        <v>0.94871799999999995</v>
      </c>
      <c r="I347">
        <v>0</v>
      </c>
    </row>
    <row r="348" spans="1:9" x14ac:dyDescent="0.25">
      <c r="A348" t="s">
        <v>101</v>
      </c>
      <c r="B348">
        <v>5084.7700000000004</v>
      </c>
      <c r="C348">
        <v>5082.57</v>
      </c>
      <c r="D348">
        <v>5060.74</v>
      </c>
      <c r="E348">
        <v>5048.6000000000004</v>
      </c>
      <c r="F348">
        <v>4018.53</v>
      </c>
      <c r="G348">
        <v>5.5183500000000003E-2</v>
      </c>
      <c r="H348">
        <v>0.93180700000000005</v>
      </c>
      <c r="I348">
        <v>0</v>
      </c>
    </row>
    <row r="349" spans="1:9" x14ac:dyDescent="0.25">
      <c r="A349" t="s">
        <v>101</v>
      </c>
      <c r="B349">
        <v>4984.01</v>
      </c>
      <c r="C349">
        <v>4981.6899999999996</v>
      </c>
      <c r="D349">
        <v>4960.24</v>
      </c>
      <c r="E349">
        <v>4948.22</v>
      </c>
      <c r="F349">
        <v>3920.33</v>
      </c>
      <c r="G349">
        <v>2.9050099999999999E-2</v>
      </c>
      <c r="H349">
        <v>0.95440100000000005</v>
      </c>
      <c r="I349">
        <v>0</v>
      </c>
    </row>
    <row r="350" spans="1:9" x14ac:dyDescent="0.25">
      <c r="A350" t="s">
        <v>101</v>
      </c>
      <c r="B350">
        <v>4966.28</v>
      </c>
      <c r="C350">
        <v>4964</v>
      </c>
      <c r="D350">
        <v>4942.55</v>
      </c>
      <c r="E350">
        <v>4930.45</v>
      </c>
      <c r="F350">
        <v>3904.87</v>
      </c>
      <c r="G350">
        <v>6.8815200000000007E-2</v>
      </c>
      <c r="H350">
        <v>0.93178399999999995</v>
      </c>
      <c r="I350">
        <v>0</v>
      </c>
    </row>
    <row r="351" spans="1:9" x14ac:dyDescent="0.25">
      <c r="A351" t="s">
        <v>101</v>
      </c>
      <c r="B351">
        <v>5005.87</v>
      </c>
      <c r="C351">
        <v>5003.4799999999996</v>
      </c>
      <c r="D351">
        <v>4981.87</v>
      </c>
      <c r="E351">
        <v>4969.7</v>
      </c>
      <c r="F351">
        <v>3946.39</v>
      </c>
      <c r="G351">
        <v>5.3942499999999997E-2</v>
      </c>
      <c r="H351">
        <v>0.94479999999999997</v>
      </c>
      <c r="I351">
        <v>0</v>
      </c>
    </row>
    <row r="352" spans="1:9" x14ac:dyDescent="0.25">
      <c r="A352" t="s">
        <v>101</v>
      </c>
      <c r="B352">
        <v>4935.1499999999996</v>
      </c>
      <c r="C352">
        <v>4932.95</v>
      </c>
      <c r="D352">
        <v>4911.2299999999996</v>
      </c>
      <c r="E352">
        <v>4899.45</v>
      </c>
      <c r="F352">
        <v>3877.18</v>
      </c>
      <c r="G352">
        <v>5.3914900000000002E-2</v>
      </c>
      <c r="H352">
        <v>0.93818199999999996</v>
      </c>
      <c r="I352">
        <v>0</v>
      </c>
    </row>
    <row r="353" spans="1:9" x14ac:dyDescent="0.25">
      <c r="A353" t="s">
        <v>101</v>
      </c>
      <c r="B353">
        <v>4904.0200000000004</v>
      </c>
      <c r="C353">
        <v>4901.8100000000004</v>
      </c>
      <c r="D353">
        <v>4880.6400000000003</v>
      </c>
      <c r="E353">
        <v>4868.91</v>
      </c>
      <c r="F353">
        <v>3847.28</v>
      </c>
      <c r="G353">
        <v>5.5508700000000001E-2</v>
      </c>
      <c r="H353">
        <v>0.93180300000000005</v>
      </c>
      <c r="I353">
        <v>0</v>
      </c>
    </row>
    <row r="354" spans="1:9" x14ac:dyDescent="0.25">
      <c r="A354" t="s">
        <v>101</v>
      </c>
      <c r="B354">
        <v>4926.9399999999996</v>
      </c>
      <c r="C354">
        <v>4923.08</v>
      </c>
      <c r="D354">
        <v>4901.7</v>
      </c>
      <c r="E354">
        <v>4889.84</v>
      </c>
      <c r="F354">
        <v>3871.78</v>
      </c>
      <c r="G354">
        <v>5.3921200000000002E-2</v>
      </c>
      <c r="H354">
        <v>0.95394500000000004</v>
      </c>
      <c r="I354">
        <v>0</v>
      </c>
    </row>
    <row r="355" spans="1:9" x14ac:dyDescent="0.25">
      <c r="A355" t="s">
        <v>101</v>
      </c>
      <c r="B355">
        <v>5071.45</v>
      </c>
      <c r="C355">
        <v>5069.1499999999996</v>
      </c>
      <c r="D355">
        <v>5047.76</v>
      </c>
      <c r="E355">
        <v>5035.21</v>
      </c>
      <c r="F355">
        <v>4009.54</v>
      </c>
      <c r="G355">
        <v>5.4261799999999999E-2</v>
      </c>
      <c r="H355">
        <v>0.93183499999999997</v>
      </c>
      <c r="I355">
        <v>0</v>
      </c>
    </row>
    <row r="356" spans="1:9" x14ac:dyDescent="0.25">
      <c r="A356" t="s">
        <v>101</v>
      </c>
      <c r="B356">
        <v>5177.8</v>
      </c>
      <c r="C356">
        <v>4922.17</v>
      </c>
      <c r="D356">
        <v>4900.91</v>
      </c>
      <c r="E356">
        <v>4889.1400000000003</v>
      </c>
      <c r="F356">
        <v>3864.22</v>
      </c>
      <c r="G356">
        <v>5.7864499999999999E-2</v>
      </c>
      <c r="H356">
        <v>0.93182399999999999</v>
      </c>
      <c r="I356">
        <v>0</v>
      </c>
    </row>
    <row r="357" spans="1:9" x14ac:dyDescent="0.25">
      <c r="A357" t="s">
        <v>101</v>
      </c>
      <c r="B357">
        <v>4921.3500000000004</v>
      </c>
      <c r="C357">
        <v>4918.83</v>
      </c>
      <c r="D357">
        <v>4897.54</v>
      </c>
      <c r="E357">
        <v>4885.79</v>
      </c>
      <c r="F357">
        <v>3855.99</v>
      </c>
      <c r="G357">
        <v>5.3955000000000003E-2</v>
      </c>
      <c r="H357">
        <v>0.93177699999999997</v>
      </c>
      <c r="I357">
        <v>0</v>
      </c>
    </row>
    <row r="358" spans="1:9" x14ac:dyDescent="0.25">
      <c r="A358" t="s">
        <v>101</v>
      </c>
      <c r="B358">
        <v>5099.9799999999996</v>
      </c>
      <c r="C358">
        <v>4934.83</v>
      </c>
      <c r="D358">
        <v>4913.53</v>
      </c>
      <c r="E358">
        <v>4901.63</v>
      </c>
      <c r="F358">
        <v>3880.68</v>
      </c>
      <c r="G358">
        <v>5.4014199999999998E-2</v>
      </c>
      <c r="H358">
        <v>0.958121</v>
      </c>
      <c r="I358">
        <v>0</v>
      </c>
    </row>
    <row r="359" spans="1:9" x14ac:dyDescent="0.25">
      <c r="A359" t="s">
        <v>101</v>
      </c>
      <c r="B359">
        <v>5038.97</v>
      </c>
      <c r="C359">
        <v>5036.6499999999996</v>
      </c>
      <c r="D359">
        <v>5015.1899999999996</v>
      </c>
      <c r="E359">
        <v>5002.75</v>
      </c>
      <c r="F359">
        <v>3981.22</v>
      </c>
      <c r="G359">
        <v>5.6624000000000001E-2</v>
      </c>
      <c r="H359">
        <v>0.93762100000000004</v>
      </c>
      <c r="I359">
        <v>0</v>
      </c>
    </row>
    <row r="360" spans="1:9" x14ac:dyDescent="0.25">
      <c r="A360" t="s">
        <v>101</v>
      </c>
      <c r="B360">
        <v>4952.72</v>
      </c>
      <c r="C360">
        <v>4950.54</v>
      </c>
      <c r="D360">
        <v>4929.22</v>
      </c>
      <c r="E360">
        <v>4917.3</v>
      </c>
      <c r="F360">
        <v>3888.26</v>
      </c>
      <c r="G360">
        <v>5.3923800000000001E-2</v>
      </c>
      <c r="H360">
        <v>0.95786800000000005</v>
      </c>
      <c r="I360">
        <v>0</v>
      </c>
    </row>
    <row r="361" spans="1:9" x14ac:dyDescent="0.25">
      <c r="A361" t="s">
        <v>101</v>
      </c>
      <c r="B361">
        <v>4971.8500000000004</v>
      </c>
      <c r="C361">
        <v>4969.62</v>
      </c>
      <c r="D361">
        <v>4948.25</v>
      </c>
      <c r="E361">
        <v>4936.16</v>
      </c>
      <c r="F361">
        <v>3913.69</v>
      </c>
      <c r="G361">
        <v>5.3910899999999998E-2</v>
      </c>
      <c r="H361">
        <v>0.95122899999999999</v>
      </c>
      <c r="I361">
        <v>0</v>
      </c>
    </row>
    <row r="362" spans="1:9" x14ac:dyDescent="0.25">
      <c r="A362" t="s">
        <v>101</v>
      </c>
      <c r="B362">
        <v>4941.8999999999996</v>
      </c>
      <c r="C362">
        <v>4939.75</v>
      </c>
      <c r="D362">
        <v>4918.3999999999996</v>
      </c>
      <c r="E362">
        <v>4906.57</v>
      </c>
      <c r="F362">
        <v>3881.13</v>
      </c>
      <c r="G362">
        <v>5.4617300000000001E-2</v>
      </c>
      <c r="H362">
        <v>0.95918300000000001</v>
      </c>
      <c r="I362">
        <v>0</v>
      </c>
    </row>
    <row r="363" spans="1:9" x14ac:dyDescent="0.25">
      <c r="A363" t="s">
        <v>101</v>
      </c>
      <c r="B363">
        <v>4921.9399999999996</v>
      </c>
      <c r="C363">
        <v>4919.72</v>
      </c>
      <c r="D363">
        <v>4898.2700000000004</v>
      </c>
      <c r="E363">
        <v>4886.5200000000004</v>
      </c>
      <c r="F363">
        <v>3864.94</v>
      </c>
      <c r="G363">
        <v>5.3911599999999997E-2</v>
      </c>
      <c r="H363">
        <v>0.94601100000000005</v>
      </c>
      <c r="I363">
        <v>0</v>
      </c>
    </row>
    <row r="364" spans="1:9" x14ac:dyDescent="0.25">
      <c r="A364" t="s">
        <v>101</v>
      </c>
      <c r="B364">
        <v>5261.21</v>
      </c>
      <c r="C364">
        <v>4918.3</v>
      </c>
      <c r="D364">
        <v>4896.9799999999996</v>
      </c>
      <c r="E364">
        <v>4885.24</v>
      </c>
      <c r="F364">
        <v>3867.93</v>
      </c>
      <c r="G364">
        <v>5.4072799999999997E-2</v>
      </c>
      <c r="H364">
        <v>0.95912200000000003</v>
      </c>
      <c r="I364">
        <v>0</v>
      </c>
    </row>
    <row r="365" spans="1:9" x14ac:dyDescent="0.25">
      <c r="A365" t="s">
        <v>101</v>
      </c>
      <c r="B365">
        <v>4916.3999999999996</v>
      </c>
      <c r="C365">
        <v>4914.22</v>
      </c>
      <c r="D365">
        <v>4893</v>
      </c>
      <c r="E365">
        <v>4881.16</v>
      </c>
      <c r="F365">
        <v>3862.06</v>
      </c>
      <c r="G365">
        <v>5.4038200000000002E-2</v>
      </c>
      <c r="H365">
        <v>0.94035100000000005</v>
      </c>
      <c r="I365">
        <v>0</v>
      </c>
    </row>
    <row r="366" spans="1:9" x14ac:dyDescent="0.25">
      <c r="A366" t="s">
        <v>101</v>
      </c>
      <c r="B366">
        <v>4971.0200000000004</v>
      </c>
      <c r="C366">
        <v>4968.8</v>
      </c>
      <c r="D366">
        <v>4947.33</v>
      </c>
      <c r="E366">
        <v>4935.33</v>
      </c>
      <c r="F366">
        <v>3901.18</v>
      </c>
      <c r="G366">
        <v>5.3911100000000003E-2</v>
      </c>
      <c r="H366">
        <v>0.95906800000000003</v>
      </c>
      <c r="I366">
        <v>0</v>
      </c>
    </row>
    <row r="367" spans="1:9" x14ac:dyDescent="0.25">
      <c r="A367" t="s">
        <v>101</v>
      </c>
      <c r="B367">
        <v>5005.79</v>
      </c>
      <c r="C367">
        <v>5003.49</v>
      </c>
      <c r="D367">
        <v>4982.03</v>
      </c>
      <c r="E367">
        <v>4969.7700000000004</v>
      </c>
      <c r="F367">
        <v>3943.84</v>
      </c>
      <c r="G367">
        <v>5.4755600000000001E-2</v>
      </c>
      <c r="H367">
        <v>0.93183700000000003</v>
      </c>
      <c r="I367">
        <v>0</v>
      </c>
    </row>
    <row r="368" spans="1:9" x14ac:dyDescent="0.25">
      <c r="A368" t="s">
        <v>101</v>
      </c>
      <c r="B368">
        <v>4957.33</v>
      </c>
      <c r="C368">
        <v>4955.08</v>
      </c>
      <c r="D368">
        <v>4933.68</v>
      </c>
      <c r="E368">
        <v>4921.8</v>
      </c>
      <c r="F368">
        <v>3897.25</v>
      </c>
      <c r="G368">
        <v>5.4068100000000001E-2</v>
      </c>
      <c r="H368">
        <v>0.93181700000000001</v>
      </c>
      <c r="I368">
        <v>0</v>
      </c>
    </row>
    <row r="369" spans="1:9" x14ac:dyDescent="0.25">
      <c r="A369" t="s">
        <v>101</v>
      </c>
      <c r="B369">
        <v>5012.09</v>
      </c>
      <c r="C369">
        <v>5009.79</v>
      </c>
      <c r="D369">
        <v>4988.3100000000004</v>
      </c>
      <c r="E369">
        <v>4975.99</v>
      </c>
      <c r="F369">
        <v>3951.56</v>
      </c>
      <c r="G369">
        <v>5.4606000000000002E-2</v>
      </c>
      <c r="H369">
        <v>0.94841600000000004</v>
      </c>
      <c r="I369">
        <v>0</v>
      </c>
    </row>
    <row r="370" spans="1:9" x14ac:dyDescent="0.25">
      <c r="A370" t="s">
        <v>101</v>
      </c>
      <c r="B370">
        <v>4962.05</v>
      </c>
      <c r="C370">
        <v>4959.8100000000004</v>
      </c>
      <c r="D370">
        <v>4938.4399999999996</v>
      </c>
      <c r="E370">
        <v>4926.49</v>
      </c>
      <c r="F370">
        <v>3899.37</v>
      </c>
      <c r="G370">
        <v>5.4432800000000003E-2</v>
      </c>
      <c r="H370">
        <v>0.95588700000000004</v>
      </c>
      <c r="I370">
        <v>0</v>
      </c>
    </row>
    <row r="371" spans="1:9" x14ac:dyDescent="0.25">
      <c r="A371" t="s">
        <v>101</v>
      </c>
      <c r="B371">
        <v>5018.5200000000004</v>
      </c>
      <c r="C371">
        <v>5016.2</v>
      </c>
      <c r="D371">
        <v>4994.6099999999997</v>
      </c>
      <c r="E371">
        <v>4982.3</v>
      </c>
      <c r="F371">
        <v>3957.53</v>
      </c>
      <c r="G371">
        <v>3.5049799999999999E-2</v>
      </c>
      <c r="H371">
        <v>0.93179400000000001</v>
      </c>
      <c r="I371">
        <v>0</v>
      </c>
    </row>
    <row r="372" spans="1:9" x14ac:dyDescent="0.25">
      <c r="A372" t="s">
        <v>101</v>
      </c>
      <c r="B372">
        <v>4946.18</v>
      </c>
      <c r="C372">
        <v>4944.0200000000004</v>
      </c>
      <c r="D372">
        <v>4922.59</v>
      </c>
      <c r="E372">
        <v>4910.72</v>
      </c>
      <c r="F372">
        <v>3884.38</v>
      </c>
      <c r="G372">
        <v>5.3909499999999999E-2</v>
      </c>
      <c r="H372">
        <v>0.931836</v>
      </c>
      <c r="I372">
        <v>0</v>
      </c>
    </row>
    <row r="373" spans="1:9" x14ac:dyDescent="0.25">
      <c r="A373" t="s">
        <v>101</v>
      </c>
      <c r="B373">
        <v>4927.07</v>
      </c>
      <c r="C373">
        <v>4924.83</v>
      </c>
      <c r="D373">
        <v>4903.4799999999996</v>
      </c>
      <c r="E373">
        <v>4891.67</v>
      </c>
      <c r="F373">
        <v>3869.74</v>
      </c>
      <c r="G373">
        <v>5.4752799999999997E-2</v>
      </c>
      <c r="H373">
        <v>0.94059199999999998</v>
      </c>
      <c r="I373">
        <v>0</v>
      </c>
    </row>
    <row r="374" spans="1:9" x14ac:dyDescent="0.25">
      <c r="A374" t="s">
        <v>101</v>
      </c>
      <c r="B374">
        <v>5035.3999999999996</v>
      </c>
      <c r="C374">
        <v>4933.45</v>
      </c>
      <c r="D374">
        <v>4911.96</v>
      </c>
      <c r="E374">
        <v>4900.26</v>
      </c>
      <c r="F374">
        <v>3875</v>
      </c>
      <c r="G374">
        <v>5.39508E-2</v>
      </c>
      <c r="H374">
        <v>0.95892699999999997</v>
      </c>
      <c r="I374">
        <v>0</v>
      </c>
    </row>
    <row r="375" spans="1:9" x14ac:dyDescent="0.25">
      <c r="A375" t="s">
        <v>101</v>
      </c>
      <c r="B375">
        <v>4987.59</v>
      </c>
      <c r="C375">
        <v>4985.21</v>
      </c>
      <c r="D375">
        <v>4963.6400000000003</v>
      </c>
      <c r="E375">
        <v>4951.63</v>
      </c>
      <c r="F375">
        <v>3923.29</v>
      </c>
      <c r="G375">
        <v>5.4113700000000001E-2</v>
      </c>
      <c r="H375">
        <v>0.95820899999999998</v>
      </c>
      <c r="I375">
        <v>0</v>
      </c>
    </row>
    <row r="376" spans="1:9" x14ac:dyDescent="0.25">
      <c r="A376" t="s">
        <v>101</v>
      </c>
      <c r="B376">
        <v>5285.15</v>
      </c>
      <c r="C376">
        <v>4950.32</v>
      </c>
      <c r="D376">
        <v>4928.83</v>
      </c>
      <c r="E376">
        <v>4916.99</v>
      </c>
      <c r="F376">
        <v>3884.35</v>
      </c>
      <c r="G376">
        <v>5.42353E-2</v>
      </c>
      <c r="H376">
        <v>0.93183700000000003</v>
      </c>
      <c r="I376">
        <v>0</v>
      </c>
    </row>
    <row r="377" spans="1:9" x14ac:dyDescent="0.25">
      <c r="A377" t="s">
        <v>101</v>
      </c>
      <c r="B377">
        <v>4898.88</v>
      </c>
      <c r="C377">
        <v>4896.71</v>
      </c>
      <c r="D377">
        <v>4875.49</v>
      </c>
      <c r="E377">
        <v>4863.83</v>
      </c>
      <c r="F377">
        <v>3844.65</v>
      </c>
      <c r="G377">
        <v>5.4304999999999999E-2</v>
      </c>
      <c r="H377">
        <v>0.95898499999999998</v>
      </c>
      <c r="I377">
        <v>0</v>
      </c>
    </row>
    <row r="378" spans="1:9" x14ac:dyDescent="0.25">
      <c r="A378" t="s">
        <v>101</v>
      </c>
      <c r="B378">
        <v>4951.9799999999996</v>
      </c>
      <c r="C378">
        <v>4949.84</v>
      </c>
      <c r="D378">
        <v>4928.37</v>
      </c>
      <c r="E378">
        <v>4916.42</v>
      </c>
      <c r="F378">
        <v>3891</v>
      </c>
      <c r="G378">
        <v>5.4120799999999997E-2</v>
      </c>
      <c r="H378">
        <v>0.94542599999999999</v>
      </c>
      <c r="I378">
        <v>0</v>
      </c>
    </row>
    <row r="379" spans="1:9" x14ac:dyDescent="0.25">
      <c r="A379" t="s">
        <v>101</v>
      </c>
      <c r="B379">
        <v>4887.5600000000004</v>
      </c>
      <c r="C379">
        <v>4885.41</v>
      </c>
      <c r="D379">
        <v>4864.18</v>
      </c>
      <c r="E379">
        <v>4852.4399999999996</v>
      </c>
      <c r="F379">
        <v>3835.12</v>
      </c>
      <c r="G379">
        <v>5.44013E-2</v>
      </c>
      <c r="H379">
        <v>0.95670500000000003</v>
      </c>
      <c r="I379">
        <v>0</v>
      </c>
    </row>
    <row r="380" spans="1:9" x14ac:dyDescent="0.25">
      <c r="A380" t="s">
        <v>101</v>
      </c>
      <c r="B380">
        <v>5212.24</v>
      </c>
      <c r="C380">
        <v>4935.8</v>
      </c>
      <c r="D380">
        <v>4914.4799999999996</v>
      </c>
      <c r="E380">
        <v>4902.6099999999997</v>
      </c>
      <c r="F380">
        <v>3879.03</v>
      </c>
      <c r="G380">
        <v>5.7408500000000001E-2</v>
      </c>
      <c r="H380">
        <v>0.931836</v>
      </c>
      <c r="I380">
        <v>0</v>
      </c>
    </row>
    <row r="381" spans="1:9" x14ac:dyDescent="0.25">
      <c r="A381" t="s">
        <v>101</v>
      </c>
      <c r="B381">
        <v>4937.6000000000004</v>
      </c>
      <c r="C381">
        <v>4935.4399999999996</v>
      </c>
      <c r="D381">
        <v>4914.18</v>
      </c>
      <c r="E381">
        <v>4902.18</v>
      </c>
      <c r="F381">
        <v>3880.52</v>
      </c>
      <c r="G381">
        <v>5.5312300000000002E-2</v>
      </c>
      <c r="H381">
        <v>0.959117</v>
      </c>
      <c r="I381">
        <v>0</v>
      </c>
    </row>
    <row r="382" spans="1:9" x14ac:dyDescent="0.25">
      <c r="A382" t="s">
        <v>101</v>
      </c>
      <c r="B382">
        <v>4948.51</v>
      </c>
      <c r="C382">
        <v>4946.3599999999997</v>
      </c>
      <c r="D382">
        <v>4925.03</v>
      </c>
      <c r="E382">
        <v>4913.1000000000004</v>
      </c>
      <c r="F382">
        <v>3884.65</v>
      </c>
      <c r="G382">
        <v>5.4374899999999997E-2</v>
      </c>
      <c r="H382">
        <v>0.93182900000000002</v>
      </c>
      <c r="I382">
        <v>0</v>
      </c>
    </row>
    <row r="383" spans="1:9" x14ac:dyDescent="0.25">
      <c r="A383" t="s">
        <v>101</v>
      </c>
      <c r="B383">
        <v>4892.8599999999997</v>
      </c>
      <c r="C383">
        <v>4890.6899999999996</v>
      </c>
      <c r="D383">
        <v>4869.55</v>
      </c>
      <c r="E383">
        <v>4857.8599999999997</v>
      </c>
      <c r="F383">
        <v>3841.56</v>
      </c>
      <c r="G383">
        <v>5.3911000000000001E-2</v>
      </c>
      <c r="H383">
        <v>0.93177200000000004</v>
      </c>
      <c r="I383">
        <v>0</v>
      </c>
    </row>
    <row r="384" spans="1:9" x14ac:dyDescent="0.25">
      <c r="A384" t="s">
        <v>101</v>
      </c>
      <c r="B384">
        <v>4945.91</v>
      </c>
      <c r="C384">
        <v>4943.71</v>
      </c>
      <c r="D384">
        <v>4922.1899999999996</v>
      </c>
      <c r="E384">
        <v>4910.43</v>
      </c>
      <c r="F384">
        <v>3884.75</v>
      </c>
      <c r="G384">
        <v>5.7476899999999997E-2</v>
      </c>
      <c r="H384">
        <v>0.93171999999999999</v>
      </c>
      <c r="I384">
        <v>0</v>
      </c>
    </row>
    <row r="385" spans="1:25" x14ac:dyDescent="0.25">
      <c r="A385" t="s">
        <v>101</v>
      </c>
      <c r="B385">
        <v>4918.01</v>
      </c>
      <c r="C385">
        <v>4915.78</v>
      </c>
      <c r="D385">
        <v>4894.54</v>
      </c>
      <c r="E385">
        <v>4882.8100000000004</v>
      </c>
      <c r="F385">
        <v>3849.64</v>
      </c>
      <c r="G385">
        <v>0.06</v>
      </c>
      <c r="H385">
        <v>0.95912799999999998</v>
      </c>
      <c r="I385">
        <v>0</v>
      </c>
    </row>
    <row r="386" spans="1:25" x14ac:dyDescent="0.25">
      <c r="A386" t="s">
        <v>101</v>
      </c>
      <c r="B386">
        <v>5081.8</v>
      </c>
      <c r="C386">
        <v>4941.6899999999996</v>
      </c>
      <c r="D386">
        <v>4920.2700000000004</v>
      </c>
      <c r="E386">
        <v>4908.3900000000003</v>
      </c>
      <c r="F386">
        <v>3885.31</v>
      </c>
      <c r="G386">
        <v>5.3912500000000002E-2</v>
      </c>
      <c r="H386">
        <v>0.95775999999999994</v>
      </c>
      <c r="I386">
        <v>0</v>
      </c>
    </row>
    <row r="387" spans="1:25" x14ac:dyDescent="0.25">
      <c r="A387" t="s">
        <v>101</v>
      </c>
      <c r="B387">
        <v>4919.1099999999997</v>
      </c>
      <c r="C387">
        <v>4916.8</v>
      </c>
      <c r="D387">
        <v>4895.51</v>
      </c>
      <c r="E387">
        <v>4883.7</v>
      </c>
      <c r="F387">
        <v>3861.07</v>
      </c>
      <c r="G387">
        <v>5.3909699999999998E-2</v>
      </c>
      <c r="H387">
        <v>0.95911599999999997</v>
      </c>
      <c r="I387">
        <v>0</v>
      </c>
    </row>
    <row r="388" spans="1:25" x14ac:dyDescent="0.25">
      <c r="A388" t="s">
        <v>101</v>
      </c>
      <c r="B388">
        <v>5356.18</v>
      </c>
      <c r="C388">
        <v>4923.4799999999996</v>
      </c>
      <c r="D388">
        <v>4901.9399999999996</v>
      </c>
      <c r="E388">
        <v>4890.1400000000003</v>
      </c>
      <c r="F388">
        <v>3872.52</v>
      </c>
      <c r="G388">
        <v>5.4007899999999998E-2</v>
      </c>
      <c r="H388">
        <v>0.93879299999999999</v>
      </c>
      <c r="I388">
        <v>0</v>
      </c>
    </row>
    <row r="389" spans="1:25" x14ac:dyDescent="0.25">
      <c r="A389" t="s">
        <v>101</v>
      </c>
      <c r="B389">
        <v>4895.38</v>
      </c>
      <c r="C389">
        <v>4893.28</v>
      </c>
      <c r="D389">
        <v>4872.13</v>
      </c>
      <c r="E389">
        <v>4860.4399999999996</v>
      </c>
      <c r="F389">
        <v>3840.53</v>
      </c>
      <c r="G389">
        <v>5.3919700000000001E-2</v>
      </c>
      <c r="H389">
        <v>0.931836</v>
      </c>
      <c r="I389">
        <v>0</v>
      </c>
    </row>
    <row r="390" spans="1:25" x14ac:dyDescent="0.25">
      <c r="A390" t="s">
        <v>101</v>
      </c>
      <c r="B390">
        <v>4942.79</v>
      </c>
      <c r="C390">
        <v>4940.59</v>
      </c>
      <c r="D390">
        <v>4919.21</v>
      </c>
      <c r="E390">
        <v>4907.3500000000004</v>
      </c>
      <c r="F390">
        <v>3882.1</v>
      </c>
      <c r="G390">
        <v>4.7840199999999999E-2</v>
      </c>
      <c r="H390">
        <v>0.931836</v>
      </c>
      <c r="I390">
        <v>0</v>
      </c>
    </row>
    <row r="391" spans="1:25" x14ac:dyDescent="0.25">
      <c r="A391" t="s">
        <v>101</v>
      </c>
      <c r="B391">
        <v>4920.3500000000004</v>
      </c>
      <c r="C391">
        <v>4918.1099999999997</v>
      </c>
      <c r="D391">
        <v>4896.92</v>
      </c>
      <c r="E391">
        <v>4885.04</v>
      </c>
      <c r="F391">
        <v>3865.08</v>
      </c>
      <c r="G391">
        <v>5.5141200000000001E-2</v>
      </c>
      <c r="H391">
        <v>0.93183300000000002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4961.8599999999997</v>
      </c>
      <c r="C392">
        <v>4959.67</v>
      </c>
      <c r="D392">
        <v>4938.1899999999996</v>
      </c>
      <c r="E392">
        <v>4926.21</v>
      </c>
      <c r="F392">
        <v>3898.11</v>
      </c>
      <c r="G392">
        <v>5.3941799999999998E-2</v>
      </c>
      <c r="H392">
        <v>0.93181199999999997</v>
      </c>
      <c r="I392">
        <v>0</v>
      </c>
      <c r="R392">
        <f>AVERAGE(B343:B392)</f>
        <v>4993.8223999999991</v>
      </c>
      <c r="S392">
        <f>AVERAGE(C343:C392)</f>
        <v>4950.9185999999991</v>
      </c>
      <c r="U392">
        <f>_xlfn.VAR.P(B343:B392)</f>
        <v>10591.484150239998</v>
      </c>
      <c r="V392">
        <f>_xlfn.VAR.P(C343:C392)</f>
        <v>1715.0389680399944</v>
      </c>
      <c r="X392">
        <f>1.96*SQRT(U392)/50</f>
        <v>4.034265509931739</v>
      </c>
      <c r="Y392">
        <f>1.96*SQRT(V392)/50</f>
        <v>1.6233907354204584</v>
      </c>
    </row>
    <row r="393" spans="1:25" x14ac:dyDescent="0.25">
      <c r="A393" t="s">
        <v>101</v>
      </c>
      <c r="B393">
        <v>249693.68564000001</v>
      </c>
      <c r="C393" t="s">
        <v>36</v>
      </c>
    </row>
    <row r="394" spans="1:25" x14ac:dyDescent="0.25">
      <c r="A394" t="s">
        <v>102</v>
      </c>
      <c r="B394">
        <v>4909.22</v>
      </c>
      <c r="C394">
        <v>0</v>
      </c>
      <c r="D394">
        <v>0</v>
      </c>
      <c r="E394">
        <v>0</v>
      </c>
      <c r="F394">
        <v>0</v>
      </c>
      <c r="G394">
        <v>5.3917199999999998E-2</v>
      </c>
      <c r="H394">
        <v>0.93183199999999999</v>
      </c>
      <c r="I394">
        <v>0</v>
      </c>
    </row>
    <row r="395" spans="1:25" x14ac:dyDescent="0.25">
      <c r="A395" t="s">
        <v>102</v>
      </c>
      <c r="B395">
        <v>4973.0600000000004</v>
      </c>
      <c r="C395">
        <v>0</v>
      </c>
      <c r="D395">
        <v>0</v>
      </c>
      <c r="E395">
        <v>0</v>
      </c>
      <c r="F395">
        <v>0</v>
      </c>
      <c r="G395">
        <v>4.0123800000000001E-2</v>
      </c>
      <c r="H395">
        <v>0.95342000000000005</v>
      </c>
      <c r="I395">
        <v>0</v>
      </c>
    </row>
    <row r="396" spans="1:25" x14ac:dyDescent="0.25">
      <c r="A396" t="s">
        <v>102</v>
      </c>
      <c r="B396">
        <v>4884.5</v>
      </c>
      <c r="C396">
        <v>0</v>
      </c>
      <c r="D396">
        <v>0</v>
      </c>
      <c r="E396">
        <v>0</v>
      </c>
      <c r="F396">
        <v>0</v>
      </c>
      <c r="G396">
        <v>5.74951E-2</v>
      </c>
      <c r="H396">
        <v>0.95091999999999999</v>
      </c>
      <c r="I396">
        <v>0</v>
      </c>
    </row>
    <row r="397" spans="1:25" x14ac:dyDescent="0.25">
      <c r="A397" t="s">
        <v>102</v>
      </c>
      <c r="B397">
        <v>4913.54</v>
      </c>
      <c r="C397">
        <v>0</v>
      </c>
      <c r="D397">
        <v>0</v>
      </c>
      <c r="E397">
        <v>0</v>
      </c>
      <c r="F397">
        <v>0</v>
      </c>
      <c r="G397">
        <v>5.4082699999999997E-2</v>
      </c>
      <c r="H397">
        <v>0.931836</v>
      </c>
      <c r="I397">
        <v>0</v>
      </c>
    </row>
    <row r="398" spans="1:25" x14ac:dyDescent="0.25">
      <c r="A398" t="s">
        <v>102</v>
      </c>
      <c r="B398">
        <v>4899.8900000000003</v>
      </c>
      <c r="C398">
        <v>0</v>
      </c>
      <c r="D398">
        <v>0</v>
      </c>
      <c r="E398">
        <v>0</v>
      </c>
      <c r="F398">
        <v>0</v>
      </c>
      <c r="G398">
        <v>5.3941900000000001E-2</v>
      </c>
      <c r="H398">
        <v>0.93183499999999997</v>
      </c>
      <c r="I398">
        <v>0</v>
      </c>
    </row>
    <row r="399" spans="1:25" x14ac:dyDescent="0.25">
      <c r="A399" t="s">
        <v>102</v>
      </c>
      <c r="B399">
        <v>4910.76</v>
      </c>
      <c r="C399">
        <v>0</v>
      </c>
      <c r="D399">
        <v>0</v>
      </c>
      <c r="E399">
        <v>0</v>
      </c>
      <c r="F399">
        <v>0</v>
      </c>
      <c r="G399">
        <v>5.3913299999999997E-2</v>
      </c>
      <c r="H399">
        <v>0.95843100000000003</v>
      </c>
      <c r="I399">
        <v>0</v>
      </c>
    </row>
    <row r="400" spans="1:25" x14ac:dyDescent="0.25">
      <c r="A400" t="s">
        <v>102</v>
      </c>
      <c r="B400">
        <v>4900.37</v>
      </c>
      <c r="C400">
        <v>0</v>
      </c>
      <c r="D400">
        <v>0</v>
      </c>
      <c r="E400">
        <v>0</v>
      </c>
      <c r="F400">
        <v>0</v>
      </c>
      <c r="G400">
        <v>5.4177900000000001E-2</v>
      </c>
      <c r="H400">
        <v>0.93183400000000005</v>
      </c>
      <c r="I400">
        <v>0</v>
      </c>
    </row>
    <row r="401" spans="1:9" x14ac:dyDescent="0.25">
      <c r="A401" t="s">
        <v>102</v>
      </c>
      <c r="B401">
        <v>4908.04</v>
      </c>
      <c r="C401">
        <v>0</v>
      </c>
      <c r="D401">
        <v>0</v>
      </c>
      <c r="E401">
        <v>0</v>
      </c>
      <c r="F401">
        <v>0</v>
      </c>
      <c r="G401">
        <v>5.4019299999999999E-2</v>
      </c>
      <c r="H401">
        <v>0.931813</v>
      </c>
      <c r="I401">
        <v>0</v>
      </c>
    </row>
    <row r="402" spans="1:9" x14ac:dyDescent="0.25">
      <c r="A402" t="s">
        <v>102</v>
      </c>
      <c r="B402">
        <v>4930.26</v>
      </c>
      <c r="C402">
        <v>0</v>
      </c>
      <c r="D402">
        <v>0</v>
      </c>
      <c r="E402">
        <v>0</v>
      </c>
      <c r="F402">
        <v>0</v>
      </c>
      <c r="G402">
        <v>5.6601199999999997E-2</v>
      </c>
      <c r="H402">
        <v>0.93181899999999995</v>
      </c>
      <c r="I402">
        <v>0</v>
      </c>
    </row>
    <row r="403" spans="1:9" x14ac:dyDescent="0.25">
      <c r="A403" t="s">
        <v>102</v>
      </c>
      <c r="B403">
        <v>4909.82</v>
      </c>
      <c r="C403">
        <v>0</v>
      </c>
      <c r="D403">
        <v>0</v>
      </c>
      <c r="E403">
        <v>0</v>
      </c>
      <c r="F403">
        <v>0</v>
      </c>
      <c r="G403">
        <v>5.3909800000000001E-2</v>
      </c>
      <c r="H403">
        <v>0.93183499999999997</v>
      </c>
      <c r="I403">
        <v>0</v>
      </c>
    </row>
    <row r="404" spans="1:9" x14ac:dyDescent="0.25">
      <c r="A404" t="s">
        <v>102</v>
      </c>
      <c r="B404">
        <v>4912.01</v>
      </c>
      <c r="C404">
        <v>0</v>
      </c>
      <c r="D404">
        <v>0</v>
      </c>
      <c r="E404">
        <v>0</v>
      </c>
      <c r="F404">
        <v>0</v>
      </c>
      <c r="G404">
        <v>5.39573E-2</v>
      </c>
      <c r="H404">
        <v>0.93183099999999996</v>
      </c>
      <c r="I404">
        <v>0</v>
      </c>
    </row>
    <row r="405" spans="1:9" x14ac:dyDescent="0.25">
      <c r="A405" t="s">
        <v>102</v>
      </c>
      <c r="B405">
        <v>4908.6000000000004</v>
      </c>
      <c r="C405">
        <v>0</v>
      </c>
      <c r="D405">
        <v>0</v>
      </c>
      <c r="E405">
        <v>0</v>
      </c>
      <c r="F405">
        <v>0</v>
      </c>
      <c r="G405">
        <v>5.4089699999999998E-2</v>
      </c>
      <c r="H405">
        <v>0.93183499999999997</v>
      </c>
      <c r="I405">
        <v>0</v>
      </c>
    </row>
    <row r="406" spans="1:9" x14ac:dyDescent="0.25">
      <c r="A406" t="s">
        <v>102</v>
      </c>
      <c r="B406">
        <v>4903.6499999999996</v>
      </c>
      <c r="C406">
        <v>0</v>
      </c>
      <c r="D406">
        <v>0</v>
      </c>
      <c r="E406">
        <v>0</v>
      </c>
      <c r="F406">
        <v>0</v>
      </c>
      <c r="G406">
        <v>5.4148399999999999E-2</v>
      </c>
      <c r="H406">
        <v>0.931836</v>
      </c>
      <c r="I406">
        <v>0</v>
      </c>
    </row>
    <row r="407" spans="1:9" x14ac:dyDescent="0.25">
      <c r="A407" t="s">
        <v>102</v>
      </c>
      <c r="B407">
        <v>4912.01</v>
      </c>
      <c r="C407">
        <v>0</v>
      </c>
      <c r="D407">
        <v>0</v>
      </c>
      <c r="E407">
        <v>0</v>
      </c>
      <c r="F407">
        <v>0</v>
      </c>
      <c r="G407">
        <v>5.4237500000000001E-2</v>
      </c>
      <c r="H407">
        <v>0.931813</v>
      </c>
      <c r="I407">
        <v>0</v>
      </c>
    </row>
    <row r="408" spans="1:9" x14ac:dyDescent="0.25">
      <c r="A408" t="s">
        <v>102</v>
      </c>
      <c r="B408">
        <v>4914.13</v>
      </c>
      <c r="C408">
        <v>0</v>
      </c>
      <c r="D408">
        <v>0</v>
      </c>
      <c r="E408">
        <v>0</v>
      </c>
      <c r="F408">
        <v>0</v>
      </c>
      <c r="G408">
        <v>5.4020899999999997E-2</v>
      </c>
      <c r="H408">
        <v>0.93183400000000005</v>
      </c>
      <c r="I408">
        <v>0</v>
      </c>
    </row>
    <row r="409" spans="1:9" x14ac:dyDescent="0.25">
      <c r="A409" t="s">
        <v>102</v>
      </c>
      <c r="B409">
        <v>5031.29</v>
      </c>
      <c r="C409">
        <v>0</v>
      </c>
      <c r="D409">
        <v>0</v>
      </c>
      <c r="E409">
        <v>0</v>
      </c>
      <c r="F409">
        <v>0</v>
      </c>
      <c r="G409">
        <v>5.3960899999999999E-2</v>
      </c>
      <c r="H409">
        <v>0.95447300000000002</v>
      </c>
      <c r="I409">
        <v>0</v>
      </c>
    </row>
    <row r="410" spans="1:9" x14ac:dyDescent="0.25">
      <c r="A410" t="s">
        <v>102</v>
      </c>
      <c r="B410">
        <v>4920.97</v>
      </c>
      <c r="C410">
        <v>0</v>
      </c>
      <c r="D410">
        <v>0</v>
      </c>
      <c r="E410">
        <v>0</v>
      </c>
      <c r="F410">
        <v>0</v>
      </c>
      <c r="G410">
        <v>5.3934500000000003E-2</v>
      </c>
      <c r="H410">
        <v>0.94006800000000001</v>
      </c>
      <c r="I410">
        <v>0</v>
      </c>
    </row>
    <row r="411" spans="1:9" x14ac:dyDescent="0.25">
      <c r="A411" t="s">
        <v>102</v>
      </c>
      <c r="B411">
        <v>5068.87</v>
      </c>
      <c r="C411">
        <v>0</v>
      </c>
      <c r="D411">
        <v>0</v>
      </c>
      <c r="E411">
        <v>0</v>
      </c>
      <c r="F411">
        <v>0</v>
      </c>
      <c r="G411">
        <v>5.4093700000000002E-2</v>
      </c>
      <c r="H411">
        <v>0.931836</v>
      </c>
      <c r="I411">
        <v>0</v>
      </c>
    </row>
    <row r="412" spans="1:9" x14ac:dyDescent="0.25">
      <c r="A412" t="s">
        <v>102</v>
      </c>
      <c r="B412">
        <v>4933.45</v>
      </c>
      <c r="C412">
        <v>0</v>
      </c>
      <c r="D412">
        <v>0</v>
      </c>
      <c r="E412">
        <v>0</v>
      </c>
      <c r="F412">
        <v>0</v>
      </c>
      <c r="G412">
        <v>5.39122E-2</v>
      </c>
      <c r="H412">
        <v>0.93183499999999997</v>
      </c>
      <c r="I412">
        <v>0</v>
      </c>
    </row>
    <row r="413" spans="1:9" x14ac:dyDescent="0.25">
      <c r="A413" t="s">
        <v>102</v>
      </c>
      <c r="B413">
        <v>5112.75</v>
      </c>
      <c r="C413">
        <v>0</v>
      </c>
      <c r="D413">
        <v>0</v>
      </c>
      <c r="E413">
        <v>0</v>
      </c>
      <c r="F413">
        <v>0</v>
      </c>
      <c r="G413">
        <v>5.39122E-2</v>
      </c>
      <c r="H413">
        <v>0.95804900000000004</v>
      </c>
      <c r="I413">
        <v>0</v>
      </c>
    </row>
    <row r="414" spans="1:9" x14ac:dyDescent="0.25">
      <c r="A414" t="s">
        <v>102</v>
      </c>
      <c r="B414">
        <v>4965.75</v>
      </c>
      <c r="C414">
        <v>0</v>
      </c>
      <c r="D414">
        <v>0</v>
      </c>
      <c r="E414">
        <v>0</v>
      </c>
      <c r="F414">
        <v>0</v>
      </c>
      <c r="G414">
        <v>5.4997600000000001E-2</v>
      </c>
      <c r="H414">
        <v>0.93183300000000002</v>
      </c>
      <c r="I414">
        <v>0</v>
      </c>
    </row>
    <row r="415" spans="1:9" x14ac:dyDescent="0.25">
      <c r="A415" t="s">
        <v>102</v>
      </c>
      <c r="B415">
        <v>5059.68</v>
      </c>
      <c r="C415">
        <v>0</v>
      </c>
      <c r="D415">
        <v>0</v>
      </c>
      <c r="E415">
        <v>0</v>
      </c>
      <c r="F415">
        <v>0</v>
      </c>
      <c r="G415">
        <v>5.3934599999999999E-2</v>
      </c>
      <c r="H415">
        <v>0.94400399999999995</v>
      </c>
      <c r="I415">
        <v>0</v>
      </c>
    </row>
    <row r="416" spans="1:9" x14ac:dyDescent="0.25">
      <c r="A416" t="s">
        <v>102</v>
      </c>
      <c r="B416">
        <v>4930.97</v>
      </c>
      <c r="C416">
        <v>0</v>
      </c>
      <c r="D416">
        <v>0</v>
      </c>
      <c r="E416">
        <v>0</v>
      </c>
      <c r="F416">
        <v>0</v>
      </c>
      <c r="G416">
        <v>5.3910600000000003E-2</v>
      </c>
      <c r="H416">
        <v>0.931836</v>
      </c>
      <c r="I416">
        <v>0</v>
      </c>
    </row>
    <row r="417" spans="1:9" x14ac:dyDescent="0.25">
      <c r="A417" t="s">
        <v>102</v>
      </c>
      <c r="B417">
        <v>5002.45</v>
      </c>
      <c r="C417">
        <v>0</v>
      </c>
      <c r="D417">
        <v>0</v>
      </c>
      <c r="E417">
        <v>0</v>
      </c>
      <c r="F417">
        <v>0</v>
      </c>
      <c r="G417">
        <v>4.5546400000000001E-2</v>
      </c>
      <c r="H417">
        <v>0.95044300000000004</v>
      </c>
      <c r="I417">
        <v>0</v>
      </c>
    </row>
    <row r="418" spans="1:9" x14ac:dyDescent="0.25">
      <c r="A418" t="s">
        <v>102</v>
      </c>
      <c r="B418">
        <v>4925.68</v>
      </c>
      <c r="C418">
        <v>0</v>
      </c>
      <c r="D418">
        <v>0</v>
      </c>
      <c r="E418">
        <v>0</v>
      </c>
      <c r="F418">
        <v>0</v>
      </c>
      <c r="G418">
        <v>5.3914400000000001E-2</v>
      </c>
      <c r="H418">
        <v>0.94114100000000001</v>
      </c>
      <c r="I418">
        <v>0</v>
      </c>
    </row>
    <row r="419" spans="1:9" x14ac:dyDescent="0.25">
      <c r="A419" t="s">
        <v>102</v>
      </c>
      <c r="B419">
        <v>5176.1099999999997</v>
      </c>
      <c r="C419">
        <v>0</v>
      </c>
      <c r="D419">
        <v>0</v>
      </c>
      <c r="E419">
        <v>0</v>
      </c>
      <c r="F419">
        <v>0</v>
      </c>
      <c r="G419">
        <v>5.4359200000000003E-2</v>
      </c>
      <c r="H419">
        <v>0.93183499999999997</v>
      </c>
      <c r="I419">
        <v>0</v>
      </c>
    </row>
    <row r="420" spans="1:9" x14ac:dyDescent="0.25">
      <c r="A420" t="s">
        <v>102</v>
      </c>
      <c r="B420">
        <v>4984.92</v>
      </c>
      <c r="C420">
        <v>0</v>
      </c>
      <c r="D420">
        <v>0</v>
      </c>
      <c r="E420">
        <v>0</v>
      </c>
      <c r="F420">
        <v>0</v>
      </c>
      <c r="G420">
        <v>5.6499099999999997E-2</v>
      </c>
      <c r="H420">
        <v>0.944303</v>
      </c>
      <c r="I420">
        <v>0</v>
      </c>
    </row>
    <row r="421" spans="1:9" x14ac:dyDescent="0.25">
      <c r="A421" t="s">
        <v>102</v>
      </c>
      <c r="B421">
        <v>4938.58</v>
      </c>
      <c r="C421">
        <v>0</v>
      </c>
      <c r="D421">
        <v>0</v>
      </c>
      <c r="E421">
        <v>0</v>
      </c>
      <c r="F421">
        <v>0</v>
      </c>
      <c r="G421">
        <v>5.3975000000000002E-2</v>
      </c>
      <c r="H421">
        <v>0.95184100000000005</v>
      </c>
      <c r="I421">
        <v>0</v>
      </c>
    </row>
    <row r="422" spans="1:9" x14ac:dyDescent="0.25">
      <c r="A422" t="s">
        <v>102</v>
      </c>
      <c r="B422">
        <v>4902.9799999999996</v>
      </c>
      <c r="C422">
        <v>0</v>
      </c>
      <c r="D422">
        <v>0</v>
      </c>
      <c r="E422">
        <v>0</v>
      </c>
      <c r="F422">
        <v>0</v>
      </c>
      <c r="G422">
        <v>5.3938199999999999E-2</v>
      </c>
      <c r="H422">
        <v>0.93183199999999999</v>
      </c>
      <c r="I422">
        <v>0</v>
      </c>
    </row>
    <row r="423" spans="1:9" x14ac:dyDescent="0.25">
      <c r="A423" t="s">
        <v>102</v>
      </c>
      <c r="B423">
        <v>5070.3900000000003</v>
      </c>
      <c r="C423">
        <v>0</v>
      </c>
      <c r="D423">
        <v>0</v>
      </c>
      <c r="E423">
        <v>0</v>
      </c>
      <c r="F423">
        <v>0</v>
      </c>
      <c r="G423">
        <v>5.4133500000000001E-2</v>
      </c>
      <c r="H423">
        <v>0.93183300000000002</v>
      </c>
      <c r="I423">
        <v>0</v>
      </c>
    </row>
    <row r="424" spans="1:9" x14ac:dyDescent="0.25">
      <c r="A424" t="s">
        <v>102</v>
      </c>
      <c r="B424">
        <v>4931.51</v>
      </c>
      <c r="C424">
        <v>0</v>
      </c>
      <c r="D424">
        <v>0</v>
      </c>
      <c r="E424">
        <v>0</v>
      </c>
      <c r="F424">
        <v>0</v>
      </c>
      <c r="G424">
        <v>5.8511899999999999E-2</v>
      </c>
      <c r="H424">
        <v>0.93451600000000001</v>
      </c>
      <c r="I424">
        <v>0</v>
      </c>
    </row>
    <row r="425" spans="1:9" x14ac:dyDescent="0.25">
      <c r="A425" t="s">
        <v>102</v>
      </c>
      <c r="B425">
        <v>5047.43</v>
      </c>
      <c r="C425">
        <v>0</v>
      </c>
      <c r="D425">
        <v>0</v>
      </c>
      <c r="E425">
        <v>0</v>
      </c>
      <c r="F425">
        <v>0</v>
      </c>
      <c r="G425">
        <v>5.5596100000000002E-2</v>
      </c>
      <c r="H425">
        <v>0.93183400000000005</v>
      </c>
      <c r="I425">
        <v>0</v>
      </c>
    </row>
    <row r="426" spans="1:9" x14ac:dyDescent="0.25">
      <c r="A426" t="s">
        <v>102</v>
      </c>
      <c r="B426">
        <v>4996.13</v>
      </c>
      <c r="C426">
        <v>0</v>
      </c>
      <c r="D426">
        <v>0</v>
      </c>
      <c r="E426">
        <v>0</v>
      </c>
      <c r="F426">
        <v>0</v>
      </c>
      <c r="G426">
        <v>5.4730599999999997E-2</v>
      </c>
      <c r="H426">
        <v>0.95663799999999999</v>
      </c>
      <c r="I426">
        <v>0</v>
      </c>
    </row>
    <row r="427" spans="1:9" x14ac:dyDescent="0.25">
      <c r="A427" t="s">
        <v>102</v>
      </c>
      <c r="B427">
        <v>4990.9799999999996</v>
      </c>
      <c r="C427">
        <v>0</v>
      </c>
      <c r="D427">
        <v>0</v>
      </c>
      <c r="E427">
        <v>0</v>
      </c>
      <c r="F427">
        <v>0</v>
      </c>
      <c r="G427">
        <v>5.4169399999999999E-2</v>
      </c>
      <c r="H427">
        <v>0.93183400000000005</v>
      </c>
      <c r="I427">
        <v>0</v>
      </c>
    </row>
    <row r="428" spans="1:9" x14ac:dyDescent="0.25">
      <c r="A428" t="s">
        <v>102</v>
      </c>
      <c r="B428">
        <v>4954.53</v>
      </c>
      <c r="C428">
        <v>0</v>
      </c>
      <c r="D428">
        <v>0</v>
      </c>
      <c r="E428">
        <v>0</v>
      </c>
      <c r="F428">
        <v>0</v>
      </c>
      <c r="G428">
        <v>5.3948900000000001E-2</v>
      </c>
      <c r="H428">
        <v>0.93183199999999999</v>
      </c>
      <c r="I428">
        <v>0</v>
      </c>
    </row>
    <row r="429" spans="1:9" x14ac:dyDescent="0.25">
      <c r="A429" t="s">
        <v>102</v>
      </c>
      <c r="B429">
        <v>5097.97</v>
      </c>
      <c r="C429">
        <v>0</v>
      </c>
      <c r="D429">
        <v>0</v>
      </c>
      <c r="E429">
        <v>0</v>
      </c>
      <c r="F429">
        <v>0</v>
      </c>
      <c r="G429">
        <v>5.3981899999999999E-2</v>
      </c>
      <c r="H429">
        <v>0.93183099999999996</v>
      </c>
      <c r="I429">
        <v>0</v>
      </c>
    </row>
    <row r="430" spans="1:9" x14ac:dyDescent="0.25">
      <c r="A430" t="s">
        <v>102</v>
      </c>
      <c r="B430">
        <v>5012.26</v>
      </c>
      <c r="C430">
        <v>0</v>
      </c>
      <c r="D430">
        <v>0</v>
      </c>
      <c r="E430">
        <v>0</v>
      </c>
      <c r="F430">
        <v>0</v>
      </c>
      <c r="G430">
        <v>5.39211E-2</v>
      </c>
      <c r="H430">
        <v>0.931836</v>
      </c>
      <c r="I430">
        <v>0</v>
      </c>
    </row>
    <row r="431" spans="1:9" x14ac:dyDescent="0.25">
      <c r="A431" t="s">
        <v>102</v>
      </c>
      <c r="B431">
        <v>5022.3999999999996</v>
      </c>
      <c r="C431">
        <v>0</v>
      </c>
      <c r="D431">
        <v>0</v>
      </c>
      <c r="E431">
        <v>0</v>
      </c>
      <c r="F431">
        <v>0</v>
      </c>
      <c r="G431">
        <v>5.4171299999999999E-2</v>
      </c>
      <c r="H431">
        <v>0.95853200000000005</v>
      </c>
      <c r="I431">
        <v>0</v>
      </c>
    </row>
    <row r="432" spans="1:9" x14ac:dyDescent="0.25">
      <c r="A432" t="s">
        <v>102</v>
      </c>
      <c r="B432">
        <v>4935.59</v>
      </c>
      <c r="C432">
        <v>0</v>
      </c>
      <c r="D432">
        <v>0</v>
      </c>
      <c r="E432">
        <v>0</v>
      </c>
      <c r="F432">
        <v>0</v>
      </c>
      <c r="G432">
        <v>5.4706200000000003E-2</v>
      </c>
      <c r="H432">
        <v>0.944241</v>
      </c>
      <c r="I432">
        <v>0</v>
      </c>
    </row>
    <row r="433" spans="1:25" x14ac:dyDescent="0.25">
      <c r="A433" t="s">
        <v>102</v>
      </c>
      <c r="B433">
        <v>5024.92</v>
      </c>
      <c r="C433">
        <v>0</v>
      </c>
      <c r="D433">
        <v>0</v>
      </c>
      <c r="E433">
        <v>0</v>
      </c>
      <c r="F433">
        <v>0</v>
      </c>
      <c r="G433">
        <v>5.4210500000000002E-2</v>
      </c>
      <c r="H433">
        <v>0.95918000000000003</v>
      </c>
      <c r="I433">
        <v>0</v>
      </c>
    </row>
    <row r="434" spans="1:25" x14ac:dyDescent="0.25">
      <c r="A434" t="s">
        <v>102</v>
      </c>
      <c r="B434">
        <v>4951.3500000000004</v>
      </c>
      <c r="C434">
        <v>0</v>
      </c>
      <c r="D434">
        <v>0</v>
      </c>
      <c r="E434">
        <v>0</v>
      </c>
      <c r="F434">
        <v>0</v>
      </c>
      <c r="G434">
        <v>5.43096E-2</v>
      </c>
      <c r="H434">
        <v>0.93183400000000005</v>
      </c>
      <c r="I434">
        <v>0</v>
      </c>
    </row>
    <row r="435" spans="1:25" x14ac:dyDescent="0.25">
      <c r="A435" t="s">
        <v>102</v>
      </c>
      <c r="B435">
        <v>5048.82</v>
      </c>
      <c r="C435">
        <v>0</v>
      </c>
      <c r="D435">
        <v>0</v>
      </c>
      <c r="E435">
        <v>0</v>
      </c>
      <c r="F435">
        <v>0</v>
      </c>
      <c r="G435">
        <v>5.4326699999999999E-2</v>
      </c>
      <c r="H435">
        <v>0.93442099999999995</v>
      </c>
      <c r="I435">
        <v>0</v>
      </c>
    </row>
    <row r="436" spans="1:25" x14ac:dyDescent="0.25">
      <c r="A436" t="s">
        <v>102</v>
      </c>
      <c r="B436">
        <v>4995.07</v>
      </c>
      <c r="C436">
        <v>0</v>
      </c>
      <c r="D436">
        <v>0</v>
      </c>
      <c r="E436">
        <v>0</v>
      </c>
      <c r="F436">
        <v>0</v>
      </c>
      <c r="G436">
        <v>5.39426E-2</v>
      </c>
      <c r="H436">
        <v>0.93182399999999999</v>
      </c>
      <c r="I436">
        <v>0</v>
      </c>
    </row>
    <row r="437" spans="1:25" x14ac:dyDescent="0.25">
      <c r="A437" t="s">
        <v>102</v>
      </c>
      <c r="B437">
        <v>5015.83</v>
      </c>
      <c r="C437">
        <v>0</v>
      </c>
      <c r="D437">
        <v>0</v>
      </c>
      <c r="E437">
        <v>0</v>
      </c>
      <c r="F437">
        <v>0</v>
      </c>
      <c r="G437">
        <v>5.4911300000000003E-2</v>
      </c>
      <c r="H437">
        <v>0.95742499999999997</v>
      </c>
      <c r="I437">
        <v>0</v>
      </c>
    </row>
    <row r="438" spans="1:25" x14ac:dyDescent="0.25">
      <c r="A438" t="s">
        <v>102</v>
      </c>
      <c r="B438">
        <v>4922.6099999999997</v>
      </c>
      <c r="C438">
        <v>0</v>
      </c>
      <c r="D438">
        <v>0</v>
      </c>
      <c r="E438">
        <v>0</v>
      </c>
      <c r="F438">
        <v>0</v>
      </c>
      <c r="G438">
        <v>5.5748399999999997E-2</v>
      </c>
      <c r="H438">
        <v>0.94028999999999996</v>
      </c>
      <c r="I438">
        <v>0</v>
      </c>
    </row>
    <row r="439" spans="1:25" x14ac:dyDescent="0.25">
      <c r="A439" t="s">
        <v>102</v>
      </c>
      <c r="B439">
        <v>5070.41</v>
      </c>
      <c r="C439">
        <v>0</v>
      </c>
      <c r="D439">
        <v>0</v>
      </c>
      <c r="E439">
        <v>0</v>
      </c>
      <c r="F439">
        <v>0</v>
      </c>
      <c r="G439">
        <v>5.3909699999999998E-2</v>
      </c>
      <c r="H439">
        <v>0.95525400000000005</v>
      </c>
      <c r="I439">
        <v>0</v>
      </c>
    </row>
    <row r="440" spans="1:25" x14ac:dyDescent="0.25">
      <c r="A440" t="s">
        <v>102</v>
      </c>
      <c r="B440">
        <v>4977.45</v>
      </c>
      <c r="C440">
        <v>0</v>
      </c>
      <c r="D440">
        <v>0</v>
      </c>
      <c r="E440">
        <v>0</v>
      </c>
      <c r="F440">
        <v>0</v>
      </c>
      <c r="G440">
        <v>5.4816200000000002E-2</v>
      </c>
      <c r="H440">
        <v>0.93181700000000001</v>
      </c>
      <c r="I440">
        <v>0</v>
      </c>
    </row>
    <row r="441" spans="1:25" x14ac:dyDescent="0.25">
      <c r="A441" t="s">
        <v>102</v>
      </c>
      <c r="B441">
        <v>5024.72</v>
      </c>
      <c r="C441">
        <v>0</v>
      </c>
      <c r="D441">
        <v>0</v>
      </c>
      <c r="E441">
        <v>0</v>
      </c>
      <c r="F441">
        <v>0</v>
      </c>
      <c r="G441">
        <v>5.4299500000000001E-2</v>
      </c>
      <c r="H441">
        <v>0.95854099999999998</v>
      </c>
      <c r="I441">
        <v>0</v>
      </c>
    </row>
    <row r="442" spans="1:25" x14ac:dyDescent="0.25">
      <c r="A442" t="s">
        <v>102</v>
      </c>
      <c r="B442">
        <v>4968.9399999999996</v>
      </c>
      <c r="C442">
        <v>0</v>
      </c>
      <c r="D442">
        <v>0</v>
      </c>
      <c r="E442">
        <v>0</v>
      </c>
      <c r="F442">
        <v>0</v>
      </c>
      <c r="G442">
        <v>5.41296E-2</v>
      </c>
      <c r="H442">
        <v>0.94202200000000003</v>
      </c>
      <c r="I442">
        <v>0</v>
      </c>
    </row>
    <row r="443" spans="1:25" x14ac:dyDescent="0.25">
      <c r="A443" t="s">
        <v>102</v>
      </c>
      <c r="B443">
        <v>5017.45</v>
      </c>
      <c r="C443">
        <v>0</v>
      </c>
      <c r="D443">
        <v>0</v>
      </c>
      <c r="E443">
        <v>0</v>
      </c>
      <c r="F443">
        <v>0</v>
      </c>
      <c r="G443">
        <v>5.4471100000000001E-2</v>
      </c>
      <c r="H443">
        <v>0.93181499999999995</v>
      </c>
      <c r="I443">
        <v>0</v>
      </c>
    </row>
    <row r="444" spans="1:25" x14ac:dyDescent="0.25">
      <c r="A444" t="s">
        <v>102</v>
      </c>
      <c r="B444">
        <v>4971.58</v>
      </c>
      <c r="C444">
        <v>0</v>
      </c>
      <c r="D444">
        <v>0</v>
      </c>
      <c r="E444">
        <v>0</v>
      </c>
      <c r="F444">
        <v>0</v>
      </c>
      <c r="G444">
        <v>5.62193E-2</v>
      </c>
      <c r="H444">
        <v>0.93423</v>
      </c>
      <c r="I444">
        <v>0</v>
      </c>
    </row>
    <row r="445" spans="1:25" x14ac:dyDescent="0.25">
      <c r="A445" t="s">
        <v>102</v>
      </c>
      <c r="B445">
        <v>4993.8599999999997</v>
      </c>
      <c r="C445">
        <v>0</v>
      </c>
      <c r="D445">
        <v>0</v>
      </c>
      <c r="E445">
        <v>0</v>
      </c>
      <c r="F445">
        <v>0</v>
      </c>
      <c r="G445">
        <v>5.3919799999999997E-2</v>
      </c>
      <c r="H445">
        <v>0.95268200000000003</v>
      </c>
      <c r="I445">
        <v>0</v>
      </c>
    </row>
    <row r="446" spans="1:25" x14ac:dyDescent="0.25">
      <c r="A446" t="s">
        <v>102</v>
      </c>
      <c r="B446">
        <v>4939.76</v>
      </c>
      <c r="C446">
        <v>0</v>
      </c>
      <c r="D446">
        <v>0</v>
      </c>
      <c r="E446">
        <v>0</v>
      </c>
      <c r="F446">
        <v>0</v>
      </c>
      <c r="G446">
        <v>5.42189E-2</v>
      </c>
      <c r="H446">
        <v>0.95318000000000003</v>
      </c>
      <c r="I446">
        <v>0</v>
      </c>
    </row>
    <row r="447" spans="1:25" x14ac:dyDescent="0.25">
      <c r="A447" t="s">
        <v>102</v>
      </c>
      <c r="B447">
        <v>5095.7700000000004</v>
      </c>
      <c r="C447">
        <v>0</v>
      </c>
      <c r="D447">
        <v>0</v>
      </c>
      <c r="E447">
        <v>0</v>
      </c>
      <c r="F447">
        <v>0</v>
      </c>
      <c r="G447">
        <v>5.3915600000000001E-2</v>
      </c>
      <c r="H447">
        <v>0.95591999999999999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4983.66</v>
      </c>
      <c r="C448">
        <v>0</v>
      </c>
      <c r="D448">
        <v>0</v>
      </c>
      <c r="E448">
        <v>0</v>
      </c>
      <c r="F448">
        <v>0</v>
      </c>
      <c r="G448">
        <v>5.4154500000000001E-2</v>
      </c>
      <c r="H448">
        <v>0.93182399999999999</v>
      </c>
      <c r="I448">
        <v>0</v>
      </c>
      <c r="R448">
        <f>AVERAGE(B399:B448)</f>
        <v>4982.5098000000007</v>
      </c>
      <c r="S448">
        <f>AVERAGE(C399:C448)</f>
        <v>0</v>
      </c>
      <c r="U448">
        <f>_xlfn.VAR.P(B399:B448)</f>
        <v>4289.2330019599995</v>
      </c>
      <c r="V448">
        <f>_xlfn.VAR.P(C399:C448)</f>
        <v>0</v>
      </c>
      <c r="X448">
        <f>1.96*SQRT(U448)/50</f>
        <v>2.5672956588853988</v>
      </c>
      <c r="Y448">
        <f>1.96*SQRT(V448)/50</f>
        <v>0</v>
      </c>
    </row>
    <row r="449" spans="1:9" x14ac:dyDescent="0.25">
      <c r="A449" t="s">
        <v>102</v>
      </c>
      <c r="B449">
        <v>249128.36191800001</v>
      </c>
      <c r="C449" t="s">
        <v>36</v>
      </c>
    </row>
    <row r="450" spans="1:9" x14ac:dyDescent="0.25">
      <c r="A450" t="s">
        <v>103</v>
      </c>
      <c r="B450">
        <v>5052.32</v>
      </c>
      <c r="C450">
        <v>4709.38</v>
      </c>
      <c r="D450">
        <v>4688.1499999999996</v>
      </c>
      <c r="E450">
        <v>4676.34</v>
      </c>
      <c r="F450">
        <v>3923.4</v>
      </c>
      <c r="G450">
        <v>5.6004400000000003E-2</v>
      </c>
      <c r="H450">
        <v>0.95735599999999998</v>
      </c>
      <c r="I450">
        <v>0</v>
      </c>
    </row>
    <row r="451" spans="1:9" x14ac:dyDescent="0.25">
      <c r="A451" t="s">
        <v>103</v>
      </c>
      <c r="B451">
        <v>4737.4399999999996</v>
      </c>
      <c r="C451">
        <v>4734.3</v>
      </c>
      <c r="D451">
        <v>4713.0200000000004</v>
      </c>
      <c r="E451">
        <v>4701.1499999999996</v>
      </c>
      <c r="F451">
        <v>3946.64</v>
      </c>
      <c r="G451">
        <v>5.3916800000000001E-2</v>
      </c>
      <c r="H451">
        <v>0.93183700000000003</v>
      </c>
      <c r="I451">
        <v>0</v>
      </c>
    </row>
    <row r="452" spans="1:9" x14ac:dyDescent="0.25">
      <c r="A452" t="s">
        <v>103</v>
      </c>
      <c r="B452">
        <v>5226.8599999999997</v>
      </c>
      <c r="C452">
        <v>4688.3100000000004</v>
      </c>
      <c r="D452">
        <v>4667.18</v>
      </c>
      <c r="E452">
        <v>4655.41</v>
      </c>
      <c r="F452">
        <v>3908.72</v>
      </c>
      <c r="G452">
        <v>5.4144400000000002E-2</v>
      </c>
      <c r="H452">
        <v>0.93183400000000005</v>
      </c>
      <c r="I452">
        <v>0</v>
      </c>
    </row>
    <row r="453" spans="1:9" x14ac:dyDescent="0.25">
      <c r="A453" t="s">
        <v>103</v>
      </c>
      <c r="B453">
        <v>4885.71</v>
      </c>
      <c r="C453">
        <v>4881.29</v>
      </c>
      <c r="D453">
        <v>4859.6400000000003</v>
      </c>
      <c r="E453">
        <v>4847.03</v>
      </c>
      <c r="F453">
        <v>4084.01</v>
      </c>
      <c r="G453">
        <v>5.4109200000000003E-2</v>
      </c>
      <c r="H453">
        <v>0.93327899999999997</v>
      </c>
      <c r="I453">
        <v>0</v>
      </c>
    </row>
    <row r="454" spans="1:9" x14ac:dyDescent="0.25">
      <c r="A454" t="s">
        <v>103</v>
      </c>
      <c r="B454">
        <v>5095.87</v>
      </c>
      <c r="C454">
        <v>4702.16</v>
      </c>
      <c r="D454">
        <v>4680.8500000000004</v>
      </c>
      <c r="E454">
        <v>4669.07</v>
      </c>
      <c r="F454">
        <v>3918.2</v>
      </c>
      <c r="G454">
        <v>5.4336500000000003E-2</v>
      </c>
      <c r="H454">
        <v>0.93180399999999997</v>
      </c>
      <c r="I454">
        <v>0</v>
      </c>
    </row>
    <row r="455" spans="1:9" x14ac:dyDescent="0.25">
      <c r="A455" t="s">
        <v>103</v>
      </c>
      <c r="B455">
        <v>4870.3500000000004</v>
      </c>
      <c r="C455">
        <v>4866.05</v>
      </c>
      <c r="D455">
        <v>4844.4799999999996</v>
      </c>
      <c r="E455">
        <v>4831.93</v>
      </c>
      <c r="F455">
        <v>4065.83</v>
      </c>
      <c r="G455">
        <v>5.5941900000000003E-2</v>
      </c>
      <c r="H455">
        <v>0.950237</v>
      </c>
      <c r="I455">
        <v>0</v>
      </c>
    </row>
    <row r="456" spans="1:9" x14ac:dyDescent="0.25">
      <c r="A456" t="s">
        <v>103</v>
      </c>
      <c r="B456">
        <v>5184.24</v>
      </c>
      <c r="C456">
        <v>4712.96</v>
      </c>
      <c r="D456">
        <v>4691.78</v>
      </c>
      <c r="E456">
        <v>4679.91</v>
      </c>
      <c r="F456">
        <v>3922.31</v>
      </c>
      <c r="G456">
        <v>5.3945800000000002E-2</v>
      </c>
      <c r="H456">
        <v>0.93181499999999995</v>
      </c>
      <c r="I456">
        <v>0</v>
      </c>
    </row>
    <row r="457" spans="1:9" x14ac:dyDescent="0.25">
      <c r="A457" t="s">
        <v>103</v>
      </c>
      <c r="B457">
        <v>4796.5600000000004</v>
      </c>
      <c r="C457">
        <v>4792.4799999999996</v>
      </c>
      <c r="D457">
        <v>4771.0200000000004</v>
      </c>
      <c r="E457">
        <v>4758.7700000000004</v>
      </c>
      <c r="F457">
        <v>3995</v>
      </c>
      <c r="G457">
        <v>5.4433299999999997E-2</v>
      </c>
      <c r="H457">
        <v>0.958874</v>
      </c>
      <c r="I457">
        <v>0</v>
      </c>
    </row>
    <row r="458" spans="1:9" x14ac:dyDescent="0.25">
      <c r="A458" t="s">
        <v>103</v>
      </c>
      <c r="B458">
        <v>5203.5</v>
      </c>
      <c r="C458">
        <v>4702.12</v>
      </c>
      <c r="D458">
        <v>4680.8999999999996</v>
      </c>
      <c r="E458">
        <v>4669.1099999999997</v>
      </c>
      <c r="F458">
        <v>3919.93</v>
      </c>
      <c r="G458">
        <v>3.2139800000000003E-2</v>
      </c>
      <c r="H458">
        <v>0.93180300000000005</v>
      </c>
      <c r="I458">
        <v>0</v>
      </c>
    </row>
    <row r="459" spans="1:9" x14ac:dyDescent="0.25">
      <c r="A459" t="s">
        <v>103</v>
      </c>
      <c r="B459">
        <v>4876.8900000000003</v>
      </c>
      <c r="C459">
        <v>4872.6400000000003</v>
      </c>
      <c r="D459">
        <v>4850.88</v>
      </c>
      <c r="E459">
        <v>4838.2299999999996</v>
      </c>
      <c r="F459">
        <v>4074.18</v>
      </c>
      <c r="G459">
        <v>5.5348700000000001E-2</v>
      </c>
      <c r="H459">
        <v>0.931836</v>
      </c>
      <c r="I459">
        <v>0</v>
      </c>
    </row>
    <row r="460" spans="1:9" x14ac:dyDescent="0.25">
      <c r="A460" t="s">
        <v>103</v>
      </c>
      <c r="B460">
        <v>5105.8100000000004</v>
      </c>
      <c r="C460">
        <v>4702.62</v>
      </c>
      <c r="D460">
        <v>4681.32</v>
      </c>
      <c r="E460">
        <v>4669.5600000000004</v>
      </c>
      <c r="F460">
        <v>3917.46</v>
      </c>
      <c r="G460">
        <v>5.3914499999999997E-2</v>
      </c>
      <c r="H460">
        <v>0.95922499999999999</v>
      </c>
      <c r="I460">
        <v>0</v>
      </c>
    </row>
    <row r="461" spans="1:9" x14ac:dyDescent="0.25">
      <c r="A461" t="s">
        <v>103</v>
      </c>
      <c r="B461">
        <v>4790.58</v>
      </c>
      <c r="C461">
        <v>4786.26</v>
      </c>
      <c r="D461">
        <v>4764.72</v>
      </c>
      <c r="E461">
        <v>4752.51</v>
      </c>
      <c r="F461">
        <v>3988.39</v>
      </c>
      <c r="G461">
        <v>5.67292E-2</v>
      </c>
      <c r="H461">
        <v>0.94231699999999996</v>
      </c>
      <c r="I461">
        <v>0</v>
      </c>
    </row>
    <row r="462" spans="1:9" x14ac:dyDescent="0.25">
      <c r="A462" t="s">
        <v>103</v>
      </c>
      <c r="B462">
        <v>5172.8100000000004</v>
      </c>
      <c r="C462">
        <v>4699.1000000000004</v>
      </c>
      <c r="D462">
        <v>4677.8900000000003</v>
      </c>
      <c r="E462">
        <v>4666.13</v>
      </c>
      <c r="F462">
        <v>3916.73</v>
      </c>
      <c r="G462">
        <v>5.39122E-2</v>
      </c>
      <c r="H462">
        <v>0.958955</v>
      </c>
      <c r="I462">
        <v>0</v>
      </c>
    </row>
    <row r="463" spans="1:9" x14ac:dyDescent="0.25">
      <c r="A463" t="s">
        <v>103</v>
      </c>
      <c r="B463">
        <v>4829.88</v>
      </c>
      <c r="C463">
        <v>4826.6499999999996</v>
      </c>
      <c r="D463">
        <v>4804.93</v>
      </c>
      <c r="E463">
        <v>4792.6099999999997</v>
      </c>
      <c r="F463">
        <v>4032.23</v>
      </c>
      <c r="G463">
        <v>5.7033100000000003E-2</v>
      </c>
      <c r="H463">
        <v>0.95524900000000001</v>
      </c>
      <c r="I463">
        <v>0</v>
      </c>
    </row>
    <row r="464" spans="1:9" x14ac:dyDescent="0.25">
      <c r="A464" t="s">
        <v>103</v>
      </c>
      <c r="B464">
        <v>5211.3500000000004</v>
      </c>
      <c r="C464">
        <v>4728.3500000000004</v>
      </c>
      <c r="D464">
        <v>4706.8599999999997</v>
      </c>
      <c r="E464">
        <v>4695.08</v>
      </c>
      <c r="F464">
        <v>3932.16</v>
      </c>
      <c r="G464">
        <v>5.4328799999999997E-2</v>
      </c>
      <c r="H464">
        <v>0.93993599999999999</v>
      </c>
      <c r="I464">
        <v>0</v>
      </c>
    </row>
    <row r="465" spans="1:9" x14ac:dyDescent="0.25">
      <c r="A465" t="s">
        <v>103</v>
      </c>
      <c r="B465">
        <v>4807.3100000000004</v>
      </c>
      <c r="C465">
        <v>4802.99</v>
      </c>
      <c r="D465">
        <v>4781.41</v>
      </c>
      <c r="E465">
        <v>4769.18</v>
      </c>
      <c r="F465">
        <v>4010.66</v>
      </c>
      <c r="G465">
        <v>5.4062300000000001E-2</v>
      </c>
      <c r="H465">
        <v>0.95621999999999996</v>
      </c>
      <c r="I465">
        <v>0</v>
      </c>
    </row>
    <row r="466" spans="1:9" x14ac:dyDescent="0.25">
      <c r="A466" t="s">
        <v>103</v>
      </c>
      <c r="B466">
        <v>5201.76</v>
      </c>
      <c r="C466">
        <v>4718.53</v>
      </c>
      <c r="D466">
        <v>4697.1499999999996</v>
      </c>
      <c r="E466">
        <v>4685.33</v>
      </c>
      <c r="F466">
        <v>3931.93</v>
      </c>
      <c r="G466">
        <v>5.4403300000000002E-2</v>
      </c>
      <c r="H466">
        <v>0.93181400000000003</v>
      </c>
      <c r="I466">
        <v>0</v>
      </c>
    </row>
    <row r="467" spans="1:9" x14ac:dyDescent="0.25">
      <c r="A467" t="s">
        <v>103</v>
      </c>
      <c r="B467">
        <v>4788.78</v>
      </c>
      <c r="C467">
        <v>4784.4799999999996</v>
      </c>
      <c r="D467">
        <v>4762.99</v>
      </c>
      <c r="E467">
        <v>4750.8</v>
      </c>
      <c r="F467">
        <v>3997.47</v>
      </c>
      <c r="G467">
        <v>5.3967300000000003E-2</v>
      </c>
      <c r="H467">
        <v>0.93185399999999996</v>
      </c>
      <c r="I467">
        <v>0</v>
      </c>
    </row>
    <row r="468" spans="1:9" x14ac:dyDescent="0.25">
      <c r="A468" t="s">
        <v>103</v>
      </c>
      <c r="B468">
        <v>5184.8599999999997</v>
      </c>
      <c r="C468">
        <v>4788.13</v>
      </c>
      <c r="D468">
        <v>4766.53</v>
      </c>
      <c r="E468">
        <v>4754.38</v>
      </c>
      <c r="F468">
        <v>4001.14</v>
      </c>
      <c r="G468">
        <v>5.4278399999999997E-2</v>
      </c>
      <c r="H468">
        <v>0.95081899999999997</v>
      </c>
      <c r="I468">
        <v>0</v>
      </c>
    </row>
    <row r="469" spans="1:9" x14ac:dyDescent="0.25">
      <c r="A469" t="s">
        <v>103</v>
      </c>
      <c r="B469">
        <v>4787.8599999999997</v>
      </c>
      <c r="C469">
        <v>4784.55</v>
      </c>
      <c r="D469">
        <v>4762.82</v>
      </c>
      <c r="E469">
        <v>4750.5600000000004</v>
      </c>
      <c r="F469">
        <v>4000.38</v>
      </c>
      <c r="G469">
        <v>5.4224399999999999E-2</v>
      </c>
      <c r="H469">
        <v>0.94195700000000004</v>
      </c>
      <c r="I469">
        <v>0</v>
      </c>
    </row>
    <row r="470" spans="1:9" x14ac:dyDescent="0.25">
      <c r="A470" t="s">
        <v>103</v>
      </c>
      <c r="B470">
        <v>5202.67</v>
      </c>
      <c r="C470">
        <v>4689.82</v>
      </c>
      <c r="D470">
        <v>4668.45</v>
      </c>
      <c r="E470">
        <v>4656.67</v>
      </c>
      <c r="F470">
        <v>3911.64</v>
      </c>
      <c r="G470">
        <v>5.4036099999999997E-2</v>
      </c>
      <c r="H470">
        <v>0.93174299999999999</v>
      </c>
      <c r="I470">
        <v>0</v>
      </c>
    </row>
    <row r="471" spans="1:9" x14ac:dyDescent="0.25">
      <c r="A471" t="s">
        <v>103</v>
      </c>
      <c r="B471">
        <v>4795.8999999999996</v>
      </c>
      <c r="C471">
        <v>4791.6400000000003</v>
      </c>
      <c r="D471">
        <v>4770.09</v>
      </c>
      <c r="E471">
        <v>4757.75</v>
      </c>
      <c r="F471">
        <v>4004.53</v>
      </c>
      <c r="G471">
        <v>5.4633599999999997E-2</v>
      </c>
      <c r="H471">
        <v>0.95922700000000005</v>
      </c>
      <c r="I471">
        <v>0</v>
      </c>
    </row>
    <row r="472" spans="1:9" x14ac:dyDescent="0.25">
      <c r="A472" t="s">
        <v>103</v>
      </c>
      <c r="B472">
        <v>5189.1000000000004</v>
      </c>
      <c r="C472">
        <v>4709.4399999999996</v>
      </c>
      <c r="D472">
        <v>4688.12</v>
      </c>
      <c r="E472">
        <v>4676.25</v>
      </c>
      <c r="F472">
        <v>3923.27</v>
      </c>
      <c r="G472">
        <v>5.4165900000000003E-2</v>
      </c>
      <c r="H472">
        <v>0.95863699999999996</v>
      </c>
      <c r="I472">
        <v>0</v>
      </c>
    </row>
    <row r="473" spans="1:9" x14ac:dyDescent="0.25">
      <c r="A473" t="s">
        <v>103</v>
      </c>
      <c r="B473">
        <v>4865.96</v>
      </c>
      <c r="C473">
        <v>4862.6499999999996</v>
      </c>
      <c r="D473">
        <v>4840.67</v>
      </c>
      <c r="E473">
        <v>4828.12</v>
      </c>
      <c r="F473">
        <v>4071.03</v>
      </c>
      <c r="G473">
        <v>5.4148799999999997E-2</v>
      </c>
      <c r="H473">
        <v>0.93723299999999998</v>
      </c>
      <c r="I473">
        <v>0</v>
      </c>
    </row>
    <row r="474" spans="1:9" x14ac:dyDescent="0.25">
      <c r="A474" t="s">
        <v>103</v>
      </c>
      <c r="B474">
        <v>5149.8999999999996</v>
      </c>
      <c r="C474">
        <v>4692.92</v>
      </c>
      <c r="D474">
        <v>4671.72</v>
      </c>
      <c r="E474">
        <v>4659.93</v>
      </c>
      <c r="F474">
        <v>3914.43</v>
      </c>
      <c r="G474">
        <v>5.4515500000000001E-2</v>
      </c>
      <c r="H474">
        <v>0.94519799999999998</v>
      </c>
      <c r="I474">
        <v>0</v>
      </c>
    </row>
    <row r="475" spans="1:9" x14ac:dyDescent="0.25">
      <c r="A475" t="s">
        <v>103</v>
      </c>
      <c r="B475">
        <v>4851.55</v>
      </c>
      <c r="C475">
        <v>4848.2700000000004</v>
      </c>
      <c r="D475">
        <v>4826.53</v>
      </c>
      <c r="E475">
        <v>4814.03</v>
      </c>
      <c r="F475">
        <v>4054.34</v>
      </c>
      <c r="G475">
        <v>5.7516100000000001E-2</v>
      </c>
      <c r="H475">
        <v>0.931836</v>
      </c>
      <c r="I475">
        <v>0</v>
      </c>
    </row>
    <row r="476" spans="1:9" x14ac:dyDescent="0.25">
      <c r="A476" t="s">
        <v>103</v>
      </c>
      <c r="B476">
        <v>5118.82</v>
      </c>
      <c r="C476">
        <v>4691.16</v>
      </c>
      <c r="D476">
        <v>4669.8</v>
      </c>
      <c r="E476">
        <v>4657.96</v>
      </c>
      <c r="F476">
        <v>3915.12</v>
      </c>
      <c r="G476">
        <v>5.3932399999999998E-2</v>
      </c>
      <c r="H476">
        <v>0.95525099999999996</v>
      </c>
      <c r="I476">
        <v>0</v>
      </c>
    </row>
    <row r="477" spans="1:9" x14ac:dyDescent="0.25">
      <c r="A477" t="s">
        <v>103</v>
      </c>
      <c r="B477">
        <v>4779.75</v>
      </c>
      <c r="C477">
        <v>4776.51</v>
      </c>
      <c r="D477">
        <v>4754.9799999999996</v>
      </c>
      <c r="E477">
        <v>4742.71</v>
      </c>
      <c r="F477">
        <v>3989.79</v>
      </c>
      <c r="G477">
        <v>2.9238400000000001E-2</v>
      </c>
      <c r="H477">
        <v>0.93182399999999999</v>
      </c>
      <c r="I477">
        <v>0</v>
      </c>
    </row>
    <row r="478" spans="1:9" x14ac:dyDescent="0.25">
      <c r="A478" t="s">
        <v>103</v>
      </c>
      <c r="B478">
        <v>5293.17</v>
      </c>
      <c r="C478">
        <v>4679.24</v>
      </c>
      <c r="D478">
        <v>4658.01</v>
      </c>
      <c r="E478">
        <v>4646.21</v>
      </c>
      <c r="F478">
        <v>3902.78</v>
      </c>
      <c r="G478">
        <v>5.39286E-2</v>
      </c>
      <c r="H478">
        <v>0.93183300000000002</v>
      </c>
      <c r="I478">
        <v>0</v>
      </c>
    </row>
    <row r="479" spans="1:9" x14ac:dyDescent="0.25">
      <c r="A479" t="s">
        <v>103</v>
      </c>
      <c r="B479">
        <v>4732.53</v>
      </c>
      <c r="C479">
        <v>4729.25</v>
      </c>
      <c r="D479">
        <v>4707.91</v>
      </c>
      <c r="E479">
        <v>4695.8900000000003</v>
      </c>
      <c r="F479">
        <v>3940.24</v>
      </c>
      <c r="G479">
        <v>5.3972899999999997E-2</v>
      </c>
      <c r="H479">
        <v>0.95909800000000001</v>
      </c>
      <c r="I479">
        <v>0</v>
      </c>
    </row>
    <row r="480" spans="1:9" x14ac:dyDescent="0.25">
      <c r="A480" t="s">
        <v>103</v>
      </c>
      <c r="B480">
        <v>5220.83</v>
      </c>
      <c r="C480">
        <v>4684.84</v>
      </c>
      <c r="D480">
        <v>4663.6000000000004</v>
      </c>
      <c r="E480">
        <v>4651.79</v>
      </c>
      <c r="F480">
        <v>3908.63</v>
      </c>
      <c r="G480">
        <v>5.4126500000000001E-2</v>
      </c>
      <c r="H480">
        <v>0.93179900000000004</v>
      </c>
      <c r="I480">
        <v>0</v>
      </c>
    </row>
    <row r="481" spans="1:9" x14ac:dyDescent="0.25">
      <c r="A481" t="s">
        <v>103</v>
      </c>
      <c r="B481">
        <v>4919.62</v>
      </c>
      <c r="C481">
        <v>4916.38</v>
      </c>
      <c r="D481">
        <v>4894.63</v>
      </c>
      <c r="E481">
        <v>4881.7700000000004</v>
      </c>
      <c r="F481">
        <v>4115.59</v>
      </c>
      <c r="G481">
        <v>5.4297600000000001E-2</v>
      </c>
      <c r="H481">
        <v>0.94150699999999998</v>
      </c>
      <c r="I481">
        <v>0</v>
      </c>
    </row>
    <row r="482" spans="1:9" x14ac:dyDescent="0.25">
      <c r="A482" t="s">
        <v>103</v>
      </c>
      <c r="B482">
        <v>5059.99</v>
      </c>
      <c r="C482">
        <v>4674.3599999999997</v>
      </c>
      <c r="D482">
        <v>4653.22</v>
      </c>
      <c r="E482">
        <v>4641.43</v>
      </c>
      <c r="F482">
        <v>3899.51</v>
      </c>
      <c r="G482">
        <v>5.7775800000000002E-2</v>
      </c>
      <c r="H482">
        <v>0.93182100000000001</v>
      </c>
      <c r="I482">
        <v>0</v>
      </c>
    </row>
    <row r="483" spans="1:9" x14ac:dyDescent="0.25">
      <c r="A483" t="s">
        <v>103</v>
      </c>
      <c r="B483">
        <v>4762.87</v>
      </c>
      <c r="C483">
        <v>4758.54</v>
      </c>
      <c r="D483">
        <v>4737.1000000000004</v>
      </c>
      <c r="E483">
        <v>4724.93</v>
      </c>
      <c r="F483">
        <v>3972.55</v>
      </c>
      <c r="G483">
        <v>5.4378200000000002E-2</v>
      </c>
      <c r="H483">
        <v>0.93183499999999997</v>
      </c>
      <c r="I483">
        <v>0</v>
      </c>
    </row>
    <row r="484" spans="1:9" x14ac:dyDescent="0.25">
      <c r="A484" t="s">
        <v>103</v>
      </c>
      <c r="B484">
        <v>5235.96</v>
      </c>
      <c r="C484">
        <v>4667.83</v>
      </c>
      <c r="D484">
        <v>4646.6400000000003</v>
      </c>
      <c r="E484">
        <v>4634.8500000000004</v>
      </c>
      <c r="F484">
        <v>3892.08</v>
      </c>
      <c r="G484">
        <v>5.3986100000000002E-2</v>
      </c>
      <c r="H484">
        <v>0.94878399999999996</v>
      </c>
      <c r="I484">
        <v>0</v>
      </c>
    </row>
    <row r="485" spans="1:9" x14ac:dyDescent="0.25">
      <c r="A485" t="s">
        <v>103</v>
      </c>
      <c r="B485">
        <v>4869.46</v>
      </c>
      <c r="C485">
        <v>4866.3100000000004</v>
      </c>
      <c r="D485">
        <v>4844.5600000000004</v>
      </c>
      <c r="E485">
        <v>4831.88</v>
      </c>
      <c r="F485">
        <v>4074.75</v>
      </c>
      <c r="G485">
        <v>5.4057300000000003E-2</v>
      </c>
      <c r="H485">
        <v>0.931836</v>
      </c>
      <c r="I485">
        <v>0</v>
      </c>
    </row>
    <row r="486" spans="1:9" x14ac:dyDescent="0.25">
      <c r="A486" t="s">
        <v>103</v>
      </c>
      <c r="B486">
        <v>5130.9399999999996</v>
      </c>
      <c r="C486">
        <v>4682.4399999999996</v>
      </c>
      <c r="D486">
        <v>4661.26</v>
      </c>
      <c r="E486">
        <v>4649.47</v>
      </c>
      <c r="F486">
        <v>3906.63</v>
      </c>
      <c r="G486">
        <v>5.4247099999999999E-2</v>
      </c>
      <c r="H486">
        <v>0.93182299999999996</v>
      </c>
      <c r="I486">
        <v>0</v>
      </c>
    </row>
    <row r="487" spans="1:9" x14ac:dyDescent="0.25">
      <c r="A487" t="s">
        <v>103</v>
      </c>
      <c r="B487">
        <v>4912.45</v>
      </c>
      <c r="C487">
        <v>4908.0600000000004</v>
      </c>
      <c r="D487">
        <v>4886.1400000000003</v>
      </c>
      <c r="E487">
        <v>4873.3900000000003</v>
      </c>
      <c r="F487">
        <v>4116.3100000000004</v>
      </c>
      <c r="G487">
        <v>5.3912700000000001E-2</v>
      </c>
      <c r="H487">
        <v>0.95189500000000005</v>
      </c>
      <c r="I487">
        <v>0</v>
      </c>
    </row>
    <row r="488" spans="1:9" x14ac:dyDescent="0.25">
      <c r="A488" t="s">
        <v>103</v>
      </c>
      <c r="B488">
        <v>5137.5200000000004</v>
      </c>
      <c r="C488">
        <v>4713.8599999999997</v>
      </c>
      <c r="D488">
        <v>4692.6099999999997</v>
      </c>
      <c r="E488">
        <v>4680.7299999999996</v>
      </c>
      <c r="F488">
        <v>3936.81</v>
      </c>
      <c r="G488">
        <v>5.3912000000000002E-2</v>
      </c>
      <c r="H488">
        <v>0.93181999999999998</v>
      </c>
      <c r="I488">
        <v>0</v>
      </c>
    </row>
    <row r="489" spans="1:9" x14ac:dyDescent="0.25">
      <c r="A489" t="s">
        <v>103</v>
      </c>
      <c r="B489">
        <v>4875.28</v>
      </c>
      <c r="C489">
        <v>4871.95</v>
      </c>
      <c r="D489">
        <v>4850.22</v>
      </c>
      <c r="E489">
        <v>4837.63</v>
      </c>
      <c r="F489">
        <v>4072.62</v>
      </c>
      <c r="G489">
        <v>5.4251599999999997E-2</v>
      </c>
      <c r="H489">
        <v>0.93177900000000002</v>
      </c>
      <c r="I489">
        <v>0</v>
      </c>
    </row>
    <row r="490" spans="1:9" x14ac:dyDescent="0.25">
      <c r="A490" t="s">
        <v>103</v>
      </c>
      <c r="B490">
        <v>5090.1899999999996</v>
      </c>
      <c r="C490">
        <v>4715.3</v>
      </c>
      <c r="D490">
        <v>4694.16</v>
      </c>
      <c r="E490">
        <v>4682.33</v>
      </c>
      <c r="F490">
        <v>3935.62</v>
      </c>
      <c r="G490">
        <v>5.39327E-2</v>
      </c>
      <c r="H490">
        <v>0.947052</v>
      </c>
      <c r="I490">
        <v>0</v>
      </c>
    </row>
    <row r="491" spans="1:9" x14ac:dyDescent="0.25">
      <c r="A491" t="s">
        <v>103</v>
      </c>
      <c r="B491">
        <v>4816.66</v>
      </c>
      <c r="C491">
        <v>4812.3100000000004</v>
      </c>
      <c r="D491">
        <v>4790.87</v>
      </c>
      <c r="E491">
        <v>4778.46</v>
      </c>
      <c r="F491">
        <v>4025.09</v>
      </c>
      <c r="G491">
        <v>5.42126E-2</v>
      </c>
      <c r="H491">
        <v>0.931836</v>
      </c>
      <c r="I491">
        <v>0</v>
      </c>
    </row>
    <row r="492" spans="1:9" x14ac:dyDescent="0.25">
      <c r="A492" t="s">
        <v>103</v>
      </c>
      <c r="B492">
        <v>5164.2</v>
      </c>
      <c r="C492">
        <v>4746.74</v>
      </c>
      <c r="D492">
        <v>4725.5200000000004</v>
      </c>
      <c r="E492">
        <v>4713.43</v>
      </c>
      <c r="F492">
        <v>3965.1</v>
      </c>
      <c r="G492">
        <v>5.3920799999999998E-2</v>
      </c>
      <c r="H492">
        <v>0.93211900000000003</v>
      </c>
      <c r="I492">
        <v>0</v>
      </c>
    </row>
    <row r="493" spans="1:9" x14ac:dyDescent="0.25">
      <c r="A493" t="s">
        <v>103</v>
      </c>
      <c r="B493">
        <v>4906.63</v>
      </c>
      <c r="C493">
        <v>4903.3900000000003</v>
      </c>
      <c r="D493">
        <v>4881.5600000000004</v>
      </c>
      <c r="E493">
        <v>4868.87</v>
      </c>
      <c r="F493">
        <v>4108.3999999999996</v>
      </c>
      <c r="G493">
        <v>6.36713E-2</v>
      </c>
      <c r="H493">
        <v>0.93183499999999997</v>
      </c>
      <c r="I493">
        <v>0</v>
      </c>
    </row>
    <row r="494" spans="1:9" x14ac:dyDescent="0.25">
      <c r="A494" t="s">
        <v>103</v>
      </c>
      <c r="B494">
        <v>5116.49</v>
      </c>
      <c r="C494">
        <v>4729.6400000000003</v>
      </c>
      <c r="D494">
        <v>4708.41</v>
      </c>
      <c r="E494">
        <v>4696.55</v>
      </c>
      <c r="F494">
        <v>3947.88</v>
      </c>
      <c r="G494">
        <v>5.4149999999999997E-2</v>
      </c>
      <c r="H494">
        <v>0.94828500000000004</v>
      </c>
      <c r="I494">
        <v>0</v>
      </c>
    </row>
    <row r="495" spans="1:9" x14ac:dyDescent="0.25">
      <c r="A495" t="s">
        <v>103</v>
      </c>
      <c r="B495">
        <v>4766.43</v>
      </c>
      <c r="C495">
        <v>4763.09</v>
      </c>
      <c r="D495">
        <v>4741.66</v>
      </c>
      <c r="E495">
        <v>4729.72</v>
      </c>
      <c r="F495">
        <v>3975.34</v>
      </c>
      <c r="G495">
        <v>5.4371999999999997E-2</v>
      </c>
      <c r="H495">
        <v>0.95036100000000001</v>
      </c>
      <c r="I495">
        <v>0</v>
      </c>
    </row>
    <row r="496" spans="1:9" x14ac:dyDescent="0.25">
      <c r="A496" t="s">
        <v>103</v>
      </c>
      <c r="B496">
        <v>5258.59</v>
      </c>
      <c r="C496">
        <v>4722.08</v>
      </c>
      <c r="D496">
        <v>4700.8900000000003</v>
      </c>
      <c r="E496">
        <v>4689.01</v>
      </c>
      <c r="F496">
        <v>3939.65</v>
      </c>
      <c r="G496">
        <v>5.4021800000000002E-2</v>
      </c>
      <c r="H496">
        <v>0.93183099999999996</v>
      </c>
      <c r="I496">
        <v>0</v>
      </c>
    </row>
    <row r="497" spans="1:25" x14ac:dyDescent="0.25">
      <c r="A497" t="s">
        <v>103</v>
      </c>
      <c r="B497">
        <v>4771.3</v>
      </c>
      <c r="C497">
        <v>4768.07</v>
      </c>
      <c r="D497">
        <v>4746.66</v>
      </c>
      <c r="E497">
        <v>4734.6000000000004</v>
      </c>
      <c r="F497">
        <v>3978.54</v>
      </c>
      <c r="G497">
        <v>5.4499100000000002E-2</v>
      </c>
      <c r="H497">
        <v>0.93183499999999997</v>
      </c>
      <c r="I497">
        <v>0</v>
      </c>
    </row>
    <row r="498" spans="1:25" x14ac:dyDescent="0.25">
      <c r="A498" t="s">
        <v>103</v>
      </c>
      <c r="B498">
        <v>5213.08</v>
      </c>
      <c r="C498">
        <v>4745.2700000000004</v>
      </c>
      <c r="D498">
        <v>4723.93</v>
      </c>
      <c r="E498">
        <v>4712.0600000000004</v>
      </c>
      <c r="F498">
        <v>3952.44</v>
      </c>
      <c r="G498">
        <v>5.6618500000000002E-2</v>
      </c>
      <c r="H498">
        <v>0.95811599999999997</v>
      </c>
      <c r="I498">
        <v>0</v>
      </c>
    </row>
    <row r="499" spans="1:25" x14ac:dyDescent="0.25">
      <c r="A499" t="s">
        <v>103</v>
      </c>
      <c r="B499">
        <v>4758.8999999999996</v>
      </c>
      <c r="C499">
        <v>4755.68</v>
      </c>
      <c r="D499">
        <v>4734.37</v>
      </c>
      <c r="E499">
        <v>4722.3500000000004</v>
      </c>
      <c r="F499">
        <v>3964.43</v>
      </c>
      <c r="G499">
        <v>2.91971E-2</v>
      </c>
      <c r="H499">
        <v>0.93183000000000005</v>
      </c>
      <c r="I499">
        <v>0</v>
      </c>
    </row>
    <row r="500" spans="1:25" x14ac:dyDescent="0.25">
      <c r="A500" t="s">
        <v>103</v>
      </c>
      <c r="B500">
        <v>5228.67</v>
      </c>
      <c r="C500">
        <v>4734.46</v>
      </c>
      <c r="D500">
        <v>4713.05</v>
      </c>
      <c r="E500">
        <v>4701.16</v>
      </c>
      <c r="F500">
        <v>3952.64</v>
      </c>
      <c r="G500">
        <v>5.4425899999999999E-2</v>
      </c>
      <c r="H500">
        <v>0.95434300000000005</v>
      </c>
      <c r="I500">
        <v>0</v>
      </c>
    </row>
    <row r="501" spans="1:25" x14ac:dyDescent="0.25">
      <c r="A501" t="s">
        <v>103</v>
      </c>
      <c r="B501">
        <v>4882.34</v>
      </c>
      <c r="C501">
        <v>4879.1099999999997</v>
      </c>
      <c r="D501">
        <v>4857.26</v>
      </c>
      <c r="E501">
        <v>4844.59</v>
      </c>
      <c r="F501">
        <v>4080.52</v>
      </c>
      <c r="G501">
        <v>5.3970600000000001E-2</v>
      </c>
      <c r="H501">
        <v>0.95186899999999997</v>
      </c>
      <c r="I501">
        <v>0</v>
      </c>
    </row>
    <row r="502" spans="1:25" x14ac:dyDescent="0.25">
      <c r="A502" t="s">
        <v>103</v>
      </c>
      <c r="B502">
        <v>5122.71</v>
      </c>
      <c r="C502">
        <v>4728.83</v>
      </c>
      <c r="D502">
        <v>4707.6000000000004</v>
      </c>
      <c r="E502">
        <v>4695.78</v>
      </c>
      <c r="F502">
        <v>3944.43</v>
      </c>
      <c r="G502">
        <v>4.0381500000000001E-2</v>
      </c>
      <c r="H502">
        <v>0.931836</v>
      </c>
      <c r="I502">
        <v>0</v>
      </c>
    </row>
    <row r="503" spans="1:25" x14ac:dyDescent="0.25">
      <c r="A503" t="s">
        <v>103</v>
      </c>
      <c r="B503">
        <v>4767.38</v>
      </c>
      <c r="C503">
        <v>4764.08</v>
      </c>
      <c r="D503">
        <v>4742.75</v>
      </c>
      <c r="E503">
        <v>4730.75</v>
      </c>
      <c r="F503">
        <v>3972.86</v>
      </c>
      <c r="G503">
        <v>5.3943999999999999E-2</v>
      </c>
      <c r="H503">
        <v>0.93182900000000002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5260.68</v>
      </c>
      <c r="C504">
        <v>4731</v>
      </c>
      <c r="D504">
        <v>4709.72</v>
      </c>
      <c r="E504">
        <v>4697.83</v>
      </c>
      <c r="F504">
        <v>3949.6</v>
      </c>
      <c r="G504">
        <v>5.3912000000000002E-2</v>
      </c>
      <c r="H504">
        <v>0.95277100000000003</v>
      </c>
      <c r="I504">
        <v>0</v>
      </c>
      <c r="R504">
        <f>AVERAGE(B455:B504)</f>
        <v>5000.8211999999985</v>
      </c>
      <c r="S504">
        <f>AVERAGE(C455:C504)</f>
        <v>4765.6485999999986</v>
      </c>
      <c r="U504">
        <f>_xlfn.VAR.P(B455:B504)</f>
        <v>34569.526274560005</v>
      </c>
      <c r="V504">
        <f>_xlfn.VAR.P(C455:C504)</f>
        <v>4721.7778000400094</v>
      </c>
      <c r="X504">
        <f>1.96*SQRT(U504)/50</f>
        <v>7.2884097617065882</v>
      </c>
      <c r="Y504">
        <f>1.96*SQRT(V504)/50</f>
        <v>2.6936355801506413</v>
      </c>
    </row>
    <row r="505" spans="1:25" x14ac:dyDescent="0.25">
      <c r="A505" t="s">
        <v>103</v>
      </c>
      <c r="B505">
        <v>250044.537858</v>
      </c>
      <c r="C505" t="s">
        <v>36</v>
      </c>
    </row>
    <row r="506" spans="1:25" x14ac:dyDescent="0.25">
      <c r="A506" t="s">
        <v>104</v>
      </c>
      <c r="B506">
        <v>54475.4</v>
      </c>
      <c r="C506">
        <v>54327.8</v>
      </c>
      <c r="D506">
        <v>54319.3</v>
      </c>
      <c r="E506">
        <v>54314.3</v>
      </c>
      <c r="F506">
        <v>673.92399999999998</v>
      </c>
      <c r="G506">
        <v>5.5009200000000001E-2</v>
      </c>
      <c r="H506">
        <v>0.931836</v>
      </c>
      <c r="I506">
        <v>0</v>
      </c>
    </row>
    <row r="507" spans="1:25" x14ac:dyDescent="0.25">
      <c r="A507" t="s">
        <v>104</v>
      </c>
      <c r="B507">
        <v>54882.8</v>
      </c>
      <c r="C507">
        <v>54476.2</v>
      </c>
      <c r="D507">
        <v>54467.6</v>
      </c>
      <c r="E507">
        <v>54462.7</v>
      </c>
      <c r="F507">
        <v>673.79200000000003</v>
      </c>
      <c r="G507">
        <v>5.4490999999999998E-2</v>
      </c>
      <c r="H507">
        <v>0.93162999999999996</v>
      </c>
      <c r="I507">
        <v>0</v>
      </c>
    </row>
    <row r="508" spans="1:25" x14ac:dyDescent="0.25">
      <c r="A508" t="s">
        <v>104</v>
      </c>
      <c r="B508">
        <v>55406.2</v>
      </c>
      <c r="C508">
        <v>54784.2</v>
      </c>
      <c r="D508">
        <v>54775.6</v>
      </c>
      <c r="E508">
        <v>54770.7</v>
      </c>
      <c r="F508">
        <v>674.35900000000004</v>
      </c>
      <c r="G508">
        <v>5.39363E-2</v>
      </c>
      <c r="H508">
        <v>0.931836</v>
      </c>
      <c r="I508">
        <v>0</v>
      </c>
    </row>
    <row r="509" spans="1:25" x14ac:dyDescent="0.25">
      <c r="A509" t="s">
        <v>104</v>
      </c>
      <c r="B509">
        <v>54607.1</v>
      </c>
      <c r="C509">
        <v>54465</v>
      </c>
      <c r="D509">
        <v>54456.4</v>
      </c>
      <c r="E509">
        <v>54451.5</v>
      </c>
      <c r="F509">
        <v>676.44799999999998</v>
      </c>
      <c r="G509">
        <v>5.3911300000000002E-2</v>
      </c>
      <c r="H509">
        <v>0.93182699999999996</v>
      </c>
      <c r="I509">
        <v>0</v>
      </c>
    </row>
    <row r="510" spans="1:25" x14ac:dyDescent="0.25">
      <c r="A510" t="s">
        <v>104</v>
      </c>
      <c r="B510">
        <v>55310.7</v>
      </c>
      <c r="C510">
        <v>54701.599999999999</v>
      </c>
      <c r="D510">
        <v>54693.1</v>
      </c>
      <c r="E510">
        <v>54688.1</v>
      </c>
      <c r="F510">
        <v>674.33399999999995</v>
      </c>
      <c r="G510">
        <v>5.3934599999999999E-2</v>
      </c>
      <c r="H510">
        <v>0.93881899999999996</v>
      </c>
      <c r="I510">
        <v>0</v>
      </c>
    </row>
    <row r="511" spans="1:25" x14ac:dyDescent="0.25">
      <c r="A511" t="s">
        <v>104</v>
      </c>
      <c r="B511">
        <v>55286.6</v>
      </c>
      <c r="C511">
        <v>54636.1</v>
      </c>
      <c r="D511">
        <v>54627.5</v>
      </c>
      <c r="E511">
        <v>54622.6</v>
      </c>
      <c r="F511">
        <v>674.28200000000004</v>
      </c>
      <c r="G511">
        <v>5.4008E-2</v>
      </c>
      <c r="H511">
        <v>0.95805399999999996</v>
      </c>
      <c r="I511">
        <v>0</v>
      </c>
    </row>
    <row r="512" spans="1:25" x14ac:dyDescent="0.25">
      <c r="A512" t="s">
        <v>104</v>
      </c>
      <c r="B512">
        <v>54769.8</v>
      </c>
      <c r="C512">
        <v>54627.3</v>
      </c>
      <c r="D512">
        <v>54618.6</v>
      </c>
      <c r="E512">
        <v>54613.7</v>
      </c>
      <c r="F512">
        <v>674.05600000000004</v>
      </c>
      <c r="G512">
        <v>5.9773800000000002E-2</v>
      </c>
      <c r="H512">
        <v>0.931836</v>
      </c>
      <c r="I512">
        <v>0</v>
      </c>
    </row>
    <row r="513" spans="1:9" x14ac:dyDescent="0.25">
      <c r="A513" t="s">
        <v>104</v>
      </c>
      <c r="B513">
        <v>55227.1</v>
      </c>
      <c r="C513">
        <v>54778.400000000001</v>
      </c>
      <c r="D513">
        <v>54769.7</v>
      </c>
      <c r="E513">
        <v>54764.800000000003</v>
      </c>
      <c r="F513">
        <v>674.32100000000003</v>
      </c>
      <c r="G513">
        <v>5.3911500000000001E-2</v>
      </c>
      <c r="H513">
        <v>0.95671700000000004</v>
      </c>
      <c r="I513">
        <v>0</v>
      </c>
    </row>
    <row r="514" spans="1:9" x14ac:dyDescent="0.25">
      <c r="A514" t="s">
        <v>104</v>
      </c>
      <c r="B514">
        <v>55165.4</v>
      </c>
      <c r="C514">
        <v>55019.9</v>
      </c>
      <c r="D514">
        <v>55011.199999999997</v>
      </c>
      <c r="E514">
        <v>55006.2</v>
      </c>
      <c r="F514">
        <v>674.51800000000003</v>
      </c>
      <c r="G514">
        <v>5.3910199999999998E-2</v>
      </c>
      <c r="H514">
        <v>0.94515400000000005</v>
      </c>
      <c r="I514">
        <v>0</v>
      </c>
    </row>
    <row r="515" spans="1:9" x14ac:dyDescent="0.25">
      <c r="A515" t="s">
        <v>104</v>
      </c>
      <c r="B515">
        <v>54841.7</v>
      </c>
      <c r="C515">
        <v>54588.4</v>
      </c>
      <c r="D515">
        <v>54579.7</v>
      </c>
      <c r="E515">
        <v>54574.9</v>
      </c>
      <c r="F515">
        <v>674.12900000000002</v>
      </c>
      <c r="G515">
        <v>5.4594700000000003E-2</v>
      </c>
      <c r="H515">
        <v>0.94641900000000001</v>
      </c>
      <c r="I515">
        <v>0</v>
      </c>
    </row>
    <row r="516" spans="1:9" x14ac:dyDescent="0.25">
      <c r="A516" t="s">
        <v>104</v>
      </c>
      <c r="B516">
        <v>54781.5</v>
      </c>
      <c r="C516">
        <v>54646.8</v>
      </c>
      <c r="D516">
        <v>54638.2</v>
      </c>
      <c r="E516">
        <v>54633.3</v>
      </c>
      <c r="F516">
        <v>674.26499999999999</v>
      </c>
      <c r="G516">
        <v>5.40227E-2</v>
      </c>
      <c r="H516">
        <v>0.93183099999999996</v>
      </c>
      <c r="I516">
        <v>0</v>
      </c>
    </row>
    <row r="517" spans="1:9" x14ac:dyDescent="0.25">
      <c r="A517" t="s">
        <v>104</v>
      </c>
      <c r="B517">
        <v>55193.9</v>
      </c>
      <c r="C517">
        <v>54495.199999999997</v>
      </c>
      <c r="D517">
        <v>54486.6</v>
      </c>
      <c r="E517">
        <v>54481.7</v>
      </c>
      <c r="F517">
        <v>674.51300000000003</v>
      </c>
      <c r="G517">
        <v>5.5731799999999998E-2</v>
      </c>
      <c r="H517">
        <v>0.95910899999999999</v>
      </c>
      <c r="I517">
        <v>426</v>
      </c>
    </row>
    <row r="518" spans="1:9" x14ac:dyDescent="0.25">
      <c r="A518" t="s">
        <v>104</v>
      </c>
      <c r="B518">
        <v>54890.6</v>
      </c>
      <c r="C518">
        <v>54741.4</v>
      </c>
      <c r="D518">
        <v>54732.7</v>
      </c>
      <c r="E518">
        <v>54727.8</v>
      </c>
      <c r="F518">
        <v>674.29600000000005</v>
      </c>
      <c r="G518">
        <v>5.3909499999999999E-2</v>
      </c>
      <c r="H518">
        <v>0.95644200000000001</v>
      </c>
      <c r="I518">
        <v>0</v>
      </c>
    </row>
    <row r="519" spans="1:9" x14ac:dyDescent="0.25">
      <c r="A519" t="s">
        <v>104</v>
      </c>
      <c r="B519">
        <v>55143.9</v>
      </c>
      <c r="C519">
        <v>54736.3</v>
      </c>
      <c r="D519">
        <v>54727.7</v>
      </c>
      <c r="E519">
        <v>54722.8</v>
      </c>
      <c r="F519">
        <v>674.26900000000001</v>
      </c>
      <c r="G519">
        <v>5.4059999999999997E-2</v>
      </c>
      <c r="H519">
        <v>0.94795799999999997</v>
      </c>
      <c r="I519">
        <v>0</v>
      </c>
    </row>
    <row r="520" spans="1:9" x14ac:dyDescent="0.25">
      <c r="A520" t="s">
        <v>104</v>
      </c>
      <c r="B520">
        <v>54937.2</v>
      </c>
      <c r="C520">
        <v>54787.199999999997</v>
      </c>
      <c r="D520">
        <v>54778.5</v>
      </c>
      <c r="E520">
        <v>54773.599999999999</v>
      </c>
      <c r="F520">
        <v>674.16899999999998</v>
      </c>
      <c r="G520">
        <v>5.4128700000000002E-2</v>
      </c>
      <c r="H520">
        <v>0.93181999999999998</v>
      </c>
      <c r="I520">
        <v>554</v>
      </c>
    </row>
    <row r="521" spans="1:9" x14ac:dyDescent="0.25">
      <c r="A521" t="s">
        <v>104</v>
      </c>
      <c r="B521">
        <v>55138.3</v>
      </c>
      <c r="C521">
        <v>55032.5</v>
      </c>
      <c r="D521">
        <v>55023.8</v>
      </c>
      <c r="E521">
        <v>55018.9</v>
      </c>
      <c r="F521">
        <v>674.2</v>
      </c>
      <c r="G521">
        <v>5.4600900000000001E-2</v>
      </c>
      <c r="H521">
        <v>0.94973300000000005</v>
      </c>
      <c r="I521">
        <v>0</v>
      </c>
    </row>
    <row r="522" spans="1:9" x14ac:dyDescent="0.25">
      <c r="A522" t="s">
        <v>104</v>
      </c>
      <c r="B522">
        <v>54793.3</v>
      </c>
      <c r="C522">
        <v>54685.4</v>
      </c>
      <c r="D522">
        <v>54676.800000000003</v>
      </c>
      <c r="E522">
        <v>54671.9</v>
      </c>
      <c r="F522">
        <v>674.31500000000005</v>
      </c>
      <c r="G522">
        <v>5.4186199999999997E-2</v>
      </c>
      <c r="H522">
        <v>0.95366300000000004</v>
      </c>
      <c r="I522">
        <v>0</v>
      </c>
    </row>
    <row r="523" spans="1:9" x14ac:dyDescent="0.25">
      <c r="A523" t="s">
        <v>104</v>
      </c>
      <c r="B523">
        <v>55117.9</v>
      </c>
      <c r="C523">
        <v>54831.9</v>
      </c>
      <c r="D523">
        <v>54823.3</v>
      </c>
      <c r="E523">
        <v>54818.3</v>
      </c>
      <c r="F523">
        <v>674.98599999999999</v>
      </c>
      <c r="G523">
        <v>5.4249800000000001E-2</v>
      </c>
      <c r="H523">
        <v>0.95590399999999998</v>
      </c>
      <c r="I523">
        <v>0</v>
      </c>
    </row>
    <row r="524" spans="1:9" x14ac:dyDescent="0.25">
      <c r="A524" t="s">
        <v>104</v>
      </c>
      <c r="B524">
        <v>55341</v>
      </c>
      <c r="C524">
        <v>55202.2</v>
      </c>
      <c r="D524">
        <v>55193.599999999999</v>
      </c>
      <c r="E524">
        <v>55188.7</v>
      </c>
      <c r="F524">
        <v>674.20799999999997</v>
      </c>
      <c r="G524">
        <v>5.4700600000000002E-2</v>
      </c>
      <c r="H524">
        <v>0.94079000000000002</v>
      </c>
      <c r="I524">
        <v>0</v>
      </c>
    </row>
    <row r="525" spans="1:9" x14ac:dyDescent="0.25">
      <c r="A525" t="s">
        <v>104</v>
      </c>
      <c r="B525">
        <v>55094</v>
      </c>
      <c r="C525">
        <v>54987.1</v>
      </c>
      <c r="D525">
        <v>54978.5</v>
      </c>
      <c r="E525">
        <v>54973.599999999999</v>
      </c>
      <c r="F525">
        <v>675.298</v>
      </c>
      <c r="G525">
        <v>5.4095999999999998E-2</v>
      </c>
      <c r="H525">
        <v>0.93183700000000003</v>
      </c>
      <c r="I525">
        <v>279</v>
      </c>
    </row>
    <row r="526" spans="1:9" x14ac:dyDescent="0.25">
      <c r="A526" t="s">
        <v>104</v>
      </c>
      <c r="B526">
        <v>55506.6</v>
      </c>
      <c r="C526">
        <v>55399.9</v>
      </c>
      <c r="D526">
        <v>55391.199999999997</v>
      </c>
      <c r="E526">
        <v>55386.3</v>
      </c>
      <c r="F526">
        <v>674.21100000000001</v>
      </c>
      <c r="G526">
        <v>5.3916800000000001E-2</v>
      </c>
      <c r="H526">
        <v>0.95546600000000004</v>
      </c>
      <c r="I526">
        <v>0</v>
      </c>
    </row>
    <row r="527" spans="1:9" x14ac:dyDescent="0.25">
      <c r="A527" t="s">
        <v>104</v>
      </c>
      <c r="B527">
        <v>55430.2</v>
      </c>
      <c r="C527">
        <v>55308.800000000003</v>
      </c>
      <c r="D527">
        <v>55294.6</v>
      </c>
      <c r="E527">
        <v>55289.599999999999</v>
      </c>
      <c r="F527">
        <v>674.11099999999999</v>
      </c>
      <c r="G527">
        <v>5.3968299999999997E-2</v>
      </c>
      <c r="H527">
        <v>0.95877400000000002</v>
      </c>
      <c r="I527">
        <v>476</v>
      </c>
    </row>
    <row r="528" spans="1:9" x14ac:dyDescent="0.25">
      <c r="A528" t="s">
        <v>104</v>
      </c>
      <c r="B528">
        <v>55209.5</v>
      </c>
      <c r="C528">
        <v>55100.6</v>
      </c>
      <c r="D528">
        <v>55091.8</v>
      </c>
      <c r="E528">
        <v>55086.9</v>
      </c>
      <c r="F528">
        <v>675.24900000000002</v>
      </c>
      <c r="G528">
        <v>5.4060200000000003E-2</v>
      </c>
      <c r="H528">
        <v>0.95747400000000005</v>
      </c>
      <c r="I528">
        <v>0</v>
      </c>
    </row>
    <row r="529" spans="1:9" x14ac:dyDescent="0.25">
      <c r="A529" t="s">
        <v>104</v>
      </c>
      <c r="B529">
        <v>55319.5</v>
      </c>
      <c r="C529">
        <v>55211.6</v>
      </c>
      <c r="D529">
        <v>55203</v>
      </c>
      <c r="E529">
        <v>55198</v>
      </c>
      <c r="F529">
        <v>674.39200000000005</v>
      </c>
      <c r="G529">
        <v>5.42085E-2</v>
      </c>
      <c r="H529">
        <v>0.931836</v>
      </c>
      <c r="I529">
        <v>973</v>
      </c>
    </row>
    <row r="530" spans="1:9" x14ac:dyDescent="0.25">
      <c r="A530" t="s">
        <v>104</v>
      </c>
      <c r="B530">
        <v>55044.3</v>
      </c>
      <c r="C530">
        <v>54938.7</v>
      </c>
      <c r="D530">
        <v>54923.7</v>
      </c>
      <c r="E530">
        <v>54918.8</v>
      </c>
      <c r="F530">
        <v>674.35</v>
      </c>
      <c r="G530">
        <v>5.4216199999999999E-2</v>
      </c>
      <c r="H530">
        <v>0.931836</v>
      </c>
      <c r="I530">
        <v>0</v>
      </c>
    </row>
    <row r="531" spans="1:9" x14ac:dyDescent="0.25">
      <c r="A531" t="s">
        <v>104</v>
      </c>
      <c r="B531">
        <v>55332</v>
      </c>
      <c r="C531">
        <v>55226.2</v>
      </c>
      <c r="D531">
        <v>55217.5</v>
      </c>
      <c r="E531">
        <v>55212.6</v>
      </c>
      <c r="F531">
        <v>674.83600000000001</v>
      </c>
      <c r="G531">
        <v>5.3982599999999999E-2</v>
      </c>
      <c r="H531">
        <v>0.95699500000000004</v>
      </c>
      <c r="I531">
        <v>0</v>
      </c>
    </row>
    <row r="532" spans="1:9" x14ac:dyDescent="0.25">
      <c r="A532" t="s">
        <v>104</v>
      </c>
      <c r="B532">
        <v>55130.9</v>
      </c>
      <c r="C532">
        <v>55024.7</v>
      </c>
      <c r="D532">
        <v>55011.1</v>
      </c>
      <c r="E532">
        <v>55006.2</v>
      </c>
      <c r="F532">
        <v>674.298</v>
      </c>
      <c r="G532">
        <v>2.9134500000000001E-2</v>
      </c>
      <c r="H532">
        <v>0.93181599999999998</v>
      </c>
      <c r="I532">
        <v>566</v>
      </c>
    </row>
    <row r="533" spans="1:9" x14ac:dyDescent="0.25">
      <c r="A533" t="s">
        <v>104</v>
      </c>
      <c r="B533">
        <v>55635</v>
      </c>
      <c r="C533">
        <v>55529.2</v>
      </c>
      <c r="D533">
        <v>55520.5</v>
      </c>
      <c r="E533">
        <v>55515.6</v>
      </c>
      <c r="F533">
        <v>674.80600000000004</v>
      </c>
      <c r="G533">
        <v>5.3912000000000002E-2</v>
      </c>
      <c r="H533">
        <v>0.93182200000000004</v>
      </c>
      <c r="I533">
        <v>0</v>
      </c>
    </row>
    <row r="534" spans="1:9" x14ac:dyDescent="0.25">
      <c r="A534" t="s">
        <v>104</v>
      </c>
      <c r="B534">
        <v>55145.2</v>
      </c>
      <c r="C534">
        <v>55038.9</v>
      </c>
      <c r="D534">
        <v>55030.2</v>
      </c>
      <c r="E534">
        <v>55025.3</v>
      </c>
      <c r="F534">
        <v>674.72900000000004</v>
      </c>
      <c r="G534">
        <v>5.39117E-2</v>
      </c>
      <c r="H534">
        <v>0.93183400000000005</v>
      </c>
      <c r="I534">
        <v>0</v>
      </c>
    </row>
    <row r="535" spans="1:9" x14ac:dyDescent="0.25">
      <c r="A535" t="s">
        <v>104</v>
      </c>
      <c r="B535">
        <v>55848.6</v>
      </c>
      <c r="C535">
        <v>55742.400000000001</v>
      </c>
      <c r="D535">
        <v>55733.7</v>
      </c>
      <c r="E535">
        <v>55728.800000000003</v>
      </c>
      <c r="F535">
        <v>674.46799999999996</v>
      </c>
      <c r="G535">
        <v>5.4839400000000003E-2</v>
      </c>
      <c r="H535">
        <v>0.95887699999999998</v>
      </c>
      <c r="I535">
        <v>0</v>
      </c>
    </row>
    <row r="536" spans="1:9" x14ac:dyDescent="0.25">
      <c r="A536" t="s">
        <v>104</v>
      </c>
      <c r="B536">
        <v>55983.7</v>
      </c>
      <c r="C536">
        <v>55602.8</v>
      </c>
      <c r="D536">
        <v>55594.1</v>
      </c>
      <c r="E536">
        <v>55589.3</v>
      </c>
      <c r="F536">
        <v>674.654</v>
      </c>
      <c r="G536">
        <v>5.40432E-2</v>
      </c>
      <c r="H536">
        <v>0.95089800000000002</v>
      </c>
      <c r="I536">
        <v>0</v>
      </c>
    </row>
    <row r="537" spans="1:9" x14ac:dyDescent="0.25">
      <c r="A537" t="s">
        <v>104</v>
      </c>
      <c r="B537">
        <v>55372.9</v>
      </c>
      <c r="C537">
        <v>55231.4</v>
      </c>
      <c r="D537">
        <v>55222.7</v>
      </c>
      <c r="E537">
        <v>55217.8</v>
      </c>
      <c r="F537">
        <v>674.68499999999995</v>
      </c>
      <c r="G537">
        <v>5.88932E-2</v>
      </c>
      <c r="H537">
        <v>0.9587</v>
      </c>
      <c r="I537">
        <v>0</v>
      </c>
    </row>
    <row r="538" spans="1:9" x14ac:dyDescent="0.25">
      <c r="A538" t="s">
        <v>104</v>
      </c>
      <c r="B538">
        <v>54988.3</v>
      </c>
      <c r="C538">
        <v>54882.400000000001</v>
      </c>
      <c r="D538">
        <v>54873.8</v>
      </c>
      <c r="E538">
        <v>54868.800000000003</v>
      </c>
      <c r="F538">
        <v>674.63699999999994</v>
      </c>
      <c r="G538">
        <v>5.41658E-2</v>
      </c>
      <c r="H538">
        <v>0.95868100000000001</v>
      </c>
      <c r="I538">
        <v>584</v>
      </c>
    </row>
    <row r="539" spans="1:9" x14ac:dyDescent="0.25">
      <c r="A539" t="s">
        <v>104</v>
      </c>
      <c r="B539">
        <v>55222.1</v>
      </c>
      <c r="C539">
        <v>55109.9</v>
      </c>
      <c r="D539">
        <v>55101.2</v>
      </c>
      <c r="E539">
        <v>55096.3</v>
      </c>
      <c r="F539">
        <v>674.41</v>
      </c>
      <c r="G539">
        <v>5.3939000000000001E-2</v>
      </c>
      <c r="H539">
        <v>0.95345500000000005</v>
      </c>
      <c r="I539">
        <v>0</v>
      </c>
    </row>
    <row r="540" spans="1:9" x14ac:dyDescent="0.25">
      <c r="A540" t="s">
        <v>104</v>
      </c>
      <c r="B540">
        <v>55355.8</v>
      </c>
      <c r="C540">
        <v>55248.6</v>
      </c>
      <c r="D540">
        <v>55239.9</v>
      </c>
      <c r="E540">
        <v>55235</v>
      </c>
      <c r="F540">
        <v>674.36900000000003</v>
      </c>
      <c r="G540">
        <v>5.4869599999999998E-2</v>
      </c>
      <c r="H540">
        <v>0.94948299999999997</v>
      </c>
      <c r="I540">
        <v>0</v>
      </c>
    </row>
    <row r="541" spans="1:9" x14ac:dyDescent="0.25">
      <c r="A541" t="s">
        <v>104</v>
      </c>
      <c r="B541">
        <v>55134.2</v>
      </c>
      <c r="C541">
        <v>55026.9</v>
      </c>
      <c r="D541">
        <v>55018.400000000001</v>
      </c>
      <c r="E541">
        <v>55013.4</v>
      </c>
      <c r="F541">
        <v>673.37300000000005</v>
      </c>
      <c r="G541">
        <v>5.4057300000000003E-2</v>
      </c>
      <c r="H541">
        <v>0.95086000000000004</v>
      </c>
      <c r="I541">
        <v>0</v>
      </c>
    </row>
    <row r="542" spans="1:9" x14ac:dyDescent="0.25">
      <c r="A542" t="s">
        <v>104</v>
      </c>
      <c r="B542">
        <v>55516.9</v>
      </c>
      <c r="C542">
        <v>55409.7</v>
      </c>
      <c r="D542">
        <v>55401.1</v>
      </c>
      <c r="E542">
        <v>55396.2</v>
      </c>
      <c r="F542">
        <v>673.83</v>
      </c>
      <c r="G542">
        <v>5.6286000000000003E-2</v>
      </c>
      <c r="H542">
        <v>0.94941299999999995</v>
      </c>
      <c r="I542">
        <v>0</v>
      </c>
    </row>
    <row r="543" spans="1:9" x14ac:dyDescent="0.25">
      <c r="A543" t="s">
        <v>104</v>
      </c>
      <c r="B543">
        <v>55642.3</v>
      </c>
      <c r="C543">
        <v>55535</v>
      </c>
      <c r="D543">
        <v>55526.400000000001</v>
      </c>
      <c r="E543">
        <v>55521.4</v>
      </c>
      <c r="F543">
        <v>673.74900000000002</v>
      </c>
      <c r="G543">
        <v>5.3913799999999998E-2</v>
      </c>
      <c r="H543">
        <v>0.95864400000000005</v>
      </c>
      <c r="I543">
        <v>0</v>
      </c>
    </row>
    <row r="544" spans="1:9" x14ac:dyDescent="0.25">
      <c r="A544" t="s">
        <v>104</v>
      </c>
      <c r="B544">
        <v>55609.4</v>
      </c>
      <c r="C544">
        <v>55502.2</v>
      </c>
      <c r="D544">
        <v>55493.5</v>
      </c>
      <c r="E544">
        <v>55488.6</v>
      </c>
      <c r="F544">
        <v>673.99</v>
      </c>
      <c r="G544">
        <v>5.4531400000000001E-2</v>
      </c>
      <c r="H544">
        <v>0.93183099999999996</v>
      </c>
      <c r="I544">
        <v>705</v>
      </c>
    </row>
    <row r="545" spans="1:25" x14ac:dyDescent="0.25">
      <c r="A545" t="s">
        <v>104</v>
      </c>
      <c r="B545">
        <v>55432.4</v>
      </c>
      <c r="C545">
        <v>55324.9</v>
      </c>
      <c r="D545">
        <v>55316.2</v>
      </c>
      <c r="E545">
        <v>55311.3</v>
      </c>
      <c r="F545">
        <v>674.22199999999998</v>
      </c>
      <c r="G545">
        <v>5.3913900000000001E-2</v>
      </c>
      <c r="H545">
        <v>0.94920899999999997</v>
      </c>
      <c r="I545">
        <v>1846</v>
      </c>
    </row>
    <row r="546" spans="1:25" x14ac:dyDescent="0.25">
      <c r="A546" t="s">
        <v>104</v>
      </c>
      <c r="B546">
        <v>55465.3</v>
      </c>
      <c r="C546">
        <v>55355.3</v>
      </c>
      <c r="D546">
        <v>55346.7</v>
      </c>
      <c r="E546">
        <v>55341.7</v>
      </c>
      <c r="F546">
        <v>674.58</v>
      </c>
      <c r="G546">
        <v>5.4296200000000003E-2</v>
      </c>
      <c r="H546">
        <v>0.94483799999999996</v>
      </c>
      <c r="I546">
        <v>1952</v>
      </c>
    </row>
    <row r="547" spans="1:25" x14ac:dyDescent="0.25">
      <c r="A547" t="s">
        <v>104</v>
      </c>
      <c r="B547">
        <v>55636</v>
      </c>
      <c r="C547">
        <v>55316</v>
      </c>
      <c r="D547">
        <v>55307.4</v>
      </c>
      <c r="E547">
        <v>55302.5</v>
      </c>
      <c r="F547">
        <v>673.71400000000006</v>
      </c>
      <c r="G547">
        <v>5.4906999999999997E-2</v>
      </c>
      <c r="H547">
        <v>0.95065900000000003</v>
      </c>
      <c r="I547">
        <v>0</v>
      </c>
    </row>
    <row r="548" spans="1:25" x14ac:dyDescent="0.25">
      <c r="A548" t="s">
        <v>104</v>
      </c>
      <c r="B548">
        <v>55463.1</v>
      </c>
      <c r="C548">
        <v>55288</v>
      </c>
      <c r="D548">
        <v>55279.5</v>
      </c>
      <c r="E548">
        <v>55274.5</v>
      </c>
      <c r="F548">
        <v>674.62199999999996</v>
      </c>
      <c r="G548">
        <v>5.3909800000000001E-2</v>
      </c>
      <c r="H548">
        <v>0.95035700000000001</v>
      </c>
      <c r="I548">
        <v>0</v>
      </c>
    </row>
    <row r="549" spans="1:25" x14ac:dyDescent="0.25">
      <c r="A549" t="s">
        <v>104</v>
      </c>
      <c r="B549">
        <v>55595.5</v>
      </c>
      <c r="C549">
        <v>55438</v>
      </c>
      <c r="D549">
        <v>55423</v>
      </c>
      <c r="E549">
        <v>55418</v>
      </c>
      <c r="F549">
        <v>673.83199999999999</v>
      </c>
      <c r="G549">
        <v>5.3909899999999997E-2</v>
      </c>
      <c r="H549">
        <v>0.95679999999999998</v>
      </c>
      <c r="I549">
        <v>0</v>
      </c>
    </row>
    <row r="550" spans="1:25" x14ac:dyDescent="0.25">
      <c r="A550" t="s">
        <v>104</v>
      </c>
      <c r="B550">
        <v>55403.3</v>
      </c>
      <c r="C550">
        <v>55287.1</v>
      </c>
      <c r="D550">
        <v>55278.6</v>
      </c>
      <c r="E550">
        <v>55273.599999999999</v>
      </c>
      <c r="F550">
        <v>674.04300000000001</v>
      </c>
      <c r="G550">
        <v>5.4129200000000002E-2</v>
      </c>
      <c r="H550">
        <v>0.93183099999999996</v>
      </c>
      <c r="I550">
        <v>0</v>
      </c>
    </row>
    <row r="551" spans="1:25" x14ac:dyDescent="0.25">
      <c r="A551" t="s">
        <v>104</v>
      </c>
      <c r="B551">
        <v>55168.9</v>
      </c>
      <c r="C551">
        <v>55062.2</v>
      </c>
      <c r="D551">
        <v>55053.5</v>
      </c>
      <c r="E551">
        <v>55048.5</v>
      </c>
      <c r="F551">
        <v>674</v>
      </c>
      <c r="G551">
        <v>5.5066499999999997E-2</v>
      </c>
      <c r="H551">
        <v>0.93178399999999995</v>
      </c>
      <c r="I551">
        <v>0</v>
      </c>
    </row>
    <row r="552" spans="1:25" x14ac:dyDescent="0.25">
      <c r="A552" t="s">
        <v>104</v>
      </c>
      <c r="B552">
        <v>55179.6</v>
      </c>
      <c r="C552">
        <v>55071.9</v>
      </c>
      <c r="D552">
        <v>55063.3</v>
      </c>
      <c r="E552">
        <v>55058.3</v>
      </c>
      <c r="F552">
        <v>673.38800000000003</v>
      </c>
      <c r="G552">
        <v>5.7298399999999999E-2</v>
      </c>
      <c r="H552">
        <v>0.95108999999999999</v>
      </c>
      <c r="I552">
        <v>0</v>
      </c>
    </row>
    <row r="553" spans="1:25" x14ac:dyDescent="0.25">
      <c r="A553" t="s">
        <v>104</v>
      </c>
      <c r="B553">
        <v>54783.5</v>
      </c>
      <c r="C553">
        <v>54677.8</v>
      </c>
      <c r="D553">
        <v>54669.3</v>
      </c>
      <c r="E553">
        <v>54664.3</v>
      </c>
      <c r="F553">
        <v>673.51</v>
      </c>
      <c r="G553">
        <v>5.39964E-2</v>
      </c>
      <c r="H553">
        <v>0.93704799999999999</v>
      </c>
      <c r="I553">
        <v>0</v>
      </c>
    </row>
    <row r="554" spans="1:25" x14ac:dyDescent="0.25">
      <c r="A554" t="s">
        <v>104</v>
      </c>
      <c r="B554">
        <v>54888.1</v>
      </c>
      <c r="C554">
        <v>54780.6</v>
      </c>
      <c r="D554">
        <v>54772.1</v>
      </c>
      <c r="E554">
        <v>54767.1</v>
      </c>
      <c r="F554">
        <v>673.76199999999994</v>
      </c>
      <c r="G554">
        <v>5.4441499999999997E-2</v>
      </c>
      <c r="H554">
        <v>0.931836</v>
      </c>
      <c r="I554">
        <v>0</v>
      </c>
    </row>
    <row r="555" spans="1:25" x14ac:dyDescent="0.25">
      <c r="A555" t="s">
        <v>104</v>
      </c>
      <c r="B555">
        <v>55205.599999999999</v>
      </c>
      <c r="C555">
        <v>55099.8</v>
      </c>
      <c r="D555">
        <v>55091.199999999997</v>
      </c>
      <c r="E555">
        <v>55086.2</v>
      </c>
      <c r="F555">
        <v>673.375</v>
      </c>
      <c r="G555">
        <v>5.4014199999999998E-2</v>
      </c>
      <c r="H555">
        <v>0.95060299999999998</v>
      </c>
      <c r="I555">
        <v>0</v>
      </c>
    </row>
    <row r="556" spans="1:25" x14ac:dyDescent="0.25">
      <c r="A556" t="s">
        <v>104</v>
      </c>
      <c r="B556">
        <v>54837.4</v>
      </c>
      <c r="C556">
        <v>54731.3</v>
      </c>
      <c r="D556">
        <v>54722.7</v>
      </c>
      <c r="E556">
        <v>54717.8</v>
      </c>
      <c r="F556">
        <v>674.35599999999999</v>
      </c>
      <c r="G556">
        <v>5.43685E-2</v>
      </c>
      <c r="H556">
        <v>0.958866</v>
      </c>
      <c r="I556">
        <v>0</v>
      </c>
    </row>
    <row r="557" spans="1:25" x14ac:dyDescent="0.25">
      <c r="A557" t="s">
        <v>104</v>
      </c>
      <c r="B557">
        <v>54917</v>
      </c>
      <c r="C557">
        <v>54810.3</v>
      </c>
      <c r="D557">
        <v>54801.7</v>
      </c>
      <c r="E557">
        <v>54796.800000000003</v>
      </c>
      <c r="F557">
        <v>674.51</v>
      </c>
      <c r="G557">
        <v>5.39204E-2</v>
      </c>
      <c r="H557">
        <v>0.94305700000000003</v>
      </c>
      <c r="I557">
        <v>0</v>
      </c>
    </row>
    <row r="558" spans="1:25" x14ac:dyDescent="0.25">
      <c r="A558" t="s">
        <v>104</v>
      </c>
      <c r="B558">
        <v>54786.3</v>
      </c>
      <c r="C558">
        <v>54680</v>
      </c>
      <c r="D558">
        <v>54671.4</v>
      </c>
      <c r="E558">
        <v>54666.400000000001</v>
      </c>
      <c r="F558">
        <v>673.98699999999997</v>
      </c>
      <c r="G558">
        <v>5.40531E-2</v>
      </c>
      <c r="H558">
        <v>0.95570500000000003</v>
      </c>
      <c r="I558">
        <v>0</v>
      </c>
    </row>
    <row r="559" spans="1:25" x14ac:dyDescent="0.25">
      <c r="A559" t="s">
        <v>104</v>
      </c>
      <c r="B559">
        <v>55008.5</v>
      </c>
      <c r="C559">
        <v>54902.400000000001</v>
      </c>
      <c r="D559">
        <v>54883.9</v>
      </c>
      <c r="E559">
        <v>54878.9</v>
      </c>
      <c r="F559">
        <v>674.74800000000005</v>
      </c>
      <c r="G559">
        <v>5.4180300000000001E-2</v>
      </c>
      <c r="H559">
        <v>0.95857099999999995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54835.199999999997</v>
      </c>
      <c r="C560">
        <v>54727.5</v>
      </c>
      <c r="D560">
        <v>54718.9</v>
      </c>
      <c r="E560">
        <v>54713.8</v>
      </c>
      <c r="F560">
        <v>674.72699999999998</v>
      </c>
      <c r="G560">
        <v>5.6742300000000002E-2</v>
      </c>
      <c r="H560">
        <v>0.95873900000000001</v>
      </c>
      <c r="I560">
        <v>0</v>
      </c>
      <c r="R560">
        <f>AVERAGE(B511:B560)</f>
        <v>55215.106</v>
      </c>
      <c r="S560">
        <f>AVERAGE(C511:C560)</f>
        <v>55048.381999999976</v>
      </c>
      <c r="U560">
        <f>_xlfn.VAR.P(B511:B560)</f>
        <v>85402.556563999926</v>
      </c>
      <c r="V560">
        <f>_xlfn.VAR.P(C511:C560)</f>
        <v>93361.140675999806</v>
      </c>
      <c r="X560">
        <f>1.96*SQRT(U560)/50</f>
        <v>11.455696596824867</v>
      </c>
      <c r="Y560">
        <f>1.96*SQRT(V560)/50</f>
        <v>11.977581692827997</v>
      </c>
    </row>
    <row r="561" spans="1:9" x14ac:dyDescent="0.25">
      <c r="A561" t="s">
        <v>105</v>
      </c>
      <c r="B561">
        <v>2760743.687347</v>
      </c>
      <c r="C561" t="s">
        <v>36</v>
      </c>
    </row>
    <row r="562" spans="1:9" x14ac:dyDescent="0.25">
      <c r="A562" t="s">
        <v>38</v>
      </c>
      <c r="B562">
        <v>1876.15</v>
      </c>
      <c r="C562">
        <v>0</v>
      </c>
      <c r="D562">
        <v>0</v>
      </c>
      <c r="E562">
        <v>0</v>
      </c>
      <c r="F562">
        <v>0</v>
      </c>
      <c r="G562">
        <v>0.114928</v>
      </c>
      <c r="H562">
        <v>1</v>
      </c>
      <c r="I562">
        <v>0</v>
      </c>
    </row>
    <row r="563" spans="1:9" x14ac:dyDescent="0.25">
      <c r="A563" t="s">
        <v>38</v>
      </c>
      <c r="B563">
        <v>2083.1799999999998</v>
      </c>
      <c r="C563">
        <v>0</v>
      </c>
      <c r="D563">
        <v>0</v>
      </c>
      <c r="E563">
        <v>0</v>
      </c>
      <c r="F563">
        <v>0</v>
      </c>
      <c r="G563">
        <v>0.114928</v>
      </c>
      <c r="H563">
        <v>1</v>
      </c>
      <c r="I563">
        <v>0</v>
      </c>
    </row>
    <row r="564" spans="1:9" x14ac:dyDescent="0.25">
      <c r="A564" t="s">
        <v>38</v>
      </c>
      <c r="B564">
        <v>1864.69</v>
      </c>
      <c r="C564">
        <v>0</v>
      </c>
      <c r="D564">
        <v>0</v>
      </c>
      <c r="E564">
        <v>0</v>
      </c>
      <c r="F564">
        <v>0</v>
      </c>
      <c r="G564">
        <v>8.3848800000000001E-2</v>
      </c>
      <c r="H564">
        <v>1</v>
      </c>
      <c r="I564">
        <v>0</v>
      </c>
    </row>
    <row r="565" spans="1:9" x14ac:dyDescent="0.25">
      <c r="A565" t="s">
        <v>38</v>
      </c>
      <c r="B565">
        <v>1859.91</v>
      </c>
      <c r="C565">
        <v>0</v>
      </c>
      <c r="D565">
        <v>0</v>
      </c>
      <c r="E565">
        <v>0</v>
      </c>
      <c r="F565">
        <v>0</v>
      </c>
      <c r="G565">
        <v>8.4082299999999999E-2</v>
      </c>
      <c r="H565">
        <v>1</v>
      </c>
      <c r="I565">
        <v>0</v>
      </c>
    </row>
    <row r="566" spans="1:9" x14ac:dyDescent="0.25">
      <c r="A566" t="s">
        <v>38</v>
      </c>
      <c r="B566">
        <v>1866.55</v>
      </c>
      <c r="C566">
        <v>0</v>
      </c>
      <c r="D566">
        <v>0</v>
      </c>
      <c r="E566">
        <v>0</v>
      </c>
      <c r="F566">
        <v>0</v>
      </c>
      <c r="G566">
        <v>8.7692500000000007E-2</v>
      </c>
      <c r="H566">
        <v>1</v>
      </c>
      <c r="I566">
        <v>0</v>
      </c>
    </row>
    <row r="567" spans="1:9" x14ac:dyDescent="0.25">
      <c r="A567" t="s">
        <v>38</v>
      </c>
      <c r="B567">
        <v>1863.69</v>
      </c>
      <c r="C567">
        <v>0</v>
      </c>
      <c r="D567">
        <v>0</v>
      </c>
      <c r="E567">
        <v>0</v>
      </c>
      <c r="F567">
        <v>0</v>
      </c>
      <c r="G567">
        <v>9.8617700000000003E-2</v>
      </c>
      <c r="H567">
        <v>1</v>
      </c>
      <c r="I567">
        <v>0</v>
      </c>
    </row>
    <row r="568" spans="1:9" x14ac:dyDescent="0.25">
      <c r="A568" t="s">
        <v>38</v>
      </c>
      <c r="B568">
        <v>2551.84</v>
      </c>
      <c r="C568">
        <v>0</v>
      </c>
      <c r="D568">
        <v>0</v>
      </c>
      <c r="E568">
        <v>0</v>
      </c>
      <c r="F568">
        <v>0</v>
      </c>
      <c r="G568">
        <v>0.101548</v>
      </c>
      <c r="H568">
        <v>1</v>
      </c>
      <c r="I568">
        <v>0</v>
      </c>
    </row>
    <row r="569" spans="1:9" x14ac:dyDescent="0.25">
      <c r="A569" t="s">
        <v>38</v>
      </c>
      <c r="B569">
        <v>1868.24</v>
      </c>
      <c r="C569">
        <v>0</v>
      </c>
      <c r="D569">
        <v>0</v>
      </c>
      <c r="E569">
        <v>0</v>
      </c>
      <c r="F569">
        <v>0</v>
      </c>
      <c r="G569">
        <v>0.11552</v>
      </c>
      <c r="H569">
        <v>1</v>
      </c>
      <c r="I569">
        <v>0</v>
      </c>
    </row>
    <row r="570" spans="1:9" x14ac:dyDescent="0.25">
      <c r="A570" t="s">
        <v>38</v>
      </c>
      <c r="B570">
        <v>1861.24</v>
      </c>
      <c r="C570">
        <v>0</v>
      </c>
      <c r="D570">
        <v>0</v>
      </c>
      <c r="E570">
        <v>0</v>
      </c>
      <c r="F570">
        <v>0</v>
      </c>
      <c r="G570">
        <v>0.11552999999999999</v>
      </c>
      <c r="H570">
        <v>1</v>
      </c>
      <c r="I570">
        <v>0</v>
      </c>
    </row>
    <row r="571" spans="1:9" x14ac:dyDescent="0.25">
      <c r="A571" t="s">
        <v>38</v>
      </c>
      <c r="B571">
        <v>1864.89</v>
      </c>
      <c r="C571">
        <v>0</v>
      </c>
      <c r="D571">
        <v>0</v>
      </c>
      <c r="E571">
        <v>0</v>
      </c>
      <c r="F571">
        <v>0</v>
      </c>
      <c r="G571">
        <v>8.3815000000000001E-2</v>
      </c>
      <c r="H571">
        <v>1</v>
      </c>
      <c r="I571">
        <v>0</v>
      </c>
    </row>
    <row r="572" spans="1:9" x14ac:dyDescent="0.25">
      <c r="A572" t="s">
        <v>38</v>
      </c>
      <c r="B572">
        <v>1867.45</v>
      </c>
      <c r="C572">
        <v>0</v>
      </c>
      <c r="D572">
        <v>0</v>
      </c>
      <c r="E572">
        <v>0</v>
      </c>
      <c r="F572">
        <v>0</v>
      </c>
      <c r="G572">
        <v>0.11552</v>
      </c>
      <c r="H572">
        <v>1</v>
      </c>
      <c r="I572">
        <v>0</v>
      </c>
    </row>
    <row r="573" spans="1:9" x14ac:dyDescent="0.25">
      <c r="A573" t="s">
        <v>38</v>
      </c>
      <c r="B573">
        <v>2495.5700000000002</v>
      </c>
      <c r="C573">
        <v>0</v>
      </c>
      <c r="D573">
        <v>0</v>
      </c>
      <c r="E573">
        <v>0</v>
      </c>
      <c r="F573">
        <v>0</v>
      </c>
      <c r="G573">
        <v>0.11551599999999999</v>
      </c>
      <c r="H573">
        <v>1</v>
      </c>
      <c r="I573">
        <v>0</v>
      </c>
    </row>
    <row r="574" spans="1:9" x14ac:dyDescent="0.25">
      <c r="A574" t="s">
        <v>38</v>
      </c>
      <c r="B574">
        <v>1873.36</v>
      </c>
      <c r="C574">
        <v>0</v>
      </c>
      <c r="D574">
        <v>0</v>
      </c>
      <c r="E574">
        <v>0</v>
      </c>
      <c r="F574">
        <v>0</v>
      </c>
      <c r="G574">
        <v>0.115565</v>
      </c>
      <c r="H574">
        <v>1</v>
      </c>
      <c r="I574">
        <v>0</v>
      </c>
    </row>
    <row r="575" spans="1:9" x14ac:dyDescent="0.25">
      <c r="A575" t="s">
        <v>38</v>
      </c>
      <c r="B575">
        <v>1861.76</v>
      </c>
      <c r="C575">
        <v>0</v>
      </c>
      <c r="D575">
        <v>0</v>
      </c>
      <c r="E575">
        <v>0</v>
      </c>
      <c r="F575">
        <v>0</v>
      </c>
      <c r="G575">
        <v>8.9151599999999998E-2</v>
      </c>
      <c r="H575">
        <v>1</v>
      </c>
      <c r="I575">
        <v>0</v>
      </c>
    </row>
    <row r="576" spans="1:9" x14ac:dyDescent="0.25">
      <c r="A576" t="s">
        <v>38</v>
      </c>
      <c r="B576">
        <v>1863.02</v>
      </c>
      <c r="C576">
        <v>0</v>
      </c>
      <c r="D576">
        <v>0</v>
      </c>
      <c r="E576">
        <v>0</v>
      </c>
      <c r="F576">
        <v>0</v>
      </c>
      <c r="G576">
        <v>0.115518</v>
      </c>
      <c r="H576">
        <v>1</v>
      </c>
      <c r="I576">
        <v>0</v>
      </c>
    </row>
    <row r="577" spans="1:9" x14ac:dyDescent="0.25">
      <c r="A577" t="s">
        <v>38</v>
      </c>
      <c r="B577">
        <v>1866.93</v>
      </c>
      <c r="C577">
        <v>0</v>
      </c>
      <c r="D577">
        <v>0</v>
      </c>
      <c r="E577">
        <v>0</v>
      </c>
      <c r="F577">
        <v>0</v>
      </c>
      <c r="G577">
        <v>0.11552900000000001</v>
      </c>
      <c r="H577">
        <v>1</v>
      </c>
      <c r="I577">
        <v>0</v>
      </c>
    </row>
    <row r="578" spans="1:9" x14ac:dyDescent="0.25">
      <c r="A578" t="s">
        <v>38</v>
      </c>
      <c r="B578">
        <v>2569.66</v>
      </c>
      <c r="C578">
        <v>0</v>
      </c>
      <c r="D578">
        <v>0</v>
      </c>
      <c r="E578">
        <v>0</v>
      </c>
      <c r="F578">
        <v>0</v>
      </c>
      <c r="G578">
        <v>0.115518</v>
      </c>
      <c r="H578">
        <v>1</v>
      </c>
      <c r="I578">
        <v>0</v>
      </c>
    </row>
    <row r="579" spans="1:9" x14ac:dyDescent="0.25">
      <c r="A579" t="s">
        <v>38</v>
      </c>
      <c r="B579">
        <v>1865.61</v>
      </c>
      <c r="C579">
        <v>0</v>
      </c>
      <c r="D579">
        <v>0</v>
      </c>
      <c r="E579">
        <v>0</v>
      </c>
      <c r="F579">
        <v>0</v>
      </c>
      <c r="G579">
        <v>8.4404300000000002E-2</v>
      </c>
      <c r="H579">
        <v>1</v>
      </c>
      <c r="I579">
        <v>0</v>
      </c>
    </row>
    <row r="580" spans="1:9" x14ac:dyDescent="0.25">
      <c r="A580" t="s">
        <v>38</v>
      </c>
      <c r="B580">
        <v>1860.11</v>
      </c>
      <c r="C580">
        <v>0</v>
      </c>
      <c r="D580">
        <v>0</v>
      </c>
      <c r="E580">
        <v>0</v>
      </c>
      <c r="F580">
        <v>0</v>
      </c>
      <c r="G580">
        <v>9.6182299999999998E-2</v>
      </c>
      <c r="H580">
        <v>1</v>
      </c>
      <c r="I580">
        <v>0</v>
      </c>
    </row>
    <row r="581" spans="1:9" x14ac:dyDescent="0.25">
      <c r="A581" t="s">
        <v>38</v>
      </c>
      <c r="B581">
        <v>1864.67</v>
      </c>
      <c r="C581">
        <v>0</v>
      </c>
      <c r="D581">
        <v>0</v>
      </c>
      <c r="E581">
        <v>0</v>
      </c>
      <c r="F581">
        <v>0</v>
      </c>
      <c r="G581">
        <v>9.0159000000000003E-2</v>
      </c>
      <c r="H581">
        <v>1</v>
      </c>
      <c r="I581">
        <v>0</v>
      </c>
    </row>
    <row r="582" spans="1:9" x14ac:dyDescent="0.25">
      <c r="A582" t="s">
        <v>38</v>
      </c>
      <c r="B582">
        <v>1863.49</v>
      </c>
      <c r="C582">
        <v>0</v>
      </c>
      <c r="D582">
        <v>0</v>
      </c>
      <c r="E582">
        <v>0</v>
      </c>
      <c r="F582">
        <v>0</v>
      </c>
      <c r="G582">
        <v>8.4404300000000002E-2</v>
      </c>
      <c r="H582">
        <v>1</v>
      </c>
      <c r="I582">
        <v>0</v>
      </c>
    </row>
    <row r="583" spans="1:9" x14ac:dyDescent="0.25">
      <c r="A583" t="s">
        <v>38</v>
      </c>
      <c r="B583">
        <v>2544.9299999999998</v>
      </c>
      <c r="C583">
        <v>0</v>
      </c>
      <c r="D583">
        <v>0</v>
      </c>
      <c r="E583">
        <v>0</v>
      </c>
      <c r="F583">
        <v>0</v>
      </c>
      <c r="G583">
        <v>8.8567300000000002E-2</v>
      </c>
      <c r="H583">
        <v>1</v>
      </c>
      <c r="I583">
        <v>0</v>
      </c>
    </row>
    <row r="584" spans="1:9" x14ac:dyDescent="0.25">
      <c r="A584" t="s">
        <v>38</v>
      </c>
      <c r="B584">
        <v>1872.47</v>
      </c>
      <c r="C584">
        <v>0</v>
      </c>
      <c r="D584">
        <v>0</v>
      </c>
      <c r="E584">
        <v>0</v>
      </c>
      <c r="F584">
        <v>0</v>
      </c>
      <c r="G584">
        <v>8.9151599999999998E-2</v>
      </c>
      <c r="H584">
        <v>1</v>
      </c>
      <c r="I584">
        <v>0</v>
      </c>
    </row>
    <row r="585" spans="1:9" x14ac:dyDescent="0.25">
      <c r="A585" t="s">
        <v>38</v>
      </c>
      <c r="B585">
        <v>1861.09</v>
      </c>
      <c r="C585">
        <v>0</v>
      </c>
      <c r="D585">
        <v>0</v>
      </c>
      <c r="E585">
        <v>0</v>
      </c>
      <c r="F585">
        <v>0</v>
      </c>
      <c r="G585">
        <v>0.115522</v>
      </c>
      <c r="H585">
        <v>1</v>
      </c>
      <c r="I585">
        <v>0</v>
      </c>
    </row>
    <row r="586" spans="1:9" x14ac:dyDescent="0.25">
      <c r="A586" t="s">
        <v>38</v>
      </c>
      <c r="B586">
        <v>1865.56</v>
      </c>
      <c r="C586">
        <v>0</v>
      </c>
      <c r="D586">
        <v>0</v>
      </c>
      <c r="E586">
        <v>0</v>
      </c>
      <c r="F586">
        <v>0</v>
      </c>
      <c r="G586">
        <v>8.3848599999999995E-2</v>
      </c>
      <c r="H586">
        <v>1</v>
      </c>
      <c r="I586">
        <v>0</v>
      </c>
    </row>
    <row r="587" spans="1:9" x14ac:dyDescent="0.25">
      <c r="A587" t="s">
        <v>38</v>
      </c>
      <c r="B587">
        <v>1867.29</v>
      </c>
      <c r="C587">
        <v>0</v>
      </c>
      <c r="D587">
        <v>0</v>
      </c>
      <c r="E587">
        <v>0</v>
      </c>
      <c r="F587">
        <v>0</v>
      </c>
      <c r="G587">
        <v>0.11552</v>
      </c>
      <c r="H587">
        <v>1</v>
      </c>
      <c r="I587">
        <v>0</v>
      </c>
    </row>
    <row r="588" spans="1:9" x14ac:dyDescent="0.25">
      <c r="A588" t="s">
        <v>38</v>
      </c>
      <c r="B588">
        <v>2532.9899999999998</v>
      </c>
      <c r="C588">
        <v>0</v>
      </c>
      <c r="D588">
        <v>0</v>
      </c>
      <c r="E588">
        <v>0</v>
      </c>
      <c r="F588">
        <v>0</v>
      </c>
      <c r="G588">
        <v>8.7843699999999997E-2</v>
      </c>
      <c r="H588">
        <v>1</v>
      </c>
      <c r="I588">
        <v>0</v>
      </c>
    </row>
    <row r="589" spans="1:9" x14ac:dyDescent="0.25">
      <c r="A589" t="s">
        <v>38</v>
      </c>
      <c r="B589">
        <v>1866.12</v>
      </c>
      <c r="C589">
        <v>0</v>
      </c>
      <c r="D589">
        <v>0</v>
      </c>
      <c r="E589">
        <v>0</v>
      </c>
      <c r="F589">
        <v>0</v>
      </c>
      <c r="G589">
        <v>8.36253E-2</v>
      </c>
      <c r="H589">
        <v>1</v>
      </c>
      <c r="I589">
        <v>0</v>
      </c>
    </row>
    <row r="590" spans="1:9" x14ac:dyDescent="0.25">
      <c r="A590" t="s">
        <v>38</v>
      </c>
      <c r="B590">
        <v>1861.74</v>
      </c>
      <c r="C590">
        <v>0</v>
      </c>
      <c r="D590">
        <v>0</v>
      </c>
      <c r="E590">
        <v>0</v>
      </c>
      <c r="F590">
        <v>0</v>
      </c>
      <c r="G590">
        <v>8.4082599999999993E-2</v>
      </c>
      <c r="H590">
        <v>1</v>
      </c>
      <c r="I590">
        <v>0</v>
      </c>
    </row>
    <row r="591" spans="1:9" x14ac:dyDescent="0.25">
      <c r="A591" t="s">
        <v>38</v>
      </c>
      <c r="B591">
        <v>1865.42</v>
      </c>
      <c r="C591">
        <v>0</v>
      </c>
      <c r="D591">
        <v>0</v>
      </c>
      <c r="E591">
        <v>0</v>
      </c>
      <c r="F591">
        <v>0</v>
      </c>
      <c r="G591">
        <v>0.115562</v>
      </c>
      <c r="H591">
        <v>1</v>
      </c>
      <c r="I591">
        <v>0</v>
      </c>
    </row>
    <row r="592" spans="1:9" x14ac:dyDescent="0.25">
      <c r="A592" t="s">
        <v>38</v>
      </c>
      <c r="B592">
        <v>1863.62</v>
      </c>
      <c r="C592">
        <v>0</v>
      </c>
      <c r="D592">
        <v>0</v>
      </c>
      <c r="E592">
        <v>0</v>
      </c>
      <c r="F592">
        <v>0</v>
      </c>
      <c r="G592">
        <v>9.4658199999999998E-2</v>
      </c>
      <c r="H592">
        <v>1</v>
      </c>
      <c r="I592">
        <v>0</v>
      </c>
    </row>
    <row r="593" spans="1:9" x14ac:dyDescent="0.25">
      <c r="A593" t="s">
        <v>38</v>
      </c>
      <c r="B593">
        <v>2544.1</v>
      </c>
      <c r="C593">
        <v>0</v>
      </c>
      <c r="D593">
        <v>0</v>
      </c>
      <c r="E593">
        <v>0</v>
      </c>
      <c r="F593">
        <v>0</v>
      </c>
      <c r="G593">
        <v>0.106305</v>
      </c>
      <c r="H593">
        <v>1</v>
      </c>
      <c r="I593">
        <v>0</v>
      </c>
    </row>
    <row r="594" spans="1:9" x14ac:dyDescent="0.25">
      <c r="A594" t="s">
        <v>38</v>
      </c>
      <c r="B594">
        <v>1869.97</v>
      </c>
      <c r="C594">
        <v>0</v>
      </c>
      <c r="D594">
        <v>0</v>
      </c>
      <c r="E594">
        <v>0</v>
      </c>
      <c r="F594">
        <v>0</v>
      </c>
      <c r="G594">
        <v>0.115562</v>
      </c>
      <c r="H594">
        <v>1</v>
      </c>
      <c r="I594">
        <v>0</v>
      </c>
    </row>
    <row r="595" spans="1:9" x14ac:dyDescent="0.25">
      <c r="A595" t="s">
        <v>38</v>
      </c>
      <c r="B595">
        <v>1860.16</v>
      </c>
      <c r="C595">
        <v>0</v>
      </c>
      <c r="D595">
        <v>0</v>
      </c>
      <c r="E595">
        <v>0</v>
      </c>
      <c r="F595">
        <v>0</v>
      </c>
      <c r="G595">
        <v>8.8395500000000002E-2</v>
      </c>
      <c r="H595">
        <v>1</v>
      </c>
      <c r="I595">
        <v>0</v>
      </c>
    </row>
    <row r="596" spans="1:9" x14ac:dyDescent="0.25">
      <c r="A596" t="s">
        <v>38</v>
      </c>
      <c r="B596">
        <v>1864.61</v>
      </c>
      <c r="C596">
        <v>0</v>
      </c>
      <c r="D596">
        <v>0</v>
      </c>
      <c r="E596">
        <v>0</v>
      </c>
      <c r="F596">
        <v>0</v>
      </c>
      <c r="G596">
        <v>8.5864800000000005E-2</v>
      </c>
      <c r="H596">
        <v>1</v>
      </c>
      <c r="I596">
        <v>0</v>
      </c>
    </row>
    <row r="597" spans="1:9" x14ac:dyDescent="0.25">
      <c r="A597" t="s">
        <v>38</v>
      </c>
      <c r="B597">
        <v>1863.28</v>
      </c>
      <c r="C597">
        <v>0</v>
      </c>
      <c r="D597">
        <v>0</v>
      </c>
      <c r="E597">
        <v>0</v>
      </c>
      <c r="F597">
        <v>0</v>
      </c>
      <c r="G597">
        <v>0.115519</v>
      </c>
      <c r="H597">
        <v>1</v>
      </c>
      <c r="I597">
        <v>0</v>
      </c>
    </row>
    <row r="598" spans="1:9" x14ac:dyDescent="0.25">
      <c r="A598" t="s">
        <v>38</v>
      </c>
      <c r="B598">
        <v>2504.7800000000002</v>
      </c>
      <c r="C598">
        <v>0</v>
      </c>
      <c r="D598">
        <v>0</v>
      </c>
      <c r="E598">
        <v>0</v>
      </c>
      <c r="F598">
        <v>0</v>
      </c>
      <c r="G598">
        <v>0.115523</v>
      </c>
      <c r="H598">
        <v>1</v>
      </c>
      <c r="I598">
        <v>0</v>
      </c>
    </row>
    <row r="599" spans="1:9" x14ac:dyDescent="0.25">
      <c r="A599" t="s">
        <v>38</v>
      </c>
      <c r="B599">
        <v>1867.26</v>
      </c>
      <c r="C599">
        <v>0</v>
      </c>
      <c r="D599">
        <v>0</v>
      </c>
      <c r="E599">
        <v>0</v>
      </c>
      <c r="F599">
        <v>0</v>
      </c>
      <c r="G599">
        <v>0.115561</v>
      </c>
      <c r="H599">
        <v>1</v>
      </c>
      <c r="I599">
        <v>0</v>
      </c>
    </row>
    <row r="600" spans="1:9" x14ac:dyDescent="0.25">
      <c r="A600" t="s">
        <v>38</v>
      </c>
      <c r="B600">
        <v>1860.88</v>
      </c>
      <c r="C600">
        <v>0</v>
      </c>
      <c r="D600">
        <v>0</v>
      </c>
      <c r="E600">
        <v>0</v>
      </c>
      <c r="F600">
        <v>0</v>
      </c>
      <c r="G600">
        <v>8.9339199999999994E-2</v>
      </c>
      <c r="H600">
        <v>1</v>
      </c>
      <c r="I600">
        <v>0</v>
      </c>
    </row>
    <row r="601" spans="1:9" x14ac:dyDescent="0.25">
      <c r="A601" t="s">
        <v>38</v>
      </c>
      <c r="B601">
        <v>1863.44</v>
      </c>
      <c r="C601">
        <v>0</v>
      </c>
      <c r="D601">
        <v>0</v>
      </c>
      <c r="E601">
        <v>0</v>
      </c>
      <c r="F601">
        <v>0</v>
      </c>
      <c r="G601">
        <v>8.9339799999999997E-2</v>
      </c>
      <c r="H601">
        <v>1</v>
      </c>
      <c r="I601">
        <v>0</v>
      </c>
    </row>
    <row r="602" spans="1:9" x14ac:dyDescent="0.25">
      <c r="A602" t="s">
        <v>38</v>
      </c>
      <c r="B602">
        <v>1863.58</v>
      </c>
      <c r="C602">
        <v>0</v>
      </c>
      <c r="D602">
        <v>0</v>
      </c>
      <c r="E602">
        <v>0</v>
      </c>
      <c r="F602">
        <v>0</v>
      </c>
      <c r="G602">
        <v>0.115521</v>
      </c>
      <c r="H602">
        <v>1</v>
      </c>
      <c r="I602">
        <v>0</v>
      </c>
    </row>
    <row r="603" spans="1:9" x14ac:dyDescent="0.25">
      <c r="A603" t="s">
        <v>38</v>
      </c>
      <c r="B603">
        <v>2587.61</v>
      </c>
      <c r="C603">
        <v>0</v>
      </c>
      <c r="D603">
        <v>0</v>
      </c>
      <c r="E603">
        <v>0</v>
      </c>
      <c r="F603">
        <v>0</v>
      </c>
      <c r="G603">
        <v>0.115523</v>
      </c>
      <c r="H603">
        <v>1</v>
      </c>
      <c r="I603">
        <v>0</v>
      </c>
    </row>
    <row r="604" spans="1:9" x14ac:dyDescent="0.25">
      <c r="A604" t="s">
        <v>38</v>
      </c>
      <c r="B604">
        <v>1870.66</v>
      </c>
      <c r="C604">
        <v>0</v>
      </c>
      <c r="D604">
        <v>0</v>
      </c>
      <c r="E604">
        <v>0</v>
      </c>
      <c r="F604">
        <v>0</v>
      </c>
      <c r="G604">
        <v>0.11552</v>
      </c>
      <c r="H604">
        <v>1</v>
      </c>
      <c r="I604">
        <v>0</v>
      </c>
    </row>
    <row r="605" spans="1:9" x14ac:dyDescent="0.25">
      <c r="A605" t="s">
        <v>38</v>
      </c>
      <c r="B605">
        <v>1860.29</v>
      </c>
      <c r="C605">
        <v>0</v>
      </c>
      <c r="D605">
        <v>0</v>
      </c>
      <c r="E605">
        <v>0</v>
      </c>
      <c r="F605">
        <v>0</v>
      </c>
      <c r="G605">
        <v>0.115523</v>
      </c>
      <c r="H605">
        <v>1</v>
      </c>
      <c r="I605">
        <v>0</v>
      </c>
    </row>
    <row r="606" spans="1:9" x14ac:dyDescent="0.25">
      <c r="A606" t="s">
        <v>38</v>
      </c>
      <c r="B606">
        <v>1863.81</v>
      </c>
      <c r="C606">
        <v>0</v>
      </c>
      <c r="D606">
        <v>0</v>
      </c>
      <c r="E606">
        <v>0</v>
      </c>
      <c r="F606">
        <v>0</v>
      </c>
      <c r="G606">
        <v>8.8394899999999998E-2</v>
      </c>
      <c r="H606">
        <v>1</v>
      </c>
      <c r="I606">
        <v>0</v>
      </c>
    </row>
    <row r="607" spans="1:9" x14ac:dyDescent="0.25">
      <c r="A607" t="s">
        <v>38</v>
      </c>
      <c r="B607">
        <v>1863.3</v>
      </c>
      <c r="C607">
        <v>0</v>
      </c>
      <c r="D607">
        <v>0</v>
      </c>
      <c r="E607">
        <v>0</v>
      </c>
      <c r="F607">
        <v>0</v>
      </c>
      <c r="G607">
        <v>0.10953300000000001</v>
      </c>
      <c r="H607">
        <v>1</v>
      </c>
      <c r="I607">
        <v>0</v>
      </c>
    </row>
    <row r="608" spans="1:9" x14ac:dyDescent="0.25">
      <c r="A608" t="s">
        <v>38</v>
      </c>
      <c r="B608">
        <v>2539.5</v>
      </c>
      <c r="C608">
        <v>0</v>
      </c>
      <c r="D608">
        <v>0</v>
      </c>
      <c r="E608">
        <v>0</v>
      </c>
      <c r="F608">
        <v>0</v>
      </c>
      <c r="G608">
        <v>8.6413400000000001E-2</v>
      </c>
      <c r="H608">
        <v>1</v>
      </c>
      <c r="I608">
        <v>0</v>
      </c>
    </row>
    <row r="609" spans="1:25" x14ac:dyDescent="0.25">
      <c r="A609" t="s">
        <v>38</v>
      </c>
      <c r="B609">
        <v>1867.39</v>
      </c>
      <c r="C609">
        <v>0</v>
      </c>
      <c r="D609">
        <v>0</v>
      </c>
      <c r="E609">
        <v>0</v>
      </c>
      <c r="F609">
        <v>0</v>
      </c>
      <c r="G609">
        <v>8.3437600000000001E-2</v>
      </c>
      <c r="H609">
        <v>1</v>
      </c>
      <c r="I609">
        <v>0</v>
      </c>
    </row>
    <row r="610" spans="1:25" x14ac:dyDescent="0.25">
      <c r="A610" t="s">
        <v>38</v>
      </c>
      <c r="B610">
        <v>1861.93</v>
      </c>
      <c r="C610">
        <v>0</v>
      </c>
      <c r="D610">
        <v>0</v>
      </c>
      <c r="E610">
        <v>0</v>
      </c>
      <c r="F610">
        <v>0</v>
      </c>
      <c r="G610">
        <v>8.9152099999999998E-2</v>
      </c>
      <c r="H610">
        <v>1</v>
      </c>
      <c r="I610">
        <v>0</v>
      </c>
    </row>
    <row r="611" spans="1:25" x14ac:dyDescent="0.25">
      <c r="A611" t="s">
        <v>38</v>
      </c>
      <c r="B611">
        <v>1865.51</v>
      </c>
      <c r="C611">
        <v>0</v>
      </c>
      <c r="D611">
        <v>0</v>
      </c>
      <c r="E611">
        <v>0</v>
      </c>
      <c r="F611">
        <v>0</v>
      </c>
      <c r="G611">
        <v>0.11556</v>
      </c>
      <c r="H611">
        <v>1</v>
      </c>
      <c r="I611">
        <v>0</v>
      </c>
    </row>
    <row r="612" spans="1:25" x14ac:dyDescent="0.25">
      <c r="A612" t="s">
        <v>38</v>
      </c>
      <c r="B612">
        <v>1864.34</v>
      </c>
      <c r="C612">
        <v>0</v>
      </c>
      <c r="D612">
        <v>0</v>
      </c>
      <c r="E612">
        <v>0</v>
      </c>
      <c r="F612">
        <v>0</v>
      </c>
      <c r="G612">
        <v>9.4659400000000005E-2</v>
      </c>
      <c r="H612">
        <v>1</v>
      </c>
      <c r="I612">
        <v>0</v>
      </c>
    </row>
    <row r="613" spans="1:25" x14ac:dyDescent="0.25">
      <c r="A613" t="s">
        <v>38</v>
      </c>
      <c r="B613">
        <v>2541.23</v>
      </c>
      <c r="C613">
        <v>0</v>
      </c>
      <c r="D613">
        <v>0</v>
      </c>
      <c r="E613">
        <v>0</v>
      </c>
      <c r="F613">
        <v>0</v>
      </c>
      <c r="G613">
        <v>8.7170700000000004E-2</v>
      </c>
      <c r="H613">
        <v>1</v>
      </c>
      <c r="I613">
        <v>0</v>
      </c>
    </row>
    <row r="614" spans="1:25" x14ac:dyDescent="0.25">
      <c r="A614" t="s">
        <v>38</v>
      </c>
      <c r="B614">
        <v>1866.87</v>
      </c>
      <c r="C614">
        <v>0</v>
      </c>
      <c r="D614">
        <v>0</v>
      </c>
      <c r="E614">
        <v>0</v>
      </c>
      <c r="F614">
        <v>0</v>
      </c>
      <c r="G614">
        <v>8.7843900000000003E-2</v>
      </c>
      <c r="H614">
        <v>1</v>
      </c>
      <c r="I614">
        <v>0</v>
      </c>
    </row>
    <row r="615" spans="1:25" x14ac:dyDescent="0.25">
      <c r="A615" t="s">
        <v>38</v>
      </c>
      <c r="B615">
        <v>1860.01</v>
      </c>
      <c r="C615">
        <v>0</v>
      </c>
      <c r="D615">
        <v>0</v>
      </c>
      <c r="E615">
        <v>0</v>
      </c>
      <c r="F615">
        <v>0</v>
      </c>
      <c r="G615">
        <v>0.115525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1863.34</v>
      </c>
      <c r="C616">
        <v>0</v>
      </c>
      <c r="D616">
        <v>0</v>
      </c>
      <c r="E616">
        <v>0</v>
      </c>
      <c r="F616">
        <v>0</v>
      </c>
      <c r="G616">
        <v>8.3543300000000001E-2</v>
      </c>
      <c r="H616">
        <v>1</v>
      </c>
      <c r="I616">
        <v>0</v>
      </c>
      <c r="R616">
        <f>AVERAGE(B567:B616)</f>
        <v>2000.0121999999994</v>
      </c>
      <c r="S616">
        <f>AVERAGE(C567:C616)</f>
        <v>0</v>
      </c>
      <c r="U616">
        <f>_xlfn.VAR.P(B567:B616)</f>
        <v>73366.657165160374</v>
      </c>
      <c r="V616">
        <f>_xlfn.VAR.P(C567:C616)</f>
        <v>0</v>
      </c>
      <c r="X616">
        <f>1.96*SQRT(U616)/50</f>
        <v>10.617821813642948</v>
      </c>
      <c r="Y616">
        <f>1.96*SQRT(V616)/50</f>
        <v>0</v>
      </c>
    </row>
    <row r="617" spans="1:25" x14ac:dyDescent="0.25">
      <c r="A617" t="s">
        <v>38</v>
      </c>
      <c r="B617">
        <v>100003.945852</v>
      </c>
      <c r="C617" t="s">
        <v>36</v>
      </c>
    </row>
    <row r="618" spans="1:25" x14ac:dyDescent="0.25">
      <c r="A618" t="s">
        <v>39</v>
      </c>
      <c r="B618">
        <v>1871.66</v>
      </c>
      <c r="C618">
        <v>1865.74</v>
      </c>
      <c r="D618">
        <v>1841.04</v>
      </c>
      <c r="E618">
        <v>1237.57</v>
      </c>
      <c r="F618">
        <v>0</v>
      </c>
      <c r="G618">
        <v>8.8566500000000006E-2</v>
      </c>
      <c r="H618">
        <v>1</v>
      </c>
      <c r="I618">
        <v>0</v>
      </c>
    </row>
    <row r="619" spans="1:25" x14ac:dyDescent="0.25">
      <c r="A619" t="s">
        <v>39</v>
      </c>
      <c r="B619">
        <v>2546.66</v>
      </c>
      <c r="C619">
        <v>1867.65</v>
      </c>
      <c r="D619">
        <v>1841.51</v>
      </c>
      <c r="E619">
        <v>1237.51</v>
      </c>
      <c r="F619">
        <v>0</v>
      </c>
      <c r="G619">
        <v>0.11551599999999999</v>
      </c>
      <c r="H619">
        <v>1</v>
      </c>
      <c r="I619">
        <v>0</v>
      </c>
    </row>
    <row r="620" spans="1:25" x14ac:dyDescent="0.25">
      <c r="A620" t="s">
        <v>39</v>
      </c>
      <c r="B620">
        <v>1875.09</v>
      </c>
      <c r="C620">
        <v>1867.66</v>
      </c>
      <c r="D620">
        <v>1840.38</v>
      </c>
      <c r="E620">
        <v>1237.46</v>
      </c>
      <c r="F620">
        <v>0</v>
      </c>
      <c r="G620">
        <v>0.115519</v>
      </c>
      <c r="H620">
        <v>1</v>
      </c>
      <c r="I620">
        <v>0</v>
      </c>
    </row>
    <row r="621" spans="1:25" x14ac:dyDescent="0.25">
      <c r="A621" t="s">
        <v>39</v>
      </c>
      <c r="B621">
        <v>1867.69</v>
      </c>
      <c r="C621">
        <v>1862.11</v>
      </c>
      <c r="D621">
        <v>1841.41</v>
      </c>
      <c r="E621">
        <v>1237.51</v>
      </c>
      <c r="F621">
        <v>0</v>
      </c>
      <c r="G621">
        <v>0.115523</v>
      </c>
      <c r="H621">
        <v>1</v>
      </c>
      <c r="I621">
        <v>0</v>
      </c>
    </row>
    <row r="622" spans="1:25" x14ac:dyDescent="0.25">
      <c r="A622" t="s">
        <v>39</v>
      </c>
      <c r="B622">
        <v>1871.54</v>
      </c>
      <c r="C622">
        <v>1865.89</v>
      </c>
      <c r="D622">
        <v>1840.82</v>
      </c>
      <c r="E622">
        <v>1237.53</v>
      </c>
      <c r="F622">
        <v>0</v>
      </c>
      <c r="G622">
        <v>8.36253E-2</v>
      </c>
      <c r="H622">
        <v>1</v>
      </c>
      <c r="I622">
        <v>0</v>
      </c>
    </row>
    <row r="623" spans="1:25" x14ac:dyDescent="0.25">
      <c r="A623" t="s">
        <v>39</v>
      </c>
      <c r="B623">
        <v>1870.87</v>
      </c>
      <c r="C623">
        <v>1864.89</v>
      </c>
      <c r="D623">
        <v>1841.24</v>
      </c>
      <c r="E623">
        <v>1237.29</v>
      </c>
      <c r="F623">
        <v>0</v>
      </c>
      <c r="G623">
        <v>0.11551699999999999</v>
      </c>
      <c r="H623">
        <v>1</v>
      </c>
      <c r="I623">
        <v>0</v>
      </c>
    </row>
    <row r="624" spans="1:25" x14ac:dyDescent="0.25">
      <c r="A624" t="s">
        <v>39</v>
      </c>
      <c r="B624">
        <v>2501.71</v>
      </c>
      <c r="C624">
        <v>1866.36</v>
      </c>
      <c r="D624">
        <v>1840.86</v>
      </c>
      <c r="E624">
        <v>1237.6199999999999</v>
      </c>
      <c r="F624">
        <v>0</v>
      </c>
      <c r="G624">
        <v>0.11552900000000001</v>
      </c>
      <c r="H624">
        <v>1</v>
      </c>
      <c r="I624">
        <v>0</v>
      </c>
    </row>
    <row r="625" spans="1:9" x14ac:dyDescent="0.25">
      <c r="A625" t="s">
        <v>39</v>
      </c>
      <c r="B625">
        <v>1874.73</v>
      </c>
      <c r="C625">
        <v>1869.27</v>
      </c>
      <c r="D625">
        <v>1841.48</v>
      </c>
      <c r="E625">
        <v>1237.51</v>
      </c>
      <c r="F625">
        <v>0</v>
      </c>
      <c r="G625">
        <v>0.109531</v>
      </c>
      <c r="H625">
        <v>1</v>
      </c>
      <c r="I625">
        <v>0</v>
      </c>
    </row>
    <row r="626" spans="1:9" x14ac:dyDescent="0.25">
      <c r="A626" t="s">
        <v>39</v>
      </c>
      <c r="B626">
        <v>1867.3</v>
      </c>
      <c r="C626">
        <v>1861.77</v>
      </c>
      <c r="D626">
        <v>1840.96</v>
      </c>
      <c r="E626">
        <v>1237.75</v>
      </c>
      <c r="F626">
        <v>0</v>
      </c>
      <c r="G626">
        <v>0.11556</v>
      </c>
      <c r="H626">
        <v>1</v>
      </c>
      <c r="I626">
        <v>0</v>
      </c>
    </row>
    <row r="627" spans="1:9" x14ac:dyDescent="0.25">
      <c r="A627" t="s">
        <v>39</v>
      </c>
      <c r="B627">
        <v>1871.73</v>
      </c>
      <c r="C627">
        <v>1866.08</v>
      </c>
      <c r="D627">
        <v>1842.73</v>
      </c>
      <c r="E627">
        <v>1237.8900000000001</v>
      </c>
      <c r="F627">
        <v>0</v>
      </c>
      <c r="G627">
        <v>0.115522</v>
      </c>
      <c r="H627">
        <v>1</v>
      </c>
      <c r="I627">
        <v>0</v>
      </c>
    </row>
    <row r="628" spans="1:9" x14ac:dyDescent="0.25">
      <c r="A628" t="s">
        <v>39</v>
      </c>
      <c r="B628">
        <v>1870.46</v>
      </c>
      <c r="C628">
        <v>1864.42</v>
      </c>
      <c r="D628">
        <v>1841.1</v>
      </c>
      <c r="E628">
        <v>1237.71</v>
      </c>
      <c r="F628">
        <v>0</v>
      </c>
      <c r="G628">
        <v>9.8414299999999996E-2</v>
      </c>
      <c r="H628">
        <v>1</v>
      </c>
      <c r="I628">
        <v>0</v>
      </c>
    </row>
    <row r="629" spans="1:9" x14ac:dyDescent="0.25">
      <c r="A629" t="s">
        <v>39</v>
      </c>
      <c r="B629">
        <v>2492.12</v>
      </c>
      <c r="C629">
        <v>1866.59</v>
      </c>
      <c r="D629">
        <v>1842.86</v>
      </c>
      <c r="E629">
        <v>1237.7</v>
      </c>
      <c r="F629">
        <v>0</v>
      </c>
      <c r="G629">
        <v>8.3395499999999997E-2</v>
      </c>
      <c r="H629">
        <v>1</v>
      </c>
      <c r="I629">
        <v>0</v>
      </c>
    </row>
    <row r="630" spans="1:9" x14ac:dyDescent="0.25">
      <c r="A630" t="s">
        <v>39</v>
      </c>
      <c r="B630">
        <v>1875.06</v>
      </c>
      <c r="C630">
        <v>1868.15</v>
      </c>
      <c r="D630">
        <v>1841.62</v>
      </c>
      <c r="E630">
        <v>1237.6500000000001</v>
      </c>
      <c r="F630">
        <v>0</v>
      </c>
      <c r="G630">
        <v>0.11527800000000001</v>
      </c>
      <c r="H630">
        <v>1</v>
      </c>
      <c r="I630">
        <v>0</v>
      </c>
    </row>
    <row r="631" spans="1:9" x14ac:dyDescent="0.25">
      <c r="A631" t="s">
        <v>39</v>
      </c>
      <c r="B631">
        <v>1867.97</v>
      </c>
      <c r="C631">
        <v>1862.4</v>
      </c>
      <c r="D631">
        <v>1841.47</v>
      </c>
      <c r="E631">
        <v>1237.29</v>
      </c>
      <c r="F631">
        <v>0</v>
      </c>
      <c r="G631">
        <v>0.11556</v>
      </c>
      <c r="H631">
        <v>1</v>
      </c>
      <c r="I631">
        <v>0</v>
      </c>
    </row>
    <row r="632" spans="1:9" x14ac:dyDescent="0.25">
      <c r="A632" t="s">
        <v>39</v>
      </c>
      <c r="B632">
        <v>1869.65</v>
      </c>
      <c r="C632">
        <v>1863.98</v>
      </c>
      <c r="D632">
        <v>1840.92</v>
      </c>
      <c r="E632">
        <v>1237.5899999999999</v>
      </c>
      <c r="F632">
        <v>0</v>
      </c>
      <c r="G632">
        <v>0.115518</v>
      </c>
      <c r="H632">
        <v>1</v>
      </c>
      <c r="I632">
        <v>0</v>
      </c>
    </row>
    <row r="633" spans="1:9" x14ac:dyDescent="0.25">
      <c r="A633" t="s">
        <v>39</v>
      </c>
      <c r="B633">
        <v>1874.45</v>
      </c>
      <c r="C633">
        <v>1868.4</v>
      </c>
      <c r="D633">
        <v>1841.8</v>
      </c>
      <c r="E633">
        <v>1237.55</v>
      </c>
      <c r="F633">
        <v>0</v>
      </c>
      <c r="G633">
        <v>8.4403699999999998E-2</v>
      </c>
      <c r="H633">
        <v>1</v>
      </c>
      <c r="I633">
        <v>0</v>
      </c>
    </row>
    <row r="634" spans="1:9" x14ac:dyDescent="0.25">
      <c r="A634" t="s">
        <v>39</v>
      </c>
      <c r="B634">
        <v>2524.16</v>
      </c>
      <c r="C634">
        <v>1867.59</v>
      </c>
      <c r="D634">
        <v>1841.03</v>
      </c>
      <c r="E634">
        <v>1237.6199999999999</v>
      </c>
      <c r="F634">
        <v>0</v>
      </c>
      <c r="G634">
        <v>0.10595</v>
      </c>
      <c r="H634">
        <v>1</v>
      </c>
      <c r="I634">
        <v>0</v>
      </c>
    </row>
    <row r="635" spans="1:9" x14ac:dyDescent="0.25">
      <c r="A635" t="s">
        <v>39</v>
      </c>
      <c r="B635">
        <v>1879.94</v>
      </c>
      <c r="C635">
        <v>1869.55</v>
      </c>
      <c r="D635">
        <v>1842.09</v>
      </c>
      <c r="E635">
        <v>1237.69</v>
      </c>
      <c r="F635">
        <v>0</v>
      </c>
      <c r="G635">
        <v>8.7693400000000005E-2</v>
      </c>
      <c r="H635">
        <v>1</v>
      </c>
      <c r="I635">
        <v>0</v>
      </c>
    </row>
    <row r="636" spans="1:9" x14ac:dyDescent="0.25">
      <c r="A636" t="s">
        <v>39</v>
      </c>
      <c r="B636">
        <v>1867.95</v>
      </c>
      <c r="C636">
        <v>1862.37</v>
      </c>
      <c r="D636">
        <v>1841.11</v>
      </c>
      <c r="E636">
        <v>1237.6300000000001</v>
      </c>
      <c r="F636">
        <v>0</v>
      </c>
      <c r="G636">
        <v>9.4228699999999999E-2</v>
      </c>
      <c r="H636">
        <v>1</v>
      </c>
      <c r="I636">
        <v>0</v>
      </c>
    </row>
    <row r="637" spans="1:9" x14ac:dyDescent="0.25">
      <c r="A637" t="s">
        <v>39</v>
      </c>
      <c r="B637">
        <v>1873.44</v>
      </c>
      <c r="C637">
        <v>1867.77</v>
      </c>
      <c r="D637">
        <v>1842.2</v>
      </c>
      <c r="E637">
        <v>1237.46</v>
      </c>
      <c r="F637">
        <v>0</v>
      </c>
      <c r="G637">
        <v>0.115519</v>
      </c>
      <c r="H637">
        <v>1</v>
      </c>
      <c r="I637">
        <v>0</v>
      </c>
    </row>
    <row r="638" spans="1:9" x14ac:dyDescent="0.25">
      <c r="A638" t="s">
        <v>39</v>
      </c>
      <c r="B638">
        <v>1871.35</v>
      </c>
      <c r="C638">
        <v>1865.39</v>
      </c>
      <c r="D638">
        <v>1841.08</v>
      </c>
      <c r="E638">
        <v>1237.33</v>
      </c>
      <c r="F638">
        <v>0</v>
      </c>
      <c r="G638">
        <v>8.4484900000000002E-2</v>
      </c>
      <c r="H638">
        <v>1</v>
      </c>
      <c r="I638">
        <v>0</v>
      </c>
    </row>
    <row r="639" spans="1:9" x14ac:dyDescent="0.25">
      <c r="A639" t="s">
        <v>39</v>
      </c>
      <c r="B639">
        <v>2520.7600000000002</v>
      </c>
      <c r="C639">
        <v>1866.9</v>
      </c>
      <c r="D639">
        <v>1841.51</v>
      </c>
      <c r="E639">
        <v>1237.3399999999999</v>
      </c>
      <c r="F639">
        <v>0</v>
      </c>
      <c r="G639">
        <v>0.106306</v>
      </c>
      <c r="H639">
        <v>1</v>
      </c>
      <c r="I639">
        <v>0</v>
      </c>
    </row>
    <row r="640" spans="1:9" x14ac:dyDescent="0.25">
      <c r="A640" t="s">
        <v>39</v>
      </c>
      <c r="B640">
        <v>1873.76</v>
      </c>
      <c r="C640">
        <v>1866.39</v>
      </c>
      <c r="D640">
        <v>1841.44</v>
      </c>
      <c r="E640">
        <v>1237.8699999999999</v>
      </c>
      <c r="F640">
        <v>0</v>
      </c>
      <c r="G640">
        <v>8.34535E-2</v>
      </c>
      <c r="H640">
        <v>1</v>
      </c>
      <c r="I640">
        <v>0</v>
      </c>
    </row>
    <row r="641" spans="1:9" x14ac:dyDescent="0.25">
      <c r="A641" t="s">
        <v>39</v>
      </c>
      <c r="B641">
        <v>1867.21</v>
      </c>
      <c r="C641">
        <v>1861.63</v>
      </c>
      <c r="D641">
        <v>1840.95</v>
      </c>
      <c r="E641">
        <v>1237.3</v>
      </c>
      <c r="F641">
        <v>0</v>
      </c>
      <c r="G641">
        <v>8.7169999999999997E-2</v>
      </c>
      <c r="H641">
        <v>1</v>
      </c>
      <c r="I641">
        <v>0</v>
      </c>
    </row>
    <row r="642" spans="1:9" x14ac:dyDescent="0.25">
      <c r="A642" t="s">
        <v>39</v>
      </c>
      <c r="B642">
        <v>1872.14</v>
      </c>
      <c r="C642">
        <v>1866.46</v>
      </c>
      <c r="D642">
        <v>1840.91</v>
      </c>
      <c r="E642">
        <v>1237.47</v>
      </c>
      <c r="F642">
        <v>0</v>
      </c>
      <c r="G642">
        <v>8.34535E-2</v>
      </c>
      <c r="H642">
        <v>1</v>
      </c>
      <c r="I642">
        <v>0</v>
      </c>
    </row>
    <row r="643" spans="1:9" x14ac:dyDescent="0.25">
      <c r="A643" t="s">
        <v>39</v>
      </c>
      <c r="B643">
        <v>1868.46</v>
      </c>
      <c r="C643">
        <v>1862.41</v>
      </c>
      <c r="D643">
        <v>1841.71</v>
      </c>
      <c r="E643">
        <v>1237.3399999999999</v>
      </c>
      <c r="F643">
        <v>0</v>
      </c>
      <c r="G643">
        <v>8.44496E-2</v>
      </c>
      <c r="H643">
        <v>1</v>
      </c>
      <c r="I643">
        <v>0</v>
      </c>
    </row>
    <row r="644" spans="1:9" x14ac:dyDescent="0.25">
      <c r="A644" t="s">
        <v>39</v>
      </c>
      <c r="B644">
        <v>2486.64</v>
      </c>
      <c r="C644">
        <v>1865.69</v>
      </c>
      <c r="D644">
        <v>1840.97</v>
      </c>
      <c r="E644">
        <v>1237.47</v>
      </c>
      <c r="F644">
        <v>0</v>
      </c>
      <c r="G644">
        <v>8.8568099999999997E-2</v>
      </c>
      <c r="H644">
        <v>1</v>
      </c>
      <c r="I644">
        <v>0</v>
      </c>
    </row>
    <row r="645" spans="1:9" x14ac:dyDescent="0.25">
      <c r="A645" t="s">
        <v>39</v>
      </c>
      <c r="B645">
        <v>1873.17</v>
      </c>
      <c r="C645">
        <v>1863.07</v>
      </c>
      <c r="D645">
        <v>1841.53</v>
      </c>
      <c r="E645">
        <v>1237.3699999999999</v>
      </c>
      <c r="F645">
        <v>0</v>
      </c>
      <c r="G645">
        <v>9.7377000000000005E-2</v>
      </c>
      <c r="H645">
        <v>1</v>
      </c>
      <c r="I645">
        <v>0</v>
      </c>
    </row>
    <row r="646" spans="1:9" x14ac:dyDescent="0.25">
      <c r="A646" t="s">
        <v>39</v>
      </c>
      <c r="B646">
        <v>1873.95</v>
      </c>
      <c r="C646">
        <v>1868.39</v>
      </c>
      <c r="D646">
        <v>1840.76</v>
      </c>
      <c r="E646">
        <v>1237.55</v>
      </c>
      <c r="F646">
        <v>0</v>
      </c>
      <c r="G646">
        <v>0.104437</v>
      </c>
      <c r="H646">
        <v>1</v>
      </c>
      <c r="I646">
        <v>0</v>
      </c>
    </row>
    <row r="647" spans="1:9" x14ac:dyDescent="0.25">
      <c r="A647" t="s">
        <v>39</v>
      </c>
      <c r="B647">
        <v>1868.18</v>
      </c>
      <c r="C647">
        <v>1862.62</v>
      </c>
      <c r="D647">
        <v>1842.11</v>
      </c>
      <c r="E647">
        <v>1237.48</v>
      </c>
      <c r="F647">
        <v>0</v>
      </c>
      <c r="G647">
        <v>0.115523</v>
      </c>
      <c r="H647">
        <v>1</v>
      </c>
      <c r="I647">
        <v>0</v>
      </c>
    </row>
    <row r="648" spans="1:9" x14ac:dyDescent="0.25">
      <c r="A648" t="s">
        <v>39</v>
      </c>
      <c r="B648">
        <v>1871.88</v>
      </c>
      <c r="C648">
        <v>1866.08</v>
      </c>
      <c r="D648">
        <v>1841.35</v>
      </c>
      <c r="E648">
        <v>1237.48</v>
      </c>
      <c r="F648">
        <v>0</v>
      </c>
      <c r="G648">
        <v>0.11556</v>
      </c>
      <c r="H648">
        <v>1</v>
      </c>
      <c r="I648">
        <v>0</v>
      </c>
    </row>
    <row r="649" spans="1:9" x14ac:dyDescent="0.25">
      <c r="A649" t="s">
        <v>39</v>
      </c>
      <c r="B649">
        <v>2511.77</v>
      </c>
      <c r="C649">
        <v>1866.11</v>
      </c>
      <c r="D649">
        <v>1842.11</v>
      </c>
      <c r="E649">
        <v>1237.49</v>
      </c>
      <c r="F649">
        <v>0</v>
      </c>
      <c r="G649">
        <v>8.8566599999999995E-2</v>
      </c>
      <c r="H649">
        <v>1</v>
      </c>
      <c r="I649">
        <v>0</v>
      </c>
    </row>
    <row r="650" spans="1:9" x14ac:dyDescent="0.25">
      <c r="A650" t="s">
        <v>39</v>
      </c>
      <c r="B650">
        <v>1872.25</v>
      </c>
      <c r="C650">
        <v>1864.81</v>
      </c>
      <c r="D650">
        <v>1841.5</v>
      </c>
      <c r="E650">
        <v>1237.3800000000001</v>
      </c>
      <c r="F650">
        <v>0</v>
      </c>
      <c r="G650">
        <v>9.8618700000000004E-2</v>
      </c>
      <c r="H650">
        <v>1</v>
      </c>
      <c r="I650">
        <v>0</v>
      </c>
    </row>
    <row r="651" spans="1:9" x14ac:dyDescent="0.25">
      <c r="A651" t="s">
        <v>39</v>
      </c>
      <c r="B651">
        <v>1872.01</v>
      </c>
      <c r="C651">
        <v>1866.44</v>
      </c>
      <c r="D651">
        <v>1841.42</v>
      </c>
      <c r="E651">
        <v>1237.29</v>
      </c>
      <c r="F651">
        <v>0</v>
      </c>
      <c r="G651">
        <v>8.7169800000000006E-2</v>
      </c>
      <c r="H651">
        <v>1</v>
      </c>
      <c r="I651">
        <v>0</v>
      </c>
    </row>
    <row r="652" spans="1:9" x14ac:dyDescent="0.25">
      <c r="A652" t="s">
        <v>39</v>
      </c>
      <c r="B652">
        <v>1867.26</v>
      </c>
      <c r="C652">
        <v>1861.67</v>
      </c>
      <c r="D652">
        <v>1840.91</v>
      </c>
      <c r="E652">
        <v>1237.1199999999999</v>
      </c>
      <c r="F652">
        <v>0</v>
      </c>
      <c r="G652">
        <v>9.9904099999999996E-2</v>
      </c>
      <c r="H652">
        <v>1</v>
      </c>
      <c r="I652">
        <v>0</v>
      </c>
    </row>
    <row r="653" spans="1:9" x14ac:dyDescent="0.25">
      <c r="A653" t="s">
        <v>39</v>
      </c>
      <c r="B653">
        <v>1872.48</v>
      </c>
      <c r="C653">
        <v>1866.83</v>
      </c>
      <c r="D653">
        <v>1841.82</v>
      </c>
      <c r="E653">
        <v>1237.5899999999999</v>
      </c>
      <c r="F653">
        <v>0</v>
      </c>
      <c r="G653">
        <v>0.11552</v>
      </c>
      <c r="H653">
        <v>1</v>
      </c>
      <c r="I653">
        <v>0</v>
      </c>
    </row>
    <row r="654" spans="1:9" x14ac:dyDescent="0.25">
      <c r="A654" t="s">
        <v>39</v>
      </c>
      <c r="B654">
        <v>2509.5</v>
      </c>
      <c r="C654">
        <v>1868.03</v>
      </c>
      <c r="D654">
        <v>1841.27</v>
      </c>
      <c r="E654">
        <v>1237.51</v>
      </c>
      <c r="F654">
        <v>0</v>
      </c>
      <c r="G654">
        <v>8.7045600000000001E-2</v>
      </c>
      <c r="H654">
        <v>1</v>
      </c>
      <c r="I654">
        <v>0</v>
      </c>
    </row>
    <row r="655" spans="1:9" x14ac:dyDescent="0.25">
      <c r="A655" t="s">
        <v>39</v>
      </c>
      <c r="B655">
        <v>1880.41</v>
      </c>
      <c r="C655">
        <v>1870.47</v>
      </c>
      <c r="D655">
        <v>1841.95</v>
      </c>
      <c r="E655">
        <v>1237.47</v>
      </c>
      <c r="F655">
        <v>0</v>
      </c>
      <c r="G655">
        <v>0.115563</v>
      </c>
      <c r="H655">
        <v>1</v>
      </c>
      <c r="I655">
        <v>0</v>
      </c>
    </row>
    <row r="656" spans="1:9" x14ac:dyDescent="0.25">
      <c r="A656" t="s">
        <v>39</v>
      </c>
      <c r="B656">
        <v>1872.15</v>
      </c>
      <c r="C656">
        <v>1866.57</v>
      </c>
      <c r="D656">
        <v>1841.41</v>
      </c>
      <c r="E656">
        <v>1237.3900000000001</v>
      </c>
      <c r="F656">
        <v>0</v>
      </c>
      <c r="G656">
        <v>0.115521</v>
      </c>
      <c r="H656">
        <v>1</v>
      </c>
      <c r="I656">
        <v>0</v>
      </c>
    </row>
    <row r="657" spans="1:25" x14ac:dyDescent="0.25">
      <c r="A657" t="s">
        <v>39</v>
      </c>
      <c r="B657">
        <v>1867.89</v>
      </c>
      <c r="C657">
        <v>1862.3</v>
      </c>
      <c r="D657">
        <v>1841.43</v>
      </c>
      <c r="E657">
        <v>1237.6099999999999</v>
      </c>
      <c r="F657">
        <v>0</v>
      </c>
      <c r="G657">
        <v>8.7693400000000005E-2</v>
      </c>
      <c r="H657">
        <v>1</v>
      </c>
      <c r="I657">
        <v>0</v>
      </c>
    </row>
    <row r="658" spans="1:25" x14ac:dyDescent="0.25">
      <c r="A658" t="s">
        <v>39</v>
      </c>
      <c r="B658">
        <v>1871.21</v>
      </c>
      <c r="C658">
        <v>1865.57</v>
      </c>
      <c r="D658">
        <v>1841.03</v>
      </c>
      <c r="E658">
        <v>1237.6099999999999</v>
      </c>
      <c r="F658">
        <v>0</v>
      </c>
      <c r="G658">
        <v>9.6905599999999995E-2</v>
      </c>
      <c r="H658">
        <v>1</v>
      </c>
      <c r="I658">
        <v>0</v>
      </c>
    </row>
    <row r="659" spans="1:25" x14ac:dyDescent="0.25">
      <c r="A659" t="s">
        <v>39</v>
      </c>
      <c r="B659">
        <v>2507.02</v>
      </c>
      <c r="C659">
        <v>1865.2</v>
      </c>
      <c r="D659">
        <v>1841.61</v>
      </c>
      <c r="E659">
        <v>1237.4100000000001</v>
      </c>
      <c r="F659">
        <v>0</v>
      </c>
      <c r="G659">
        <v>0.115521</v>
      </c>
      <c r="H659">
        <v>1</v>
      </c>
      <c r="I659">
        <v>0</v>
      </c>
    </row>
    <row r="660" spans="1:25" x14ac:dyDescent="0.25">
      <c r="A660" t="s">
        <v>39</v>
      </c>
      <c r="B660">
        <v>1875.22</v>
      </c>
      <c r="C660">
        <v>1868.23</v>
      </c>
      <c r="D660">
        <v>1840.87</v>
      </c>
      <c r="E660">
        <v>1237.6099999999999</v>
      </c>
      <c r="F660">
        <v>0</v>
      </c>
      <c r="G660">
        <v>0.11552</v>
      </c>
      <c r="H660">
        <v>1</v>
      </c>
      <c r="I660">
        <v>0</v>
      </c>
    </row>
    <row r="661" spans="1:25" x14ac:dyDescent="0.25">
      <c r="A661" t="s">
        <v>39</v>
      </c>
      <c r="B661">
        <v>1873.76</v>
      </c>
      <c r="C661">
        <v>1868.19</v>
      </c>
      <c r="D661">
        <v>1842.01</v>
      </c>
      <c r="E661">
        <v>1237.47</v>
      </c>
      <c r="F661">
        <v>0</v>
      </c>
      <c r="G661">
        <v>8.9151800000000003E-2</v>
      </c>
      <c r="H661">
        <v>1</v>
      </c>
      <c r="I661">
        <v>0</v>
      </c>
    </row>
    <row r="662" spans="1:25" x14ac:dyDescent="0.25">
      <c r="A662" t="s">
        <v>39</v>
      </c>
      <c r="B662">
        <v>1868.37</v>
      </c>
      <c r="C662">
        <v>1862.77</v>
      </c>
      <c r="D662">
        <v>1840.74</v>
      </c>
      <c r="E662">
        <v>1237.5899999999999</v>
      </c>
      <c r="F662">
        <v>0</v>
      </c>
      <c r="G662">
        <v>8.3453399999999997E-2</v>
      </c>
      <c r="H662">
        <v>1</v>
      </c>
      <c r="I662">
        <v>0</v>
      </c>
    </row>
    <row r="663" spans="1:25" x14ac:dyDescent="0.25">
      <c r="A663" t="s">
        <v>39</v>
      </c>
      <c r="B663">
        <v>1869.99</v>
      </c>
      <c r="C663">
        <v>1864.31</v>
      </c>
      <c r="D663">
        <v>1841.49</v>
      </c>
      <c r="E663">
        <v>1237.29</v>
      </c>
      <c r="F663">
        <v>0</v>
      </c>
      <c r="G663">
        <v>0.115523</v>
      </c>
      <c r="H663">
        <v>1</v>
      </c>
      <c r="I663">
        <v>0</v>
      </c>
    </row>
    <row r="664" spans="1:25" x14ac:dyDescent="0.25">
      <c r="A664" t="s">
        <v>39</v>
      </c>
      <c r="B664">
        <v>2548.96</v>
      </c>
      <c r="C664">
        <v>1864.58</v>
      </c>
      <c r="D664">
        <v>1841.27</v>
      </c>
      <c r="E664">
        <v>1237.53</v>
      </c>
      <c r="F664">
        <v>0</v>
      </c>
      <c r="G664">
        <v>0.11552</v>
      </c>
      <c r="H664">
        <v>1</v>
      </c>
      <c r="I664">
        <v>0</v>
      </c>
    </row>
    <row r="665" spans="1:25" x14ac:dyDescent="0.25">
      <c r="A665" t="s">
        <v>39</v>
      </c>
      <c r="B665">
        <v>1881.15</v>
      </c>
      <c r="C665">
        <v>1870.77</v>
      </c>
      <c r="D665">
        <v>1841.51</v>
      </c>
      <c r="E665">
        <v>1237.6099999999999</v>
      </c>
      <c r="F665">
        <v>0</v>
      </c>
      <c r="G665">
        <v>8.5636400000000001E-2</v>
      </c>
      <c r="H665">
        <v>1</v>
      </c>
      <c r="I665">
        <v>0</v>
      </c>
    </row>
    <row r="666" spans="1:25" x14ac:dyDescent="0.25">
      <c r="A666" t="s">
        <v>39</v>
      </c>
      <c r="B666">
        <v>1874</v>
      </c>
      <c r="C666">
        <v>1868.41</v>
      </c>
      <c r="D666">
        <v>1840.96</v>
      </c>
      <c r="E666">
        <v>1237.6300000000001</v>
      </c>
      <c r="F666">
        <v>0</v>
      </c>
      <c r="G666">
        <v>0.115561</v>
      </c>
      <c r="H666">
        <v>1</v>
      </c>
      <c r="I666">
        <v>0</v>
      </c>
    </row>
    <row r="667" spans="1:25" x14ac:dyDescent="0.25">
      <c r="A667" t="s">
        <v>39</v>
      </c>
      <c r="B667">
        <v>1869.16</v>
      </c>
      <c r="C667">
        <v>1863.57</v>
      </c>
      <c r="D667">
        <v>1842.12</v>
      </c>
      <c r="E667">
        <v>1237.74</v>
      </c>
      <c r="F667">
        <v>0</v>
      </c>
      <c r="G667">
        <v>0.11509999999999999</v>
      </c>
      <c r="H667">
        <v>1</v>
      </c>
      <c r="I667">
        <v>0</v>
      </c>
    </row>
    <row r="668" spans="1:25" x14ac:dyDescent="0.25">
      <c r="A668" t="s">
        <v>39</v>
      </c>
      <c r="B668">
        <v>1873.23</v>
      </c>
      <c r="C668">
        <v>1867.56</v>
      </c>
      <c r="D668">
        <v>1841.52</v>
      </c>
      <c r="E668">
        <v>1237.6099999999999</v>
      </c>
      <c r="F668">
        <v>0</v>
      </c>
      <c r="G668">
        <v>0.115561</v>
      </c>
      <c r="H668">
        <v>1</v>
      </c>
      <c r="I668">
        <v>0</v>
      </c>
    </row>
    <row r="669" spans="1:25" x14ac:dyDescent="0.25">
      <c r="A669" t="s">
        <v>39</v>
      </c>
      <c r="B669">
        <v>2502.8200000000002</v>
      </c>
      <c r="C669">
        <v>1868.47</v>
      </c>
      <c r="D669">
        <v>1841.63</v>
      </c>
      <c r="E669">
        <v>1237.6199999999999</v>
      </c>
      <c r="F669">
        <v>0</v>
      </c>
      <c r="G669">
        <v>0.115521</v>
      </c>
      <c r="H669">
        <v>1</v>
      </c>
      <c r="I669">
        <v>0</v>
      </c>
    </row>
    <row r="670" spans="1:25" x14ac:dyDescent="0.25">
      <c r="A670" t="s">
        <v>39</v>
      </c>
      <c r="B670">
        <v>1874.91</v>
      </c>
      <c r="C670">
        <v>1867.5</v>
      </c>
      <c r="D670">
        <v>1840.93</v>
      </c>
      <c r="E670">
        <v>1237.44</v>
      </c>
      <c r="F670">
        <v>0</v>
      </c>
      <c r="G670">
        <v>8.3428699999999995E-2</v>
      </c>
      <c r="H670">
        <v>1</v>
      </c>
      <c r="I670">
        <v>0</v>
      </c>
    </row>
    <row r="671" spans="1:25" x14ac:dyDescent="0.25">
      <c r="A671" t="s">
        <v>39</v>
      </c>
      <c r="B671">
        <v>1876.11</v>
      </c>
      <c r="C671">
        <v>1870.55</v>
      </c>
      <c r="D671">
        <v>1842.3</v>
      </c>
      <c r="E671">
        <v>1237.51</v>
      </c>
      <c r="F671">
        <v>0</v>
      </c>
      <c r="G671">
        <v>8.4156099999999998E-2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1867.62</v>
      </c>
      <c r="C672">
        <v>1862.03</v>
      </c>
      <c r="D672">
        <v>1841.1</v>
      </c>
      <c r="E672">
        <v>1237.56</v>
      </c>
      <c r="F672">
        <v>0</v>
      </c>
      <c r="G672">
        <v>8.48666E-2</v>
      </c>
      <c r="H672">
        <v>1</v>
      </c>
      <c r="I672">
        <v>0</v>
      </c>
      <c r="R672">
        <f>AVERAGE(B623:B672)</f>
        <v>1999.7657999999999</v>
      </c>
      <c r="S672">
        <f>AVERAGE(C623:C672)</f>
        <v>1865.9112000000005</v>
      </c>
      <c r="U672">
        <f>_xlfn.VAR.P(B623:B672)</f>
        <v>65290.566584362794</v>
      </c>
      <c r="V672">
        <f>_xlfn.VAR.P(C623:C672)</f>
        <v>6.3482305600000144</v>
      </c>
      <c r="X672">
        <f>1.96*SQRT(U672)/50</f>
        <v>10.016391377946213</v>
      </c>
      <c r="Y672">
        <f>1.96*SQRT(V672)/50</f>
        <v>9.8767125136446199E-2</v>
      </c>
    </row>
    <row r="673" spans="1:9" x14ac:dyDescent="0.25">
      <c r="A673" t="s">
        <v>38</v>
      </c>
      <c r="B673">
        <v>99991.682688999994</v>
      </c>
      <c r="C673" t="s">
        <v>36</v>
      </c>
    </row>
    <row r="674" spans="1:9" x14ac:dyDescent="0.25">
      <c r="A674" t="s">
        <v>40</v>
      </c>
      <c r="B674">
        <v>1828.49</v>
      </c>
      <c r="C674">
        <v>1823.26</v>
      </c>
      <c r="D674">
        <v>1797.18</v>
      </c>
      <c r="E674">
        <v>1193.3499999999999</v>
      </c>
      <c r="F674">
        <v>0</v>
      </c>
      <c r="G674">
        <v>8.3264500000000005E-2</v>
      </c>
      <c r="H674">
        <v>1</v>
      </c>
      <c r="I674">
        <v>0</v>
      </c>
    </row>
    <row r="675" spans="1:9" x14ac:dyDescent="0.25">
      <c r="A675" t="s">
        <v>40</v>
      </c>
      <c r="B675">
        <v>2548.62</v>
      </c>
      <c r="C675">
        <v>1823.66</v>
      </c>
      <c r="D675">
        <v>1797.75</v>
      </c>
      <c r="E675">
        <v>1193.03</v>
      </c>
      <c r="F675">
        <v>0</v>
      </c>
      <c r="G675">
        <v>8.3814799999999995E-2</v>
      </c>
      <c r="H675">
        <v>1</v>
      </c>
      <c r="I675">
        <v>0</v>
      </c>
    </row>
    <row r="676" spans="1:9" x14ac:dyDescent="0.25">
      <c r="A676" t="s">
        <v>40</v>
      </c>
      <c r="B676">
        <v>1832.83</v>
      </c>
      <c r="C676">
        <v>1823.35</v>
      </c>
      <c r="D676">
        <v>1797.68</v>
      </c>
      <c r="E676">
        <v>1193.46</v>
      </c>
      <c r="F676">
        <v>0</v>
      </c>
      <c r="G676">
        <v>8.3625000000000005E-2</v>
      </c>
      <c r="H676">
        <v>1</v>
      </c>
      <c r="I676">
        <v>0</v>
      </c>
    </row>
    <row r="677" spans="1:9" x14ac:dyDescent="0.25">
      <c r="A677" t="s">
        <v>40</v>
      </c>
      <c r="B677">
        <v>1828.8</v>
      </c>
      <c r="C677">
        <v>1824.48</v>
      </c>
      <c r="D677">
        <v>1796.4</v>
      </c>
      <c r="E677">
        <v>1192.79</v>
      </c>
      <c r="F677">
        <v>0</v>
      </c>
      <c r="G677">
        <v>8.3453299999999994E-2</v>
      </c>
      <c r="H677">
        <v>1</v>
      </c>
      <c r="I677">
        <v>0</v>
      </c>
    </row>
    <row r="678" spans="1:9" x14ac:dyDescent="0.25">
      <c r="A678" t="s">
        <v>40</v>
      </c>
      <c r="B678">
        <v>1822.23</v>
      </c>
      <c r="C678">
        <v>1818.1</v>
      </c>
      <c r="D678">
        <v>1797.29</v>
      </c>
      <c r="E678">
        <v>1192.97</v>
      </c>
      <c r="F678">
        <v>0</v>
      </c>
      <c r="G678">
        <v>8.3453399999999997E-2</v>
      </c>
      <c r="H678">
        <v>1</v>
      </c>
      <c r="I678">
        <v>0</v>
      </c>
    </row>
    <row r="679" spans="1:9" x14ac:dyDescent="0.25">
      <c r="A679" t="s">
        <v>40</v>
      </c>
      <c r="B679">
        <v>1826.35</v>
      </c>
      <c r="C679">
        <v>1822.04</v>
      </c>
      <c r="D679">
        <v>1796.95</v>
      </c>
      <c r="E679">
        <v>1192.94</v>
      </c>
      <c r="F679">
        <v>0</v>
      </c>
      <c r="G679">
        <v>8.3300200000000005E-2</v>
      </c>
      <c r="H679">
        <v>1</v>
      </c>
      <c r="I679">
        <v>0</v>
      </c>
    </row>
    <row r="680" spans="1:9" x14ac:dyDescent="0.25">
      <c r="A680" t="s">
        <v>40</v>
      </c>
      <c r="B680">
        <v>2657.02</v>
      </c>
      <c r="C680">
        <v>1824.33</v>
      </c>
      <c r="D680">
        <v>1797.67</v>
      </c>
      <c r="E680">
        <v>1193.44</v>
      </c>
      <c r="F680">
        <v>0</v>
      </c>
      <c r="G680">
        <v>8.3625099999999994E-2</v>
      </c>
      <c r="H680">
        <v>1</v>
      </c>
      <c r="I680">
        <v>0</v>
      </c>
    </row>
    <row r="681" spans="1:9" x14ac:dyDescent="0.25">
      <c r="A681" t="s">
        <v>40</v>
      </c>
      <c r="B681">
        <v>1830.24</v>
      </c>
      <c r="C681">
        <v>1823.4</v>
      </c>
      <c r="D681">
        <v>1797.26</v>
      </c>
      <c r="E681">
        <v>1193.27</v>
      </c>
      <c r="F681">
        <v>0</v>
      </c>
      <c r="G681">
        <v>8.3453200000000005E-2</v>
      </c>
      <c r="H681">
        <v>1</v>
      </c>
      <c r="I681">
        <v>0</v>
      </c>
    </row>
    <row r="682" spans="1:9" x14ac:dyDescent="0.25">
      <c r="A682" t="s">
        <v>40</v>
      </c>
      <c r="B682">
        <v>1826.16</v>
      </c>
      <c r="C682">
        <v>1821.83</v>
      </c>
      <c r="D682">
        <v>1796.02</v>
      </c>
      <c r="E682">
        <v>1193.04</v>
      </c>
      <c r="F682">
        <v>0</v>
      </c>
      <c r="G682">
        <v>8.3308900000000005E-2</v>
      </c>
      <c r="H682">
        <v>1</v>
      </c>
      <c r="I682">
        <v>0</v>
      </c>
    </row>
    <row r="683" spans="1:9" x14ac:dyDescent="0.25">
      <c r="A683" t="s">
        <v>40</v>
      </c>
      <c r="B683">
        <v>1822.71</v>
      </c>
      <c r="C683">
        <v>1818.52</v>
      </c>
      <c r="D683">
        <v>1797.78</v>
      </c>
      <c r="E683">
        <v>1193.1500000000001</v>
      </c>
      <c r="F683">
        <v>0</v>
      </c>
      <c r="G683">
        <v>8.3300299999999994E-2</v>
      </c>
      <c r="H683">
        <v>1</v>
      </c>
      <c r="I683">
        <v>0</v>
      </c>
    </row>
    <row r="684" spans="1:9" x14ac:dyDescent="0.25">
      <c r="A684" t="s">
        <v>40</v>
      </c>
      <c r="B684">
        <v>1826.15</v>
      </c>
      <c r="C684">
        <v>1821.92</v>
      </c>
      <c r="D684">
        <v>1796.85</v>
      </c>
      <c r="E684">
        <v>1192.98</v>
      </c>
      <c r="F684">
        <v>0</v>
      </c>
      <c r="G684">
        <v>8.3264500000000005E-2</v>
      </c>
      <c r="H684">
        <v>1</v>
      </c>
      <c r="I684">
        <v>0</v>
      </c>
    </row>
    <row r="685" spans="1:9" x14ac:dyDescent="0.25">
      <c r="A685" t="s">
        <v>40</v>
      </c>
      <c r="B685">
        <v>2692.26</v>
      </c>
      <c r="C685">
        <v>1823.7</v>
      </c>
      <c r="D685">
        <v>1797.32</v>
      </c>
      <c r="E685">
        <v>1193.3</v>
      </c>
      <c r="F685">
        <v>0</v>
      </c>
      <c r="G685">
        <v>8.34535E-2</v>
      </c>
      <c r="H685">
        <v>1</v>
      </c>
      <c r="I685">
        <v>0</v>
      </c>
    </row>
    <row r="686" spans="1:9" x14ac:dyDescent="0.25">
      <c r="A686" t="s">
        <v>40</v>
      </c>
      <c r="B686">
        <v>1838.42</v>
      </c>
      <c r="C686">
        <v>1828.8</v>
      </c>
      <c r="D686">
        <v>1798.41</v>
      </c>
      <c r="E686">
        <v>1193.4000000000001</v>
      </c>
      <c r="F686">
        <v>0</v>
      </c>
      <c r="G686">
        <v>8.3300200000000005E-2</v>
      </c>
      <c r="H686">
        <v>1</v>
      </c>
      <c r="I686">
        <v>0</v>
      </c>
    </row>
    <row r="687" spans="1:9" x14ac:dyDescent="0.25">
      <c r="A687" t="s">
        <v>40</v>
      </c>
      <c r="B687">
        <v>1828.59</v>
      </c>
      <c r="C687">
        <v>1824.29</v>
      </c>
      <c r="D687">
        <v>1796.51</v>
      </c>
      <c r="E687">
        <v>1193.0899999999999</v>
      </c>
      <c r="F687">
        <v>0</v>
      </c>
      <c r="G687">
        <v>8.3260200000000006E-2</v>
      </c>
      <c r="H687">
        <v>1</v>
      </c>
      <c r="I687">
        <v>0</v>
      </c>
    </row>
    <row r="688" spans="1:9" x14ac:dyDescent="0.25">
      <c r="A688" t="s">
        <v>40</v>
      </c>
      <c r="B688">
        <v>1822.32</v>
      </c>
      <c r="C688">
        <v>1818.17</v>
      </c>
      <c r="D688">
        <v>1797.49</v>
      </c>
      <c r="E688">
        <v>1193.22</v>
      </c>
      <c r="F688">
        <v>0</v>
      </c>
      <c r="G688">
        <v>8.3260200000000006E-2</v>
      </c>
      <c r="H688">
        <v>1</v>
      </c>
      <c r="I688">
        <v>0</v>
      </c>
    </row>
    <row r="689" spans="1:9" x14ac:dyDescent="0.25">
      <c r="A689" t="s">
        <v>40</v>
      </c>
      <c r="B689">
        <v>1826.93</v>
      </c>
      <c r="C689">
        <v>1822.72</v>
      </c>
      <c r="D689">
        <v>1797.25</v>
      </c>
      <c r="E689">
        <v>1192.97</v>
      </c>
      <c r="F689">
        <v>0</v>
      </c>
      <c r="G689">
        <v>8.3453299999999994E-2</v>
      </c>
      <c r="H689">
        <v>1</v>
      </c>
      <c r="I689">
        <v>0</v>
      </c>
    </row>
    <row r="690" spans="1:9" x14ac:dyDescent="0.25">
      <c r="A690" t="s">
        <v>40</v>
      </c>
      <c r="B690">
        <v>2697.34</v>
      </c>
      <c r="C690">
        <v>1823.61</v>
      </c>
      <c r="D690">
        <v>1798.36</v>
      </c>
      <c r="E690">
        <v>1193.5</v>
      </c>
      <c r="F690">
        <v>0</v>
      </c>
      <c r="G690">
        <v>8.3453399999999997E-2</v>
      </c>
      <c r="H690">
        <v>1</v>
      </c>
      <c r="I690">
        <v>0</v>
      </c>
    </row>
    <row r="691" spans="1:9" x14ac:dyDescent="0.25">
      <c r="A691" t="s">
        <v>40</v>
      </c>
      <c r="B691">
        <v>1829.81</v>
      </c>
      <c r="C691">
        <v>1823.18</v>
      </c>
      <c r="D691">
        <v>1797.51</v>
      </c>
      <c r="E691">
        <v>1193.07</v>
      </c>
      <c r="F691">
        <v>0</v>
      </c>
      <c r="G691">
        <v>8.3308800000000002E-2</v>
      </c>
      <c r="H691">
        <v>1</v>
      </c>
      <c r="I691">
        <v>0</v>
      </c>
    </row>
    <row r="692" spans="1:9" x14ac:dyDescent="0.25">
      <c r="A692" t="s">
        <v>40</v>
      </c>
      <c r="B692">
        <v>1827.83</v>
      </c>
      <c r="C692">
        <v>1823.65</v>
      </c>
      <c r="D692">
        <v>1797.71</v>
      </c>
      <c r="E692">
        <v>1193.1600000000001</v>
      </c>
      <c r="F692">
        <v>0</v>
      </c>
      <c r="G692">
        <v>8.3453399999999997E-2</v>
      </c>
      <c r="H692">
        <v>1</v>
      </c>
      <c r="I692">
        <v>0</v>
      </c>
    </row>
    <row r="693" spans="1:9" x14ac:dyDescent="0.25">
      <c r="A693" t="s">
        <v>40</v>
      </c>
      <c r="B693">
        <v>1824.05</v>
      </c>
      <c r="C693">
        <v>1819.91</v>
      </c>
      <c r="D693">
        <v>1797.77</v>
      </c>
      <c r="E693">
        <v>1192.92</v>
      </c>
      <c r="F693">
        <v>0</v>
      </c>
      <c r="G693">
        <v>8.3264500000000005E-2</v>
      </c>
      <c r="H693">
        <v>1</v>
      </c>
      <c r="I693">
        <v>0</v>
      </c>
    </row>
    <row r="694" spans="1:9" x14ac:dyDescent="0.25">
      <c r="A694" t="s">
        <v>40</v>
      </c>
      <c r="B694">
        <v>1827.58</v>
      </c>
      <c r="C694">
        <v>1823.37</v>
      </c>
      <c r="D694">
        <v>1797.11</v>
      </c>
      <c r="E694">
        <v>1193.3499999999999</v>
      </c>
      <c r="F694">
        <v>0</v>
      </c>
      <c r="G694">
        <v>8.3300200000000005E-2</v>
      </c>
      <c r="H694">
        <v>1</v>
      </c>
      <c r="I694">
        <v>0</v>
      </c>
    </row>
    <row r="695" spans="1:9" x14ac:dyDescent="0.25">
      <c r="A695" t="s">
        <v>40</v>
      </c>
      <c r="B695">
        <v>2712.77</v>
      </c>
      <c r="C695">
        <v>1824.37</v>
      </c>
      <c r="D695">
        <v>1798.6</v>
      </c>
      <c r="E695">
        <v>1193.57</v>
      </c>
      <c r="F695">
        <v>0</v>
      </c>
      <c r="G695">
        <v>8.3395700000000003E-2</v>
      </c>
      <c r="H695">
        <v>1</v>
      </c>
      <c r="I695">
        <v>0</v>
      </c>
    </row>
    <row r="696" spans="1:9" x14ac:dyDescent="0.25">
      <c r="A696" t="s">
        <v>40</v>
      </c>
      <c r="B696">
        <v>1834.8</v>
      </c>
      <c r="C696">
        <v>1825.78</v>
      </c>
      <c r="D696">
        <v>1797.59</v>
      </c>
      <c r="E696">
        <v>1193.19</v>
      </c>
      <c r="F696">
        <v>0</v>
      </c>
      <c r="G696">
        <v>8.36002E-2</v>
      </c>
      <c r="H696">
        <v>1</v>
      </c>
      <c r="I696">
        <v>0</v>
      </c>
    </row>
    <row r="697" spans="1:9" x14ac:dyDescent="0.25">
      <c r="A697" t="s">
        <v>40</v>
      </c>
      <c r="B697">
        <v>1827.25</v>
      </c>
      <c r="C697">
        <v>1823.09</v>
      </c>
      <c r="D697">
        <v>1797.05</v>
      </c>
      <c r="E697">
        <v>1192.9100000000001</v>
      </c>
      <c r="F697">
        <v>0</v>
      </c>
      <c r="G697">
        <v>8.3320900000000003E-2</v>
      </c>
      <c r="H697">
        <v>1</v>
      </c>
      <c r="I697">
        <v>0</v>
      </c>
    </row>
    <row r="698" spans="1:9" x14ac:dyDescent="0.25">
      <c r="A698" t="s">
        <v>40</v>
      </c>
      <c r="B698">
        <v>1822.8</v>
      </c>
      <c r="C698">
        <v>1818.7</v>
      </c>
      <c r="D698">
        <v>1797.96</v>
      </c>
      <c r="E698">
        <v>1193.0899999999999</v>
      </c>
      <c r="F698">
        <v>0</v>
      </c>
      <c r="G698">
        <v>8.3264500000000005E-2</v>
      </c>
      <c r="H698">
        <v>1</v>
      </c>
      <c r="I698">
        <v>0</v>
      </c>
    </row>
    <row r="699" spans="1:9" x14ac:dyDescent="0.25">
      <c r="A699" t="s">
        <v>40</v>
      </c>
      <c r="B699">
        <v>1825.16</v>
      </c>
      <c r="C699">
        <v>1821.01</v>
      </c>
      <c r="D699">
        <v>1796.53</v>
      </c>
      <c r="E699">
        <v>1192.96</v>
      </c>
      <c r="F699">
        <v>0</v>
      </c>
      <c r="G699">
        <v>8.3848699999999998E-2</v>
      </c>
      <c r="H699">
        <v>1</v>
      </c>
      <c r="I699">
        <v>0</v>
      </c>
    </row>
    <row r="700" spans="1:9" x14ac:dyDescent="0.25">
      <c r="A700" t="s">
        <v>40</v>
      </c>
      <c r="B700">
        <v>2700.28</v>
      </c>
      <c r="C700">
        <v>1823.79</v>
      </c>
      <c r="D700">
        <v>1797.13</v>
      </c>
      <c r="E700">
        <v>1192.97</v>
      </c>
      <c r="F700">
        <v>0</v>
      </c>
      <c r="G700">
        <v>8.4866499999999997E-2</v>
      </c>
      <c r="H700">
        <v>1</v>
      </c>
      <c r="I700">
        <v>0</v>
      </c>
    </row>
    <row r="701" spans="1:9" x14ac:dyDescent="0.25">
      <c r="A701" t="s">
        <v>40</v>
      </c>
      <c r="B701">
        <v>1831.84</v>
      </c>
      <c r="C701">
        <v>1822.03</v>
      </c>
      <c r="D701">
        <v>1797.67</v>
      </c>
      <c r="E701">
        <v>1193.1300000000001</v>
      </c>
      <c r="F701">
        <v>0</v>
      </c>
      <c r="G701">
        <v>8.3300200000000005E-2</v>
      </c>
      <c r="H701">
        <v>1</v>
      </c>
      <c r="I701">
        <v>0</v>
      </c>
    </row>
    <row r="702" spans="1:9" x14ac:dyDescent="0.25">
      <c r="A702" t="s">
        <v>40</v>
      </c>
      <c r="B702">
        <v>1828.85</v>
      </c>
      <c r="C702">
        <v>1824.53</v>
      </c>
      <c r="D702">
        <v>1797.23</v>
      </c>
      <c r="E702">
        <v>1192.97</v>
      </c>
      <c r="F702">
        <v>0</v>
      </c>
      <c r="G702">
        <v>8.3260200000000006E-2</v>
      </c>
      <c r="H702">
        <v>1</v>
      </c>
      <c r="I702">
        <v>0</v>
      </c>
    </row>
    <row r="703" spans="1:9" x14ac:dyDescent="0.25">
      <c r="A703" t="s">
        <v>40</v>
      </c>
      <c r="B703">
        <v>1822.86</v>
      </c>
      <c r="C703">
        <v>1818.69</v>
      </c>
      <c r="D703">
        <v>1797.91</v>
      </c>
      <c r="E703">
        <v>1193.26</v>
      </c>
      <c r="F703">
        <v>0</v>
      </c>
      <c r="G703">
        <v>8.3308699999999999E-2</v>
      </c>
      <c r="H703">
        <v>1</v>
      </c>
      <c r="I703">
        <v>0</v>
      </c>
    </row>
    <row r="704" spans="1:9" x14ac:dyDescent="0.25">
      <c r="A704" t="s">
        <v>40</v>
      </c>
      <c r="B704">
        <v>1826.48</v>
      </c>
      <c r="C704">
        <v>1822.24</v>
      </c>
      <c r="D704">
        <v>1796.89</v>
      </c>
      <c r="E704">
        <v>1193.25</v>
      </c>
      <c r="F704">
        <v>0</v>
      </c>
      <c r="G704">
        <v>8.3453399999999997E-2</v>
      </c>
      <c r="H704">
        <v>1</v>
      </c>
      <c r="I704">
        <v>0</v>
      </c>
    </row>
    <row r="705" spans="1:9" x14ac:dyDescent="0.25">
      <c r="A705" t="s">
        <v>40</v>
      </c>
      <c r="B705">
        <v>2671.4</v>
      </c>
      <c r="C705">
        <v>1823.78</v>
      </c>
      <c r="D705">
        <v>1798.04</v>
      </c>
      <c r="E705">
        <v>1193.42</v>
      </c>
      <c r="F705">
        <v>0</v>
      </c>
      <c r="G705">
        <v>8.3453299999999994E-2</v>
      </c>
      <c r="H705">
        <v>1</v>
      </c>
      <c r="I705">
        <v>0</v>
      </c>
    </row>
    <row r="706" spans="1:9" x14ac:dyDescent="0.25">
      <c r="A706" t="s">
        <v>40</v>
      </c>
      <c r="B706">
        <v>1833.53</v>
      </c>
      <c r="C706">
        <v>1824.14</v>
      </c>
      <c r="D706">
        <v>1797.25</v>
      </c>
      <c r="E706">
        <v>1193.0899999999999</v>
      </c>
      <c r="F706">
        <v>0</v>
      </c>
      <c r="G706">
        <v>8.3260200000000006E-2</v>
      </c>
      <c r="H706">
        <v>1</v>
      </c>
      <c r="I706">
        <v>0</v>
      </c>
    </row>
    <row r="707" spans="1:9" x14ac:dyDescent="0.25">
      <c r="A707" t="s">
        <v>40</v>
      </c>
      <c r="B707">
        <v>1825.11</v>
      </c>
      <c r="C707">
        <v>1820.9</v>
      </c>
      <c r="D707">
        <v>1795.83</v>
      </c>
      <c r="E707">
        <v>1193.03</v>
      </c>
      <c r="F707">
        <v>0</v>
      </c>
      <c r="G707">
        <v>8.3453399999999997E-2</v>
      </c>
      <c r="H707">
        <v>1</v>
      </c>
      <c r="I707">
        <v>0</v>
      </c>
    </row>
    <row r="708" spans="1:9" x14ac:dyDescent="0.25">
      <c r="A708" t="s">
        <v>40</v>
      </c>
      <c r="B708">
        <v>1823.6</v>
      </c>
      <c r="C708">
        <v>1819.48</v>
      </c>
      <c r="D708">
        <v>1798.4</v>
      </c>
      <c r="E708">
        <v>1193.3900000000001</v>
      </c>
      <c r="F708">
        <v>0</v>
      </c>
      <c r="G708">
        <v>8.3437899999999995E-2</v>
      </c>
      <c r="H708">
        <v>1</v>
      </c>
      <c r="I708">
        <v>0</v>
      </c>
    </row>
    <row r="709" spans="1:9" x14ac:dyDescent="0.25">
      <c r="A709" t="s">
        <v>40</v>
      </c>
      <c r="B709">
        <v>1827.41</v>
      </c>
      <c r="C709">
        <v>1823.19</v>
      </c>
      <c r="D709">
        <v>1797.65</v>
      </c>
      <c r="E709">
        <v>1193.29</v>
      </c>
      <c r="F709">
        <v>0</v>
      </c>
      <c r="G709">
        <v>8.3260200000000006E-2</v>
      </c>
      <c r="H709">
        <v>1</v>
      </c>
      <c r="I709">
        <v>0</v>
      </c>
    </row>
    <row r="710" spans="1:9" x14ac:dyDescent="0.25">
      <c r="A710" t="s">
        <v>40</v>
      </c>
      <c r="B710">
        <v>2661.26</v>
      </c>
      <c r="C710">
        <v>1823.21</v>
      </c>
      <c r="D710">
        <v>1797.68</v>
      </c>
      <c r="E710">
        <v>1192.94</v>
      </c>
      <c r="F710">
        <v>0</v>
      </c>
      <c r="G710">
        <v>8.3625000000000005E-2</v>
      </c>
      <c r="H710">
        <v>1</v>
      </c>
      <c r="I710">
        <v>0</v>
      </c>
    </row>
    <row r="711" spans="1:9" x14ac:dyDescent="0.25">
      <c r="A711" t="s">
        <v>40</v>
      </c>
      <c r="B711">
        <v>1828.53</v>
      </c>
      <c r="C711">
        <v>1822.13</v>
      </c>
      <c r="D711">
        <v>1797.59</v>
      </c>
      <c r="E711">
        <v>1193.25</v>
      </c>
      <c r="F711">
        <v>0</v>
      </c>
      <c r="G711">
        <v>8.3625199999999997E-2</v>
      </c>
      <c r="H711">
        <v>1</v>
      </c>
      <c r="I711">
        <v>0</v>
      </c>
    </row>
    <row r="712" spans="1:9" x14ac:dyDescent="0.25">
      <c r="A712" t="s">
        <v>40</v>
      </c>
      <c r="B712">
        <v>1828.63</v>
      </c>
      <c r="C712">
        <v>1824.51</v>
      </c>
      <c r="D712">
        <v>1797.75</v>
      </c>
      <c r="E712">
        <v>1192.8499999999999</v>
      </c>
      <c r="F712">
        <v>0</v>
      </c>
      <c r="G712">
        <v>8.3264500000000005E-2</v>
      </c>
      <c r="H712">
        <v>1</v>
      </c>
      <c r="I712">
        <v>0</v>
      </c>
    </row>
    <row r="713" spans="1:9" x14ac:dyDescent="0.25">
      <c r="A713" t="s">
        <v>40</v>
      </c>
      <c r="B713">
        <v>1822.52</v>
      </c>
      <c r="C713">
        <v>1818.38</v>
      </c>
      <c r="D713">
        <v>1797.67</v>
      </c>
      <c r="E713">
        <v>1192.93</v>
      </c>
      <c r="F713">
        <v>0</v>
      </c>
      <c r="G713">
        <v>8.6414599999999994E-2</v>
      </c>
      <c r="H713">
        <v>1</v>
      </c>
      <c r="I713">
        <v>0</v>
      </c>
    </row>
    <row r="714" spans="1:9" x14ac:dyDescent="0.25">
      <c r="A714" t="s">
        <v>40</v>
      </c>
      <c r="B714">
        <v>1825.37</v>
      </c>
      <c r="C714">
        <v>1821.06</v>
      </c>
      <c r="D714">
        <v>1796.82</v>
      </c>
      <c r="E714">
        <v>1192.8399999999999</v>
      </c>
      <c r="F714">
        <v>0</v>
      </c>
      <c r="G714">
        <v>8.37426E-2</v>
      </c>
      <c r="H714">
        <v>1</v>
      </c>
      <c r="I714">
        <v>0</v>
      </c>
    </row>
    <row r="715" spans="1:9" x14ac:dyDescent="0.25">
      <c r="A715" t="s">
        <v>40</v>
      </c>
      <c r="B715">
        <v>2729.41</v>
      </c>
      <c r="C715">
        <v>1825.39</v>
      </c>
      <c r="D715">
        <v>1798.52</v>
      </c>
      <c r="E715">
        <v>1193.3</v>
      </c>
      <c r="F715">
        <v>0</v>
      </c>
      <c r="G715">
        <v>8.3453299999999994E-2</v>
      </c>
      <c r="H715">
        <v>1</v>
      </c>
      <c r="I715">
        <v>0</v>
      </c>
    </row>
    <row r="716" spans="1:9" x14ac:dyDescent="0.25">
      <c r="A716" t="s">
        <v>40</v>
      </c>
      <c r="B716">
        <v>1835.67</v>
      </c>
      <c r="C716">
        <v>1826.25</v>
      </c>
      <c r="D716">
        <v>1798.23</v>
      </c>
      <c r="E716">
        <v>1193.2</v>
      </c>
      <c r="F716">
        <v>0</v>
      </c>
      <c r="G716">
        <v>8.3300100000000002E-2</v>
      </c>
      <c r="H716">
        <v>1</v>
      </c>
      <c r="I716">
        <v>0</v>
      </c>
    </row>
    <row r="717" spans="1:9" x14ac:dyDescent="0.25">
      <c r="A717" t="s">
        <v>40</v>
      </c>
      <c r="B717">
        <v>1826.66</v>
      </c>
      <c r="C717">
        <v>1822.53</v>
      </c>
      <c r="D717">
        <v>1796.85</v>
      </c>
      <c r="E717">
        <v>1193</v>
      </c>
      <c r="F717">
        <v>0</v>
      </c>
      <c r="G717">
        <v>8.3300100000000002E-2</v>
      </c>
      <c r="H717">
        <v>1</v>
      </c>
      <c r="I717">
        <v>0</v>
      </c>
    </row>
    <row r="718" spans="1:9" x14ac:dyDescent="0.25">
      <c r="A718" t="s">
        <v>40</v>
      </c>
      <c r="B718">
        <v>1823.41</v>
      </c>
      <c r="C718">
        <v>1819.26</v>
      </c>
      <c r="D718">
        <v>1798.49</v>
      </c>
      <c r="E718">
        <v>1193.28</v>
      </c>
      <c r="F718">
        <v>0</v>
      </c>
      <c r="G718">
        <v>8.37426E-2</v>
      </c>
      <c r="H718">
        <v>1</v>
      </c>
      <c r="I718">
        <v>0</v>
      </c>
    </row>
    <row r="719" spans="1:9" x14ac:dyDescent="0.25">
      <c r="A719" t="s">
        <v>40</v>
      </c>
      <c r="B719">
        <v>1825.41</v>
      </c>
      <c r="C719">
        <v>1821.11</v>
      </c>
      <c r="D719">
        <v>1797.04</v>
      </c>
      <c r="E719">
        <v>1193.01</v>
      </c>
      <c r="F719">
        <v>0</v>
      </c>
      <c r="G719">
        <v>8.3453399999999997E-2</v>
      </c>
      <c r="H719">
        <v>1</v>
      </c>
      <c r="I719">
        <v>0</v>
      </c>
    </row>
    <row r="720" spans="1:9" x14ac:dyDescent="0.25">
      <c r="A720" t="s">
        <v>40</v>
      </c>
      <c r="B720">
        <v>2702.95</v>
      </c>
      <c r="C720">
        <v>1824.09</v>
      </c>
      <c r="D720">
        <v>1798.25</v>
      </c>
      <c r="E720">
        <v>1193.25</v>
      </c>
      <c r="F720">
        <v>0</v>
      </c>
      <c r="G720">
        <v>8.3453299999999994E-2</v>
      </c>
      <c r="H720">
        <v>1</v>
      </c>
      <c r="I720">
        <v>0</v>
      </c>
    </row>
    <row r="721" spans="1:25" x14ac:dyDescent="0.25">
      <c r="A721" t="s">
        <v>40</v>
      </c>
      <c r="B721">
        <v>1828.86</v>
      </c>
      <c r="C721">
        <v>1822.14</v>
      </c>
      <c r="D721">
        <v>1797.71</v>
      </c>
      <c r="E721">
        <v>1193.3</v>
      </c>
      <c r="F721">
        <v>0</v>
      </c>
      <c r="G721">
        <v>8.3260200000000006E-2</v>
      </c>
      <c r="H721">
        <v>1</v>
      </c>
      <c r="I721">
        <v>0</v>
      </c>
    </row>
    <row r="722" spans="1:25" x14ac:dyDescent="0.25">
      <c r="A722" t="s">
        <v>40</v>
      </c>
      <c r="B722">
        <v>1828.89</v>
      </c>
      <c r="C722">
        <v>1824.45</v>
      </c>
      <c r="D722">
        <v>1797.22</v>
      </c>
      <c r="E722">
        <v>1193.08</v>
      </c>
      <c r="F722">
        <v>0</v>
      </c>
      <c r="G722">
        <v>8.3308800000000002E-2</v>
      </c>
      <c r="H722">
        <v>1</v>
      </c>
      <c r="I722">
        <v>0</v>
      </c>
    </row>
    <row r="723" spans="1:25" x14ac:dyDescent="0.25">
      <c r="A723" t="s">
        <v>40</v>
      </c>
      <c r="B723">
        <v>1822.04</v>
      </c>
      <c r="C723">
        <v>1817.85</v>
      </c>
      <c r="D723">
        <v>1797.09</v>
      </c>
      <c r="E723">
        <v>1193.24</v>
      </c>
      <c r="F723">
        <v>0</v>
      </c>
      <c r="G723">
        <v>8.3395499999999997E-2</v>
      </c>
      <c r="H723">
        <v>1</v>
      </c>
      <c r="I723">
        <v>0</v>
      </c>
    </row>
    <row r="724" spans="1:25" x14ac:dyDescent="0.25">
      <c r="A724" t="s">
        <v>40</v>
      </c>
      <c r="B724">
        <v>1826.34</v>
      </c>
      <c r="C724">
        <v>1822.06</v>
      </c>
      <c r="D724">
        <v>1796.97</v>
      </c>
      <c r="E724">
        <v>1192.97</v>
      </c>
      <c r="F724">
        <v>0</v>
      </c>
      <c r="G724">
        <v>8.3260200000000006E-2</v>
      </c>
      <c r="H724">
        <v>1</v>
      </c>
      <c r="I724">
        <v>0</v>
      </c>
    </row>
    <row r="725" spans="1:25" x14ac:dyDescent="0.25">
      <c r="A725" t="s">
        <v>40</v>
      </c>
      <c r="B725">
        <v>2678.85</v>
      </c>
      <c r="C725">
        <v>1821.32</v>
      </c>
      <c r="D725">
        <v>1797.76</v>
      </c>
      <c r="E725">
        <v>1193.24</v>
      </c>
      <c r="F725">
        <v>0</v>
      </c>
      <c r="G725">
        <v>8.3264500000000005E-2</v>
      </c>
      <c r="H725">
        <v>1</v>
      </c>
      <c r="I725">
        <v>0</v>
      </c>
    </row>
    <row r="726" spans="1:25" x14ac:dyDescent="0.25">
      <c r="A726" t="s">
        <v>40</v>
      </c>
      <c r="B726">
        <v>1833.84</v>
      </c>
      <c r="C726">
        <v>1824.32</v>
      </c>
      <c r="D726">
        <v>1797.51</v>
      </c>
      <c r="E726">
        <v>1192.98</v>
      </c>
      <c r="F726">
        <v>0</v>
      </c>
      <c r="G726">
        <v>8.3260200000000006E-2</v>
      </c>
      <c r="H726">
        <v>1</v>
      </c>
      <c r="I726">
        <v>0</v>
      </c>
    </row>
    <row r="727" spans="1:25" x14ac:dyDescent="0.25">
      <c r="A727" t="s">
        <v>40</v>
      </c>
      <c r="B727">
        <v>1828.68</v>
      </c>
      <c r="C727">
        <v>1824.36</v>
      </c>
      <c r="D727">
        <v>1796.44</v>
      </c>
      <c r="E727">
        <v>1192.8399999999999</v>
      </c>
      <c r="F727">
        <v>0</v>
      </c>
      <c r="G727">
        <v>8.3453399999999997E-2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1822.73</v>
      </c>
      <c r="C728">
        <v>1818.54</v>
      </c>
      <c r="D728">
        <v>1797.81</v>
      </c>
      <c r="E728">
        <v>1193.33</v>
      </c>
      <c r="F728">
        <v>0</v>
      </c>
      <c r="G728">
        <v>8.3849000000000007E-2</v>
      </c>
      <c r="H728">
        <v>1</v>
      </c>
      <c r="I728">
        <v>0</v>
      </c>
      <c r="R728">
        <f>AVERAGE(B679:B728)</f>
        <v>1999.9589999999998</v>
      </c>
      <c r="S728">
        <f>AVERAGE(C679:C728)</f>
        <v>1822.4423999999999</v>
      </c>
      <c r="U728">
        <f>_xlfn.VAR.P(B679:B728)</f>
        <v>119269.05764900055</v>
      </c>
      <c r="V728">
        <f>_xlfn.VAR.P(C679:C728)</f>
        <v>5.4695582399999481</v>
      </c>
      <c r="X728">
        <f>1.96*SQRT(U728)/50</f>
        <v>13.537858203783943</v>
      </c>
      <c r="Y728">
        <f>1.96*SQRT(V728)/50</f>
        <v>9.1677379837741435E-2</v>
      </c>
    </row>
    <row r="729" spans="1:25" x14ac:dyDescent="0.25">
      <c r="A729" t="s">
        <v>40</v>
      </c>
      <c r="B729">
        <v>100001.50881100001</v>
      </c>
      <c r="C729" t="s">
        <v>36</v>
      </c>
      <c r="U729" t="s">
        <v>73</v>
      </c>
    </row>
    <row r="730" spans="1:25" x14ac:dyDescent="0.25">
      <c r="A730" t="s">
        <v>87</v>
      </c>
      <c r="B730">
        <v>951.80200000000002</v>
      </c>
      <c r="C730">
        <v>947.16200000000003</v>
      </c>
      <c r="D730">
        <v>920.92399999999998</v>
      </c>
      <c r="E730">
        <v>564.34699999999998</v>
      </c>
      <c r="F730">
        <v>0</v>
      </c>
      <c r="G730">
        <v>0.114926</v>
      </c>
      <c r="H730">
        <v>0.90084900000000001</v>
      </c>
      <c r="I730">
        <v>0</v>
      </c>
      <c r="U730">
        <f>_xlfn.STDEV.P(B679:B728)</f>
        <v>345.35352560673323</v>
      </c>
      <c r="V730">
        <f>_xlfn.STDEV.P(C679:C728)</f>
        <v>2.3387086693301389</v>
      </c>
    </row>
    <row r="731" spans="1:25" x14ac:dyDescent="0.25">
      <c r="A731" t="s">
        <v>87</v>
      </c>
      <c r="B731">
        <v>947.24400000000003</v>
      </c>
      <c r="C731">
        <v>941.3</v>
      </c>
      <c r="D731">
        <v>920.55600000000004</v>
      </c>
      <c r="E731">
        <v>564.245</v>
      </c>
      <c r="F731">
        <v>0</v>
      </c>
      <c r="G731">
        <v>0.114957</v>
      </c>
      <c r="H731">
        <v>0.89931300000000003</v>
      </c>
      <c r="I731">
        <v>0</v>
      </c>
    </row>
    <row r="732" spans="1:25" x14ac:dyDescent="0.25">
      <c r="A732" t="s">
        <v>87</v>
      </c>
      <c r="B732">
        <v>952.64200000000005</v>
      </c>
      <c r="C732">
        <v>947.21199999999999</v>
      </c>
      <c r="D732">
        <v>920.42499999999995</v>
      </c>
      <c r="E732">
        <v>564.43100000000004</v>
      </c>
      <c r="F732">
        <v>0</v>
      </c>
      <c r="G732">
        <v>9.4368099999999996E-2</v>
      </c>
      <c r="H732">
        <v>0.90049800000000002</v>
      </c>
      <c r="I732">
        <v>0</v>
      </c>
    </row>
    <row r="733" spans="1:25" x14ac:dyDescent="0.25">
      <c r="A733" t="s">
        <v>87</v>
      </c>
      <c r="B733">
        <v>1649.43</v>
      </c>
      <c r="C733">
        <v>942.20399999999995</v>
      </c>
      <c r="D733">
        <v>921.46</v>
      </c>
      <c r="E733">
        <v>564.21299999999997</v>
      </c>
      <c r="F733">
        <v>0</v>
      </c>
      <c r="G733">
        <v>0.114929</v>
      </c>
      <c r="H733">
        <v>0.90106299999999995</v>
      </c>
      <c r="I733">
        <v>0</v>
      </c>
    </row>
    <row r="734" spans="1:25" x14ac:dyDescent="0.25">
      <c r="A734" t="s">
        <v>87</v>
      </c>
      <c r="B734">
        <v>960.43</v>
      </c>
      <c r="C734">
        <v>947.94500000000005</v>
      </c>
      <c r="D734">
        <v>921.38800000000003</v>
      </c>
      <c r="E734">
        <v>564.44500000000005</v>
      </c>
      <c r="F734">
        <v>0</v>
      </c>
      <c r="G734">
        <v>0.114942</v>
      </c>
      <c r="H734">
        <v>0.90026099999999998</v>
      </c>
      <c r="I734">
        <v>0</v>
      </c>
    </row>
    <row r="735" spans="1:25" x14ac:dyDescent="0.25">
      <c r="A735" t="s">
        <v>87</v>
      </c>
      <c r="B735">
        <v>948.33</v>
      </c>
      <c r="C735">
        <v>942.73</v>
      </c>
      <c r="D735">
        <v>921.45299999999997</v>
      </c>
      <c r="E735">
        <v>564.25800000000004</v>
      </c>
      <c r="F735">
        <v>0</v>
      </c>
      <c r="G735">
        <v>0.114923</v>
      </c>
      <c r="H735">
        <v>0.90016399999999996</v>
      </c>
      <c r="I735">
        <v>0</v>
      </c>
    </row>
    <row r="736" spans="1:25" x14ac:dyDescent="0.25">
      <c r="A736" t="s">
        <v>87</v>
      </c>
      <c r="B736">
        <v>955.07500000000005</v>
      </c>
      <c r="C736">
        <v>949.524</v>
      </c>
      <c r="D736">
        <v>921.63</v>
      </c>
      <c r="E736">
        <v>564.38900000000001</v>
      </c>
      <c r="F736">
        <v>0</v>
      </c>
      <c r="G736">
        <v>9.2535300000000001E-2</v>
      </c>
      <c r="H736">
        <v>0.90049699999999999</v>
      </c>
      <c r="I736">
        <v>0</v>
      </c>
    </row>
    <row r="737" spans="1:9" x14ac:dyDescent="0.25">
      <c r="A737" t="s">
        <v>87</v>
      </c>
      <c r="B737">
        <v>947.51800000000003</v>
      </c>
      <c r="C737">
        <v>942.08399999999995</v>
      </c>
      <c r="D737">
        <v>921.44799999999998</v>
      </c>
      <c r="E737">
        <v>564.245</v>
      </c>
      <c r="F737">
        <v>0</v>
      </c>
      <c r="G737">
        <v>0.114925</v>
      </c>
      <c r="H737">
        <v>0.89955499999999999</v>
      </c>
      <c r="I737">
        <v>0</v>
      </c>
    </row>
    <row r="738" spans="1:9" x14ac:dyDescent="0.25">
      <c r="A738" t="s">
        <v>87</v>
      </c>
      <c r="B738">
        <v>947.74800000000005</v>
      </c>
      <c r="C738">
        <v>942.33</v>
      </c>
      <c r="D738">
        <v>921.5</v>
      </c>
      <c r="E738">
        <v>564.39200000000005</v>
      </c>
      <c r="F738">
        <v>0</v>
      </c>
      <c r="G738">
        <v>0.114923</v>
      </c>
      <c r="H738">
        <v>0.90012400000000004</v>
      </c>
      <c r="I738">
        <v>0</v>
      </c>
    </row>
    <row r="739" spans="1:9" x14ac:dyDescent="0.25">
      <c r="A739" t="s">
        <v>87</v>
      </c>
      <c r="B739">
        <v>947.71900000000005</v>
      </c>
      <c r="C739">
        <v>942.30100000000004</v>
      </c>
      <c r="D739">
        <v>921.55700000000002</v>
      </c>
      <c r="E739">
        <v>564.25300000000004</v>
      </c>
      <c r="F739">
        <v>0</v>
      </c>
      <c r="G739">
        <v>0.11494500000000001</v>
      </c>
      <c r="H739">
        <v>0.89934099999999995</v>
      </c>
      <c r="I739">
        <v>0</v>
      </c>
    </row>
    <row r="740" spans="1:9" x14ac:dyDescent="0.25">
      <c r="A740" t="s">
        <v>87</v>
      </c>
      <c r="B740">
        <v>952.5</v>
      </c>
      <c r="C740">
        <v>946.84799999999996</v>
      </c>
      <c r="D740">
        <v>921.62599999999998</v>
      </c>
      <c r="E740">
        <v>564.46600000000001</v>
      </c>
      <c r="F740">
        <v>0</v>
      </c>
      <c r="G740">
        <v>0.114924</v>
      </c>
      <c r="H740">
        <v>0.900972</v>
      </c>
      <c r="I740">
        <v>0</v>
      </c>
    </row>
    <row r="741" spans="1:9" x14ac:dyDescent="0.25">
      <c r="A741" t="s">
        <v>87</v>
      </c>
      <c r="B741">
        <v>948.08799999999997</v>
      </c>
      <c r="C741">
        <v>942.12099999999998</v>
      </c>
      <c r="D741">
        <v>921.47699999999998</v>
      </c>
      <c r="E741">
        <v>564.29999999999995</v>
      </c>
      <c r="F741">
        <v>0</v>
      </c>
      <c r="G741">
        <v>9.3355900000000006E-2</v>
      </c>
      <c r="H741">
        <v>0.90001799999999998</v>
      </c>
      <c r="I741">
        <v>0</v>
      </c>
    </row>
    <row r="742" spans="1:9" x14ac:dyDescent="0.25">
      <c r="A742" t="s">
        <v>87</v>
      </c>
      <c r="B742">
        <v>951.85299999999995</v>
      </c>
      <c r="C742">
        <v>946.45399999999995</v>
      </c>
      <c r="D742">
        <v>921.65700000000004</v>
      </c>
      <c r="E742">
        <v>564.49900000000002</v>
      </c>
      <c r="F742">
        <v>0</v>
      </c>
      <c r="G742">
        <v>0.114942</v>
      </c>
      <c r="H742">
        <v>0.90084500000000001</v>
      </c>
      <c r="I742">
        <v>0</v>
      </c>
    </row>
    <row r="743" spans="1:9" x14ac:dyDescent="0.25">
      <c r="A743" t="s">
        <v>87</v>
      </c>
      <c r="B743">
        <v>1485.19</v>
      </c>
      <c r="C743">
        <v>942.35199999999998</v>
      </c>
      <c r="D743">
        <v>921.59500000000003</v>
      </c>
      <c r="E743">
        <v>564.40800000000002</v>
      </c>
      <c r="F743">
        <v>0</v>
      </c>
      <c r="G743">
        <v>0.114927</v>
      </c>
      <c r="H743">
        <v>0.90072099999999999</v>
      </c>
      <c r="I743">
        <v>0</v>
      </c>
    </row>
    <row r="744" spans="1:9" x14ac:dyDescent="0.25">
      <c r="A744" t="s">
        <v>87</v>
      </c>
      <c r="B744">
        <v>1078.82</v>
      </c>
      <c r="C744">
        <v>948.88900000000001</v>
      </c>
      <c r="D744">
        <v>921.66600000000005</v>
      </c>
      <c r="E744">
        <v>564.47799999999995</v>
      </c>
      <c r="F744">
        <v>0</v>
      </c>
      <c r="G744">
        <v>0.11496000000000001</v>
      </c>
      <c r="H744">
        <v>0.89910800000000002</v>
      </c>
      <c r="I744">
        <v>0</v>
      </c>
    </row>
    <row r="745" spans="1:9" x14ac:dyDescent="0.25">
      <c r="A745" t="s">
        <v>87</v>
      </c>
      <c r="B745">
        <v>948.05799999999999</v>
      </c>
      <c r="C745">
        <v>942.54</v>
      </c>
      <c r="D745">
        <v>921.45899999999995</v>
      </c>
      <c r="E745">
        <v>564.26</v>
      </c>
      <c r="F745">
        <v>0</v>
      </c>
      <c r="G745">
        <v>0.114923</v>
      </c>
      <c r="H745">
        <v>0.89835200000000004</v>
      </c>
      <c r="I745">
        <v>0</v>
      </c>
    </row>
    <row r="746" spans="1:9" x14ac:dyDescent="0.25">
      <c r="A746" t="s">
        <v>87</v>
      </c>
      <c r="B746">
        <v>954.721</v>
      </c>
      <c r="C746">
        <v>949.20299999999997</v>
      </c>
      <c r="D746">
        <v>921.36</v>
      </c>
      <c r="E746">
        <v>564.46299999999997</v>
      </c>
      <c r="F746">
        <v>0</v>
      </c>
      <c r="G746">
        <v>0.114924</v>
      </c>
      <c r="H746">
        <v>0.90107400000000004</v>
      </c>
      <c r="I746">
        <v>0</v>
      </c>
    </row>
    <row r="747" spans="1:9" x14ac:dyDescent="0.25">
      <c r="A747" t="s">
        <v>87</v>
      </c>
      <c r="B747">
        <v>947.47500000000002</v>
      </c>
      <c r="C747">
        <v>941.97500000000002</v>
      </c>
      <c r="D747">
        <v>921.428</v>
      </c>
      <c r="E747">
        <v>564.279</v>
      </c>
      <c r="F747">
        <v>0</v>
      </c>
      <c r="G747">
        <v>9.0467099999999995E-2</v>
      </c>
      <c r="H747">
        <v>0.90106600000000003</v>
      </c>
      <c r="I747">
        <v>0</v>
      </c>
    </row>
    <row r="748" spans="1:9" x14ac:dyDescent="0.25">
      <c r="A748" t="s">
        <v>87</v>
      </c>
      <c r="B748">
        <v>948.65099999999995</v>
      </c>
      <c r="C748">
        <v>943.24</v>
      </c>
      <c r="D748">
        <v>921.46299999999997</v>
      </c>
      <c r="E748">
        <v>564.41600000000005</v>
      </c>
      <c r="F748">
        <v>0</v>
      </c>
      <c r="G748">
        <v>9.0891100000000002E-2</v>
      </c>
      <c r="H748">
        <v>0.89367200000000002</v>
      </c>
      <c r="I748">
        <v>0</v>
      </c>
    </row>
    <row r="749" spans="1:9" x14ac:dyDescent="0.25">
      <c r="A749" t="s">
        <v>87</v>
      </c>
      <c r="B749">
        <v>947.29700000000003</v>
      </c>
      <c r="C749">
        <v>941.87199999999996</v>
      </c>
      <c r="D749">
        <v>921.34</v>
      </c>
      <c r="E749">
        <v>564.29899999999998</v>
      </c>
      <c r="F749">
        <v>0</v>
      </c>
      <c r="G749">
        <v>0.114923</v>
      </c>
      <c r="H749">
        <v>0.89929099999999995</v>
      </c>
      <c r="I749">
        <v>0</v>
      </c>
    </row>
    <row r="750" spans="1:9" x14ac:dyDescent="0.25">
      <c r="A750" t="s">
        <v>87</v>
      </c>
      <c r="B750">
        <v>953.01499999999999</v>
      </c>
      <c r="C750">
        <v>947.51599999999996</v>
      </c>
      <c r="D750">
        <v>921.51599999999996</v>
      </c>
      <c r="E750">
        <v>564.45500000000004</v>
      </c>
      <c r="F750">
        <v>0</v>
      </c>
      <c r="G750">
        <v>0.114954</v>
      </c>
      <c r="H750">
        <v>0.89953799999999995</v>
      </c>
      <c r="I750">
        <v>0</v>
      </c>
    </row>
    <row r="751" spans="1:9" x14ac:dyDescent="0.25">
      <c r="A751" t="s">
        <v>87</v>
      </c>
      <c r="B751">
        <v>947.66399999999999</v>
      </c>
      <c r="C751">
        <v>941.79899999999998</v>
      </c>
      <c r="D751">
        <v>921.19600000000003</v>
      </c>
      <c r="E751">
        <v>564.29600000000005</v>
      </c>
      <c r="F751">
        <v>0</v>
      </c>
      <c r="G751">
        <v>0.114925</v>
      </c>
      <c r="H751">
        <v>0.90092899999999998</v>
      </c>
      <c r="I751">
        <v>0</v>
      </c>
    </row>
    <row r="752" spans="1:9" x14ac:dyDescent="0.25">
      <c r="A752" t="s">
        <v>87</v>
      </c>
      <c r="B752">
        <v>952.70899999999995</v>
      </c>
      <c r="C752">
        <v>947.21699999999998</v>
      </c>
      <c r="D752">
        <v>921.48900000000003</v>
      </c>
      <c r="E752">
        <v>564.36699999999996</v>
      </c>
      <c r="F752">
        <v>0</v>
      </c>
      <c r="G752">
        <v>9.2941399999999993E-2</v>
      </c>
      <c r="H752">
        <v>0.90039100000000005</v>
      </c>
      <c r="I752">
        <v>0</v>
      </c>
    </row>
    <row r="753" spans="1:9" x14ac:dyDescent="0.25">
      <c r="A753" t="s">
        <v>87</v>
      </c>
      <c r="B753">
        <v>1270.98</v>
      </c>
      <c r="C753">
        <v>942.154</v>
      </c>
      <c r="D753">
        <v>921.37699999999995</v>
      </c>
      <c r="E753">
        <v>564.31200000000001</v>
      </c>
      <c r="F753">
        <v>0</v>
      </c>
      <c r="G753">
        <v>0.114941</v>
      </c>
      <c r="H753">
        <v>0.90065799999999996</v>
      </c>
      <c r="I753">
        <v>0</v>
      </c>
    </row>
    <row r="754" spans="1:9" x14ac:dyDescent="0.25">
      <c r="A754" t="s">
        <v>87</v>
      </c>
      <c r="B754">
        <v>1082.99</v>
      </c>
      <c r="C754">
        <v>948.71400000000006</v>
      </c>
      <c r="D754">
        <v>921.59900000000005</v>
      </c>
      <c r="E754">
        <v>564.48699999999997</v>
      </c>
      <c r="F754">
        <v>0</v>
      </c>
      <c r="G754">
        <v>0.114925</v>
      </c>
      <c r="H754">
        <v>0.90098800000000001</v>
      </c>
      <c r="I754">
        <v>0</v>
      </c>
    </row>
    <row r="755" spans="1:9" x14ac:dyDescent="0.25">
      <c r="A755" t="s">
        <v>87</v>
      </c>
      <c r="B755">
        <v>947.65599999999995</v>
      </c>
      <c r="C755">
        <v>942.11099999999999</v>
      </c>
      <c r="D755">
        <v>921.32500000000005</v>
      </c>
      <c r="E755">
        <v>564.28800000000001</v>
      </c>
      <c r="F755">
        <v>0</v>
      </c>
      <c r="G755">
        <v>8.4243899999999997E-2</v>
      </c>
      <c r="H755">
        <v>0.90101900000000001</v>
      </c>
      <c r="I755">
        <v>0</v>
      </c>
    </row>
    <row r="756" spans="1:9" x14ac:dyDescent="0.25">
      <c r="A756" t="s">
        <v>87</v>
      </c>
      <c r="B756">
        <v>955.005</v>
      </c>
      <c r="C756">
        <v>949.56299999999999</v>
      </c>
      <c r="D756">
        <v>921.52800000000002</v>
      </c>
      <c r="E756">
        <v>564.44000000000005</v>
      </c>
      <c r="F756">
        <v>0</v>
      </c>
      <c r="G756">
        <v>0.114936</v>
      </c>
      <c r="H756">
        <v>0.89873599999999998</v>
      </c>
      <c r="I756">
        <v>0</v>
      </c>
    </row>
    <row r="757" spans="1:9" x14ac:dyDescent="0.25">
      <c r="A757" t="s">
        <v>87</v>
      </c>
      <c r="B757">
        <v>947.28399999999999</v>
      </c>
      <c r="C757">
        <v>941.76400000000001</v>
      </c>
      <c r="D757">
        <v>921.22799999999995</v>
      </c>
      <c r="E757">
        <v>564.23900000000003</v>
      </c>
      <c r="F757">
        <v>0</v>
      </c>
      <c r="G757">
        <v>0.114923</v>
      </c>
      <c r="H757">
        <v>0.89626700000000004</v>
      </c>
      <c r="I757">
        <v>0</v>
      </c>
    </row>
    <row r="758" spans="1:9" x14ac:dyDescent="0.25">
      <c r="A758" t="s">
        <v>87</v>
      </c>
      <c r="B758">
        <v>948.01499999999999</v>
      </c>
      <c r="C758">
        <v>942.60500000000002</v>
      </c>
      <c r="D758">
        <v>921.44799999999998</v>
      </c>
      <c r="E758">
        <v>564.49699999999996</v>
      </c>
      <c r="F758">
        <v>0</v>
      </c>
      <c r="G758">
        <v>0.114925</v>
      </c>
      <c r="H758">
        <v>0.87636599999999998</v>
      </c>
      <c r="I758">
        <v>0</v>
      </c>
    </row>
    <row r="759" spans="1:9" x14ac:dyDescent="0.25">
      <c r="A759" t="s">
        <v>87</v>
      </c>
      <c r="B759">
        <v>947.31700000000001</v>
      </c>
      <c r="C759">
        <v>941.94</v>
      </c>
      <c r="D759">
        <v>921.41700000000003</v>
      </c>
      <c r="E759">
        <v>564.28700000000003</v>
      </c>
      <c r="F759">
        <v>0</v>
      </c>
      <c r="G759">
        <v>0.11493100000000001</v>
      </c>
      <c r="H759">
        <v>0.90077799999999997</v>
      </c>
      <c r="I759">
        <v>0</v>
      </c>
    </row>
    <row r="760" spans="1:9" x14ac:dyDescent="0.25">
      <c r="A760" t="s">
        <v>87</v>
      </c>
      <c r="B760">
        <v>952.42200000000003</v>
      </c>
      <c r="C760">
        <v>946.92200000000003</v>
      </c>
      <c r="D760">
        <v>921.68700000000001</v>
      </c>
      <c r="E760">
        <v>564.47500000000002</v>
      </c>
      <c r="F760">
        <v>0</v>
      </c>
      <c r="G760">
        <v>8.3399100000000004E-2</v>
      </c>
      <c r="H760">
        <v>0.89718600000000004</v>
      </c>
      <c r="I760">
        <v>0</v>
      </c>
    </row>
    <row r="761" spans="1:9" x14ac:dyDescent="0.25">
      <c r="A761" t="s">
        <v>87</v>
      </c>
      <c r="B761">
        <v>947.86699999999996</v>
      </c>
      <c r="C761">
        <v>941.98500000000001</v>
      </c>
      <c r="D761">
        <v>921.41499999999996</v>
      </c>
      <c r="E761">
        <v>564.322</v>
      </c>
      <c r="F761">
        <v>0</v>
      </c>
      <c r="G761">
        <v>0.114923</v>
      </c>
      <c r="H761">
        <v>0.90059199999999995</v>
      </c>
      <c r="I761">
        <v>0</v>
      </c>
    </row>
    <row r="762" spans="1:9" x14ac:dyDescent="0.25">
      <c r="A762" t="s">
        <v>87</v>
      </c>
      <c r="B762">
        <v>952.08799999999997</v>
      </c>
      <c r="C762">
        <v>946.67399999999998</v>
      </c>
      <c r="D762">
        <v>921.44799999999998</v>
      </c>
      <c r="E762">
        <v>564.45699999999999</v>
      </c>
      <c r="F762">
        <v>0</v>
      </c>
      <c r="G762">
        <v>0.11493200000000001</v>
      </c>
      <c r="H762">
        <v>0.90098100000000003</v>
      </c>
      <c r="I762">
        <v>0</v>
      </c>
    </row>
    <row r="763" spans="1:9" x14ac:dyDescent="0.25">
      <c r="A763" t="s">
        <v>87</v>
      </c>
      <c r="B763">
        <v>1365.37</v>
      </c>
      <c r="C763">
        <v>942.19100000000003</v>
      </c>
      <c r="D763">
        <v>921.39800000000002</v>
      </c>
      <c r="E763">
        <v>564.34100000000001</v>
      </c>
      <c r="F763">
        <v>0</v>
      </c>
      <c r="G763">
        <v>0.11494</v>
      </c>
      <c r="H763">
        <v>0.90008500000000002</v>
      </c>
      <c r="I763">
        <v>0</v>
      </c>
    </row>
    <row r="764" spans="1:9" x14ac:dyDescent="0.25">
      <c r="A764" t="s">
        <v>87</v>
      </c>
      <c r="B764">
        <v>1072.79</v>
      </c>
      <c r="C764">
        <v>942.96199999999999</v>
      </c>
      <c r="D764">
        <v>921.35299999999995</v>
      </c>
      <c r="E764">
        <v>564.428</v>
      </c>
      <c r="F764">
        <v>0</v>
      </c>
      <c r="G764">
        <v>0.114926</v>
      </c>
      <c r="H764">
        <v>0.90107599999999999</v>
      </c>
      <c r="I764">
        <v>0</v>
      </c>
    </row>
    <row r="765" spans="1:9" x14ac:dyDescent="0.25">
      <c r="A765" t="s">
        <v>87</v>
      </c>
      <c r="B765">
        <v>947.31</v>
      </c>
      <c r="C765">
        <v>941.78099999999995</v>
      </c>
      <c r="D765">
        <v>921.07799999999997</v>
      </c>
      <c r="E765">
        <v>564.20799999999997</v>
      </c>
      <c r="F765">
        <v>0</v>
      </c>
      <c r="G765">
        <v>8.7744000000000003E-2</v>
      </c>
      <c r="H765">
        <v>0.89934800000000004</v>
      </c>
      <c r="I765">
        <v>0</v>
      </c>
    </row>
    <row r="766" spans="1:9" x14ac:dyDescent="0.25">
      <c r="A766" t="s">
        <v>87</v>
      </c>
      <c r="B766">
        <v>953.08500000000004</v>
      </c>
      <c r="C766">
        <v>947.53399999999999</v>
      </c>
      <c r="D766">
        <v>921.25900000000001</v>
      </c>
      <c r="E766">
        <v>564.404</v>
      </c>
      <c r="F766">
        <v>0</v>
      </c>
      <c r="G766">
        <v>0.115012</v>
      </c>
      <c r="H766">
        <v>0.90089699999999995</v>
      </c>
      <c r="I766">
        <v>0</v>
      </c>
    </row>
    <row r="767" spans="1:9" x14ac:dyDescent="0.25">
      <c r="A767" t="s">
        <v>87</v>
      </c>
      <c r="B767">
        <v>947.27499999999998</v>
      </c>
      <c r="C767">
        <v>941.84100000000001</v>
      </c>
      <c r="D767">
        <v>921.30200000000002</v>
      </c>
      <c r="E767">
        <v>564.26700000000005</v>
      </c>
      <c r="F767">
        <v>0</v>
      </c>
      <c r="G767">
        <v>0.114924</v>
      </c>
      <c r="H767">
        <v>0.90090499999999996</v>
      </c>
      <c r="I767">
        <v>0</v>
      </c>
    </row>
    <row r="768" spans="1:9" x14ac:dyDescent="0.25">
      <c r="A768" t="s">
        <v>87</v>
      </c>
      <c r="B768">
        <v>948.29899999999998</v>
      </c>
      <c r="C768">
        <v>942.89499999999998</v>
      </c>
      <c r="D768">
        <v>921.31200000000001</v>
      </c>
      <c r="E768">
        <v>564.44399999999996</v>
      </c>
      <c r="F768">
        <v>0</v>
      </c>
      <c r="G768">
        <v>0.114923</v>
      </c>
      <c r="H768">
        <v>0.89952699999999997</v>
      </c>
      <c r="I768">
        <v>0</v>
      </c>
    </row>
    <row r="769" spans="1:25" x14ac:dyDescent="0.25">
      <c r="A769" t="s">
        <v>87</v>
      </c>
      <c r="B769">
        <v>947.30700000000002</v>
      </c>
      <c r="C769">
        <v>941.91300000000001</v>
      </c>
      <c r="D769">
        <v>921.44100000000003</v>
      </c>
      <c r="E769">
        <v>564.30399999999997</v>
      </c>
      <c r="F769">
        <v>0</v>
      </c>
      <c r="G769">
        <v>0.11495</v>
      </c>
      <c r="H769">
        <v>0.89930900000000003</v>
      </c>
      <c r="I769">
        <v>0</v>
      </c>
    </row>
    <row r="770" spans="1:25" x14ac:dyDescent="0.25">
      <c r="A770" t="s">
        <v>87</v>
      </c>
      <c r="B770">
        <v>953.17100000000005</v>
      </c>
      <c r="C770">
        <v>947.64400000000001</v>
      </c>
      <c r="D770">
        <v>921.43600000000004</v>
      </c>
      <c r="E770">
        <v>564.40499999999997</v>
      </c>
      <c r="F770">
        <v>0</v>
      </c>
      <c r="G770">
        <v>0.11495</v>
      </c>
      <c r="H770">
        <v>0.90090300000000001</v>
      </c>
      <c r="I770">
        <v>0</v>
      </c>
    </row>
    <row r="771" spans="1:25" x14ac:dyDescent="0.25">
      <c r="A771" t="s">
        <v>87</v>
      </c>
      <c r="B771">
        <v>947.73599999999999</v>
      </c>
      <c r="C771">
        <v>941.78700000000003</v>
      </c>
      <c r="D771">
        <v>921.28200000000004</v>
      </c>
      <c r="E771">
        <v>564.24800000000005</v>
      </c>
      <c r="F771">
        <v>0</v>
      </c>
      <c r="G771">
        <v>0.114923</v>
      </c>
      <c r="H771">
        <v>0.90081900000000004</v>
      </c>
      <c r="I771">
        <v>0</v>
      </c>
    </row>
    <row r="772" spans="1:25" x14ac:dyDescent="0.25">
      <c r="A772" t="s">
        <v>87</v>
      </c>
      <c r="B772">
        <v>953.38300000000004</v>
      </c>
      <c r="C772">
        <v>947.971</v>
      </c>
      <c r="D772">
        <v>921.495</v>
      </c>
      <c r="E772">
        <v>564.40099999999995</v>
      </c>
      <c r="F772">
        <v>0</v>
      </c>
      <c r="G772">
        <v>0.114925</v>
      </c>
      <c r="H772">
        <v>0.89785199999999998</v>
      </c>
      <c r="I772">
        <v>0</v>
      </c>
    </row>
    <row r="773" spans="1:25" x14ac:dyDescent="0.25">
      <c r="A773" t="s">
        <v>87</v>
      </c>
      <c r="B773">
        <v>1254.74</v>
      </c>
      <c r="C773">
        <v>942.08299999999997</v>
      </c>
      <c r="D773">
        <v>921.31500000000005</v>
      </c>
      <c r="E773">
        <v>564.245</v>
      </c>
      <c r="F773">
        <v>0</v>
      </c>
      <c r="G773">
        <v>0.114923</v>
      </c>
      <c r="H773">
        <v>0.89574699999999996</v>
      </c>
      <c r="I773">
        <v>0</v>
      </c>
    </row>
    <row r="774" spans="1:25" x14ac:dyDescent="0.25">
      <c r="A774" t="s">
        <v>87</v>
      </c>
      <c r="B774">
        <v>956.07600000000002</v>
      </c>
      <c r="C774">
        <v>949.45100000000002</v>
      </c>
      <c r="D774">
        <v>921.36900000000003</v>
      </c>
      <c r="E774">
        <v>564.423</v>
      </c>
      <c r="F774">
        <v>0</v>
      </c>
      <c r="G774">
        <v>0.114963</v>
      </c>
      <c r="H774">
        <v>0.899779</v>
      </c>
      <c r="I774">
        <v>0</v>
      </c>
    </row>
    <row r="775" spans="1:25" x14ac:dyDescent="0.25">
      <c r="A775" t="s">
        <v>87</v>
      </c>
      <c r="B775">
        <v>947.41399999999999</v>
      </c>
      <c r="C775">
        <v>941.88499999999999</v>
      </c>
      <c r="D775">
        <v>921.26499999999999</v>
      </c>
      <c r="E775">
        <v>564.23299999999995</v>
      </c>
      <c r="F775">
        <v>0</v>
      </c>
      <c r="G775">
        <v>0.114927</v>
      </c>
      <c r="H775">
        <v>0.90106900000000001</v>
      </c>
      <c r="I775">
        <v>0</v>
      </c>
    </row>
    <row r="776" spans="1:25" x14ac:dyDescent="0.25">
      <c r="A776" t="s">
        <v>87</v>
      </c>
      <c r="B776">
        <v>953.89300000000003</v>
      </c>
      <c r="C776">
        <v>948.471</v>
      </c>
      <c r="D776">
        <v>921.37599999999998</v>
      </c>
      <c r="E776">
        <v>564.42200000000003</v>
      </c>
      <c r="F776">
        <v>0</v>
      </c>
      <c r="G776">
        <v>0.114927</v>
      </c>
      <c r="H776">
        <v>0.89310800000000001</v>
      </c>
      <c r="I776">
        <v>0</v>
      </c>
    </row>
    <row r="777" spans="1:25" x14ac:dyDescent="0.25">
      <c r="A777" t="s">
        <v>87</v>
      </c>
      <c r="B777">
        <v>947.42600000000004</v>
      </c>
      <c r="C777">
        <v>941.92899999999997</v>
      </c>
      <c r="D777">
        <v>921.25300000000004</v>
      </c>
      <c r="E777">
        <v>564.23500000000001</v>
      </c>
      <c r="F777">
        <v>0</v>
      </c>
      <c r="G777">
        <v>0.114924</v>
      </c>
      <c r="H777">
        <v>0.89795000000000003</v>
      </c>
      <c r="I777">
        <v>0</v>
      </c>
    </row>
    <row r="778" spans="1:25" x14ac:dyDescent="0.25">
      <c r="A778" t="s">
        <v>87</v>
      </c>
      <c r="B778">
        <v>948.18499999999995</v>
      </c>
      <c r="C778">
        <v>942.76</v>
      </c>
      <c r="D778">
        <v>921.399</v>
      </c>
      <c r="E778">
        <v>564.44600000000003</v>
      </c>
      <c r="F778">
        <v>0</v>
      </c>
      <c r="G778">
        <v>8.6773400000000001E-2</v>
      </c>
      <c r="H778">
        <v>0.90098900000000004</v>
      </c>
      <c r="I778">
        <v>0</v>
      </c>
    </row>
    <row r="779" spans="1:25" x14ac:dyDescent="0.25">
      <c r="A779" t="s">
        <v>87</v>
      </c>
      <c r="B779">
        <v>947.13400000000001</v>
      </c>
      <c r="C779">
        <v>941.71199999999999</v>
      </c>
      <c r="D779">
        <v>921.16899999999998</v>
      </c>
      <c r="E779">
        <v>564.22900000000004</v>
      </c>
      <c r="F779">
        <v>0</v>
      </c>
      <c r="G779">
        <v>0.115025</v>
      </c>
      <c r="H779">
        <v>0.90064100000000002</v>
      </c>
      <c r="I779">
        <v>0</v>
      </c>
    </row>
    <row r="780" spans="1:25" x14ac:dyDescent="0.25">
      <c r="A780" t="s">
        <v>87</v>
      </c>
      <c r="B780">
        <v>952.29499999999996</v>
      </c>
      <c r="C780">
        <v>946.79399999999998</v>
      </c>
      <c r="D780">
        <v>921.31600000000003</v>
      </c>
      <c r="E780">
        <v>564.44100000000003</v>
      </c>
      <c r="F780">
        <v>0</v>
      </c>
      <c r="G780">
        <v>0.11494799999999999</v>
      </c>
      <c r="H780">
        <v>0.89508200000000004</v>
      </c>
      <c r="I780">
        <v>0</v>
      </c>
    </row>
    <row r="781" spans="1:25" x14ac:dyDescent="0.25">
      <c r="A781" t="s">
        <v>87</v>
      </c>
      <c r="B781">
        <v>947.67200000000003</v>
      </c>
      <c r="C781">
        <v>941.82299999999998</v>
      </c>
      <c r="D781">
        <v>921.173</v>
      </c>
      <c r="E781">
        <v>564.25900000000001</v>
      </c>
      <c r="F781">
        <v>0</v>
      </c>
      <c r="G781">
        <v>0.114936</v>
      </c>
      <c r="H781">
        <v>0.89938700000000005</v>
      </c>
      <c r="I781">
        <v>0</v>
      </c>
    </row>
    <row r="782" spans="1:25" x14ac:dyDescent="0.25">
      <c r="A782" t="s">
        <v>87</v>
      </c>
      <c r="B782">
        <v>952.58799999999997</v>
      </c>
      <c r="C782">
        <v>947.19</v>
      </c>
      <c r="D782">
        <v>921.39499999999998</v>
      </c>
      <c r="E782">
        <v>564.38300000000004</v>
      </c>
      <c r="F782">
        <v>0</v>
      </c>
      <c r="G782">
        <v>8.3311800000000005E-2</v>
      </c>
      <c r="H782">
        <v>0.89582600000000001</v>
      </c>
      <c r="I782">
        <v>0</v>
      </c>
    </row>
    <row r="783" spans="1:25" x14ac:dyDescent="0.25">
      <c r="A783" t="s">
        <v>87</v>
      </c>
      <c r="B783">
        <v>1493.27</v>
      </c>
      <c r="C783">
        <v>941.85799999999995</v>
      </c>
      <c r="D783">
        <v>921.16700000000003</v>
      </c>
      <c r="E783">
        <v>564.154</v>
      </c>
      <c r="F783">
        <v>0</v>
      </c>
      <c r="G783">
        <v>0.114937</v>
      </c>
      <c r="H783">
        <v>0.90100999999999998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1082.8599999999999</v>
      </c>
      <c r="C784">
        <v>949.30499999999995</v>
      </c>
      <c r="D784">
        <v>921.33399999999995</v>
      </c>
      <c r="E784">
        <v>564.37699999999995</v>
      </c>
      <c r="F784">
        <v>0</v>
      </c>
      <c r="G784">
        <v>0.11494600000000001</v>
      </c>
      <c r="H784">
        <v>0.89139400000000002</v>
      </c>
      <c r="I784">
        <v>0</v>
      </c>
      <c r="R784">
        <f>AVERAGE(B735:B784)</f>
        <v>1002.6666799999998</v>
      </c>
      <c r="S784">
        <f>AVERAGE(C735:C784)</f>
        <v>944.38413999999966</v>
      </c>
      <c r="U784">
        <f>_xlfn.VAR.P(B735:B784)</f>
        <v>17573.189208058357</v>
      </c>
      <c r="V784">
        <f>_xlfn.VAR.P(C735:C784)</f>
        <v>8.5147534404000034</v>
      </c>
      <c r="X784">
        <f>1.96*SQRT(U784)/50</f>
        <v>5.1965051202390624</v>
      </c>
      <c r="Y784">
        <f>1.96*SQRT(V784)/50</f>
        <v>0.11438579774891751</v>
      </c>
    </row>
    <row r="785" spans="1:9" x14ac:dyDescent="0.25">
      <c r="A785" t="s">
        <v>87</v>
      </c>
      <c r="B785">
        <v>50136.493942000001</v>
      </c>
      <c r="C785" t="s">
        <v>36</v>
      </c>
    </row>
    <row r="786" spans="1:9" x14ac:dyDescent="0.25">
      <c r="A786" t="s">
        <v>88</v>
      </c>
      <c r="B786">
        <v>808.37300000000005</v>
      </c>
      <c r="C786">
        <v>803.14099999999996</v>
      </c>
      <c r="D786">
        <v>782.41800000000001</v>
      </c>
      <c r="E786">
        <v>333.483</v>
      </c>
      <c r="F786">
        <v>0</v>
      </c>
      <c r="G786">
        <v>0.114923</v>
      </c>
      <c r="H786">
        <v>0.90107800000000005</v>
      </c>
      <c r="I786">
        <v>0</v>
      </c>
    </row>
    <row r="787" spans="1:9" x14ac:dyDescent="0.25">
      <c r="A787" t="s">
        <v>88</v>
      </c>
      <c r="B787">
        <v>815.94600000000003</v>
      </c>
      <c r="C787">
        <v>810.52200000000005</v>
      </c>
      <c r="D787">
        <v>783.05499999999995</v>
      </c>
      <c r="E787">
        <v>333.66500000000002</v>
      </c>
      <c r="F787">
        <v>0</v>
      </c>
      <c r="G787">
        <v>0.114923</v>
      </c>
      <c r="H787">
        <v>0.89957100000000001</v>
      </c>
      <c r="I787">
        <v>0</v>
      </c>
    </row>
    <row r="788" spans="1:9" x14ac:dyDescent="0.25">
      <c r="A788" t="s">
        <v>88</v>
      </c>
      <c r="B788">
        <v>808.50699999999995</v>
      </c>
      <c r="C788">
        <v>803.11</v>
      </c>
      <c r="D788">
        <v>782.54</v>
      </c>
      <c r="E788">
        <v>333.447</v>
      </c>
      <c r="F788">
        <v>0</v>
      </c>
      <c r="G788">
        <v>0.115007</v>
      </c>
      <c r="H788">
        <v>0.89986299999999997</v>
      </c>
      <c r="I788">
        <v>0</v>
      </c>
    </row>
    <row r="789" spans="1:9" x14ac:dyDescent="0.25">
      <c r="A789" t="s">
        <v>88</v>
      </c>
      <c r="B789">
        <v>809.26300000000003</v>
      </c>
      <c r="C789">
        <v>803.86300000000006</v>
      </c>
      <c r="D789">
        <v>782.99699999999996</v>
      </c>
      <c r="E789">
        <v>333.654</v>
      </c>
      <c r="F789">
        <v>0</v>
      </c>
      <c r="G789">
        <v>0.114923</v>
      </c>
      <c r="H789">
        <v>0.89690800000000004</v>
      </c>
      <c r="I789">
        <v>0</v>
      </c>
    </row>
    <row r="790" spans="1:9" x14ac:dyDescent="0.25">
      <c r="A790" t="s">
        <v>88</v>
      </c>
      <c r="B790">
        <v>808.41</v>
      </c>
      <c r="C790">
        <v>803.03599999999994</v>
      </c>
      <c r="D790">
        <v>782.48599999999999</v>
      </c>
      <c r="E790">
        <v>333.48500000000001</v>
      </c>
      <c r="F790">
        <v>0</v>
      </c>
      <c r="G790">
        <v>0.114928</v>
      </c>
      <c r="H790">
        <v>0.90095099999999995</v>
      </c>
      <c r="I790">
        <v>0</v>
      </c>
    </row>
    <row r="791" spans="1:9" x14ac:dyDescent="0.25">
      <c r="A791" t="s">
        <v>88</v>
      </c>
      <c r="B791">
        <v>814.38300000000004</v>
      </c>
      <c r="C791">
        <v>808.85799999999995</v>
      </c>
      <c r="D791">
        <v>782.91399999999999</v>
      </c>
      <c r="E791">
        <v>333.63900000000001</v>
      </c>
      <c r="F791">
        <v>0</v>
      </c>
      <c r="G791">
        <v>0.114952</v>
      </c>
      <c r="H791">
        <v>0.88555700000000004</v>
      </c>
      <c r="I791">
        <v>0</v>
      </c>
    </row>
    <row r="792" spans="1:9" x14ac:dyDescent="0.25">
      <c r="A792" t="s">
        <v>88</v>
      </c>
      <c r="B792">
        <v>808.84400000000005</v>
      </c>
      <c r="C792">
        <v>802.95799999999997</v>
      </c>
      <c r="D792">
        <v>782.37400000000002</v>
      </c>
      <c r="E792">
        <v>333.46100000000001</v>
      </c>
      <c r="F792">
        <v>0</v>
      </c>
      <c r="G792">
        <v>0.114969</v>
      </c>
      <c r="H792">
        <v>0.89932599999999996</v>
      </c>
      <c r="I792">
        <v>0</v>
      </c>
    </row>
    <row r="793" spans="1:9" x14ac:dyDescent="0.25">
      <c r="A793" t="s">
        <v>88</v>
      </c>
      <c r="B793">
        <v>808.89300000000003</v>
      </c>
      <c r="C793">
        <v>803.49199999999996</v>
      </c>
      <c r="D793">
        <v>783.00099999999998</v>
      </c>
      <c r="E793">
        <v>333.64800000000002</v>
      </c>
      <c r="F793">
        <v>0</v>
      </c>
      <c r="G793">
        <v>0.114923</v>
      </c>
      <c r="H793">
        <v>0.89818900000000002</v>
      </c>
      <c r="I793">
        <v>0</v>
      </c>
    </row>
    <row r="794" spans="1:9" x14ac:dyDescent="0.25">
      <c r="A794" t="s">
        <v>88</v>
      </c>
      <c r="B794">
        <v>813.68499999999995</v>
      </c>
      <c r="C794">
        <v>808.27</v>
      </c>
      <c r="D794">
        <v>782.52099999999996</v>
      </c>
      <c r="E794">
        <v>333.52</v>
      </c>
      <c r="F794">
        <v>0</v>
      </c>
      <c r="G794">
        <v>0.11504200000000001</v>
      </c>
      <c r="H794">
        <v>0.89989300000000005</v>
      </c>
      <c r="I794">
        <v>0</v>
      </c>
    </row>
    <row r="795" spans="1:9" x14ac:dyDescent="0.25">
      <c r="A795" t="s">
        <v>88</v>
      </c>
      <c r="B795">
        <v>1616.09</v>
      </c>
      <c r="C795">
        <v>803.44299999999998</v>
      </c>
      <c r="D795">
        <v>782.91600000000005</v>
      </c>
      <c r="E795">
        <v>333.66300000000001</v>
      </c>
      <c r="F795">
        <v>0</v>
      </c>
      <c r="G795">
        <v>0.114951</v>
      </c>
      <c r="H795">
        <v>0.90107700000000002</v>
      </c>
      <c r="I795">
        <v>0</v>
      </c>
    </row>
    <row r="796" spans="1:9" x14ac:dyDescent="0.25">
      <c r="A796" t="s">
        <v>88</v>
      </c>
      <c r="B796">
        <v>816.08799999999997</v>
      </c>
      <c r="C796">
        <v>808.52099999999996</v>
      </c>
      <c r="D796">
        <v>782.48500000000001</v>
      </c>
      <c r="E796">
        <v>333.49400000000003</v>
      </c>
      <c r="F796">
        <v>0</v>
      </c>
      <c r="G796">
        <v>0.114928</v>
      </c>
      <c r="H796">
        <v>0.89717599999999997</v>
      </c>
      <c r="I796">
        <v>0</v>
      </c>
    </row>
    <row r="797" spans="1:9" x14ac:dyDescent="0.25">
      <c r="A797" t="s">
        <v>88</v>
      </c>
      <c r="B797">
        <v>1058.96</v>
      </c>
      <c r="C797">
        <v>804.11500000000001</v>
      </c>
      <c r="D797">
        <v>782.99199999999996</v>
      </c>
      <c r="E797">
        <v>333.66300000000001</v>
      </c>
      <c r="F797">
        <v>0</v>
      </c>
      <c r="G797">
        <v>0.11493100000000001</v>
      </c>
      <c r="H797">
        <v>0.89911099999999999</v>
      </c>
      <c r="I797">
        <v>0</v>
      </c>
    </row>
    <row r="798" spans="1:9" x14ac:dyDescent="0.25">
      <c r="A798" t="s">
        <v>88</v>
      </c>
      <c r="B798">
        <v>815.68</v>
      </c>
      <c r="C798">
        <v>810.28599999999994</v>
      </c>
      <c r="D798">
        <v>783.35500000000002</v>
      </c>
      <c r="E798">
        <v>333.541</v>
      </c>
      <c r="F798">
        <v>0</v>
      </c>
      <c r="G798">
        <v>0.114942</v>
      </c>
      <c r="H798">
        <v>0.90105900000000005</v>
      </c>
      <c r="I798">
        <v>0</v>
      </c>
    </row>
    <row r="799" spans="1:9" x14ac:dyDescent="0.25">
      <c r="A799" t="s">
        <v>88</v>
      </c>
      <c r="B799">
        <v>808.75199999999995</v>
      </c>
      <c r="C799">
        <v>803.36199999999997</v>
      </c>
      <c r="D799">
        <v>782.86599999999999</v>
      </c>
      <c r="E799">
        <v>333.625</v>
      </c>
      <c r="F799">
        <v>0</v>
      </c>
      <c r="G799">
        <v>0.10935599999999999</v>
      </c>
      <c r="H799">
        <v>0.90039400000000003</v>
      </c>
      <c r="I799">
        <v>0</v>
      </c>
    </row>
    <row r="800" spans="1:9" x14ac:dyDescent="0.25">
      <c r="A800" t="s">
        <v>88</v>
      </c>
      <c r="B800">
        <v>809.06600000000003</v>
      </c>
      <c r="C800">
        <v>803.66800000000001</v>
      </c>
      <c r="D800">
        <v>782.43299999999999</v>
      </c>
      <c r="E800">
        <v>333.47</v>
      </c>
      <c r="F800">
        <v>0</v>
      </c>
      <c r="G800">
        <v>0.11501400000000001</v>
      </c>
      <c r="H800">
        <v>0.89585999999999999</v>
      </c>
      <c r="I800">
        <v>0</v>
      </c>
    </row>
    <row r="801" spans="1:9" x14ac:dyDescent="0.25">
      <c r="A801" t="s">
        <v>88</v>
      </c>
      <c r="B801">
        <v>808.98500000000001</v>
      </c>
      <c r="C801">
        <v>803.57899999999995</v>
      </c>
      <c r="D801">
        <v>783.101</v>
      </c>
      <c r="E801">
        <v>333.63799999999998</v>
      </c>
      <c r="F801">
        <v>0</v>
      </c>
      <c r="G801">
        <v>0.114925</v>
      </c>
      <c r="H801">
        <v>0.90070499999999998</v>
      </c>
      <c r="I801">
        <v>0</v>
      </c>
    </row>
    <row r="802" spans="1:9" x14ac:dyDescent="0.25">
      <c r="A802" t="s">
        <v>88</v>
      </c>
      <c r="B802">
        <v>814.08</v>
      </c>
      <c r="C802">
        <v>808.56</v>
      </c>
      <c r="D802">
        <v>782.29600000000005</v>
      </c>
      <c r="E802">
        <v>333.48399999999998</v>
      </c>
      <c r="F802">
        <v>0</v>
      </c>
      <c r="G802">
        <v>8.3755200000000002E-2</v>
      </c>
      <c r="H802">
        <v>0.89899499999999999</v>
      </c>
      <c r="I802">
        <v>0</v>
      </c>
    </row>
    <row r="803" spans="1:9" x14ac:dyDescent="0.25">
      <c r="A803" t="s">
        <v>88</v>
      </c>
      <c r="B803">
        <v>809.15800000000002</v>
      </c>
      <c r="C803">
        <v>803.35400000000004</v>
      </c>
      <c r="D803">
        <v>782.84799999999996</v>
      </c>
      <c r="E803">
        <v>333.68</v>
      </c>
      <c r="F803">
        <v>0</v>
      </c>
      <c r="G803">
        <v>0.114925</v>
      </c>
      <c r="H803">
        <v>0.90015599999999996</v>
      </c>
      <c r="I803">
        <v>0</v>
      </c>
    </row>
    <row r="804" spans="1:9" x14ac:dyDescent="0.25">
      <c r="A804" t="s">
        <v>88</v>
      </c>
      <c r="B804">
        <v>808.23599999999999</v>
      </c>
      <c r="C804">
        <v>802.85299999999995</v>
      </c>
      <c r="D804">
        <v>782.35799999999995</v>
      </c>
      <c r="E804">
        <v>333.50099999999998</v>
      </c>
      <c r="F804">
        <v>0</v>
      </c>
      <c r="G804">
        <v>8.5613099999999998E-2</v>
      </c>
      <c r="H804">
        <v>0.89559999999999995</v>
      </c>
      <c r="I804">
        <v>0</v>
      </c>
    </row>
    <row r="805" spans="1:9" x14ac:dyDescent="0.25">
      <c r="A805" t="s">
        <v>88</v>
      </c>
      <c r="B805">
        <v>813.60199999999998</v>
      </c>
      <c r="C805">
        <v>808.21100000000001</v>
      </c>
      <c r="D805">
        <v>783.04</v>
      </c>
      <c r="E805">
        <v>333.66500000000002</v>
      </c>
      <c r="F805">
        <v>0</v>
      </c>
      <c r="G805">
        <v>0.114925</v>
      </c>
      <c r="H805">
        <v>0.90100000000000002</v>
      </c>
      <c r="I805">
        <v>0</v>
      </c>
    </row>
    <row r="806" spans="1:9" x14ac:dyDescent="0.25">
      <c r="A806" t="s">
        <v>88</v>
      </c>
      <c r="B806">
        <v>1641.69</v>
      </c>
      <c r="C806">
        <v>803.048</v>
      </c>
      <c r="D806">
        <v>782.43799999999999</v>
      </c>
      <c r="E806">
        <v>333.46100000000001</v>
      </c>
      <c r="F806">
        <v>0</v>
      </c>
      <c r="G806">
        <v>0.114929</v>
      </c>
      <c r="H806">
        <v>0.899698</v>
      </c>
      <c r="I806">
        <v>0</v>
      </c>
    </row>
    <row r="807" spans="1:9" x14ac:dyDescent="0.25">
      <c r="A807" t="s">
        <v>88</v>
      </c>
      <c r="B807">
        <v>999.80200000000002</v>
      </c>
      <c r="C807">
        <v>810.92100000000005</v>
      </c>
      <c r="D807">
        <v>783.10500000000002</v>
      </c>
      <c r="E807">
        <v>333.62099999999998</v>
      </c>
      <c r="F807">
        <v>0</v>
      </c>
      <c r="G807">
        <v>0.11199000000000001</v>
      </c>
      <c r="H807">
        <v>0.89866900000000005</v>
      </c>
      <c r="I807">
        <v>0</v>
      </c>
    </row>
    <row r="808" spans="1:9" x14ac:dyDescent="0.25">
      <c r="A808" t="s">
        <v>88</v>
      </c>
      <c r="B808">
        <v>808.20299999999997</v>
      </c>
      <c r="C808">
        <v>803.41899999999998</v>
      </c>
      <c r="D808">
        <v>782.64800000000002</v>
      </c>
      <c r="E808">
        <v>333.61799999999999</v>
      </c>
      <c r="F808">
        <v>0</v>
      </c>
      <c r="G808">
        <v>0.114928</v>
      </c>
      <c r="H808">
        <v>0.900563</v>
      </c>
      <c r="I808">
        <v>0</v>
      </c>
    </row>
    <row r="809" spans="1:9" x14ac:dyDescent="0.25">
      <c r="A809" t="s">
        <v>88</v>
      </c>
      <c r="B809">
        <v>815.59299999999996</v>
      </c>
      <c r="C809">
        <v>810.19100000000003</v>
      </c>
      <c r="D809">
        <v>782.64099999999996</v>
      </c>
      <c r="E809">
        <v>333.654</v>
      </c>
      <c r="F809">
        <v>0</v>
      </c>
      <c r="G809">
        <v>0.114923</v>
      </c>
      <c r="H809">
        <v>0.90097099999999997</v>
      </c>
      <c r="I809">
        <v>0</v>
      </c>
    </row>
    <row r="810" spans="1:9" x14ac:dyDescent="0.25">
      <c r="A810" t="s">
        <v>88</v>
      </c>
      <c r="B810">
        <v>808.31799999999998</v>
      </c>
      <c r="C810">
        <v>802.82799999999997</v>
      </c>
      <c r="D810">
        <v>782.29499999999996</v>
      </c>
      <c r="E810">
        <v>333.53500000000003</v>
      </c>
      <c r="F810">
        <v>0</v>
      </c>
      <c r="G810">
        <v>0.114923</v>
      </c>
      <c r="H810">
        <v>0.89809000000000005</v>
      </c>
      <c r="I810">
        <v>0</v>
      </c>
    </row>
    <row r="811" spans="1:9" x14ac:dyDescent="0.25">
      <c r="A811" t="s">
        <v>88</v>
      </c>
      <c r="B811">
        <v>809.99900000000002</v>
      </c>
      <c r="C811">
        <v>804.57399999999996</v>
      </c>
      <c r="D811">
        <v>782.63900000000001</v>
      </c>
      <c r="E811">
        <v>333.56599999999997</v>
      </c>
      <c r="F811">
        <v>0</v>
      </c>
      <c r="G811">
        <v>8.4529900000000005E-2</v>
      </c>
      <c r="H811">
        <v>0.89603500000000003</v>
      </c>
      <c r="I811">
        <v>0</v>
      </c>
    </row>
    <row r="812" spans="1:9" x14ac:dyDescent="0.25">
      <c r="A812" t="s">
        <v>88</v>
      </c>
      <c r="B812">
        <v>808.56299999999999</v>
      </c>
      <c r="C812">
        <v>803.15800000000002</v>
      </c>
      <c r="D812">
        <v>782.62300000000005</v>
      </c>
      <c r="E812">
        <v>333.584</v>
      </c>
      <c r="F812">
        <v>0</v>
      </c>
      <c r="G812">
        <v>0.114937</v>
      </c>
      <c r="H812">
        <v>0.89648600000000001</v>
      </c>
      <c r="I812">
        <v>0</v>
      </c>
    </row>
    <row r="813" spans="1:9" x14ac:dyDescent="0.25">
      <c r="A813" t="s">
        <v>88</v>
      </c>
      <c r="B813">
        <v>808.72500000000002</v>
      </c>
      <c r="C813">
        <v>803.26900000000001</v>
      </c>
      <c r="D813">
        <v>782.75400000000002</v>
      </c>
      <c r="E813">
        <v>333.56400000000002</v>
      </c>
      <c r="F813">
        <v>0</v>
      </c>
      <c r="G813">
        <v>0.115162</v>
      </c>
      <c r="H813">
        <v>0.90096900000000002</v>
      </c>
      <c r="I813">
        <v>0</v>
      </c>
    </row>
    <row r="814" spans="1:9" x14ac:dyDescent="0.25">
      <c r="A814" t="s">
        <v>88</v>
      </c>
      <c r="B814">
        <v>813.16700000000003</v>
      </c>
      <c r="C814">
        <v>807.68</v>
      </c>
      <c r="D814">
        <v>782.56600000000003</v>
      </c>
      <c r="E814">
        <v>333.61500000000001</v>
      </c>
      <c r="F814">
        <v>0</v>
      </c>
      <c r="G814">
        <v>0.114925</v>
      </c>
      <c r="H814">
        <v>0.90107199999999998</v>
      </c>
      <c r="I814">
        <v>0</v>
      </c>
    </row>
    <row r="815" spans="1:9" x14ac:dyDescent="0.25">
      <c r="A815" t="s">
        <v>88</v>
      </c>
      <c r="B815">
        <v>809.02099999999996</v>
      </c>
      <c r="C815">
        <v>803.15899999999999</v>
      </c>
      <c r="D815">
        <v>782.68</v>
      </c>
      <c r="E815">
        <v>333.56299999999999</v>
      </c>
      <c r="F815">
        <v>0</v>
      </c>
      <c r="G815">
        <v>0.114994</v>
      </c>
      <c r="H815">
        <v>0.90106600000000003</v>
      </c>
      <c r="I815">
        <v>0</v>
      </c>
    </row>
    <row r="816" spans="1:9" x14ac:dyDescent="0.25">
      <c r="A816" t="s">
        <v>88</v>
      </c>
      <c r="B816">
        <v>814.34199999999998</v>
      </c>
      <c r="C816">
        <v>808.93200000000002</v>
      </c>
      <c r="D816">
        <v>782.56200000000001</v>
      </c>
      <c r="E816">
        <v>333.55099999999999</v>
      </c>
      <c r="F816">
        <v>0</v>
      </c>
      <c r="G816">
        <v>0.11497300000000001</v>
      </c>
      <c r="H816">
        <v>0.90090000000000003</v>
      </c>
      <c r="I816">
        <v>0</v>
      </c>
    </row>
    <row r="817" spans="1:9" x14ac:dyDescent="0.25">
      <c r="A817" t="s">
        <v>88</v>
      </c>
      <c r="B817">
        <v>1685</v>
      </c>
      <c r="C817">
        <v>803.39099999999996</v>
      </c>
      <c r="D817">
        <v>782.71400000000006</v>
      </c>
      <c r="E817">
        <v>333.58300000000003</v>
      </c>
      <c r="F817">
        <v>0</v>
      </c>
      <c r="G817">
        <v>9.6368400000000007E-2</v>
      </c>
      <c r="H817">
        <v>0.90012599999999998</v>
      </c>
      <c r="I817">
        <v>0</v>
      </c>
    </row>
    <row r="818" spans="1:9" x14ac:dyDescent="0.25">
      <c r="A818" t="s">
        <v>88</v>
      </c>
      <c r="B818">
        <v>986.29</v>
      </c>
      <c r="C818">
        <v>808.947</v>
      </c>
      <c r="D818">
        <v>782.56799999999998</v>
      </c>
      <c r="E818">
        <v>333.56599999999997</v>
      </c>
      <c r="F818">
        <v>0</v>
      </c>
      <c r="G818">
        <v>0.114925</v>
      </c>
      <c r="H818">
        <v>0.89931000000000005</v>
      </c>
      <c r="I818">
        <v>0</v>
      </c>
    </row>
    <row r="819" spans="1:9" x14ac:dyDescent="0.25">
      <c r="A819" t="s">
        <v>88</v>
      </c>
      <c r="B819">
        <v>808.02700000000004</v>
      </c>
      <c r="C819">
        <v>803.21699999999998</v>
      </c>
      <c r="D819">
        <v>782.55499999999995</v>
      </c>
      <c r="E819">
        <v>333.613</v>
      </c>
      <c r="F819">
        <v>0</v>
      </c>
      <c r="G819">
        <v>0.114923</v>
      </c>
      <c r="H819">
        <v>0.89627699999999999</v>
      </c>
      <c r="I819">
        <v>0</v>
      </c>
    </row>
    <row r="820" spans="1:9" x14ac:dyDescent="0.25">
      <c r="A820" t="s">
        <v>88</v>
      </c>
      <c r="B820">
        <v>815.67399999999998</v>
      </c>
      <c r="C820">
        <v>810.25599999999997</v>
      </c>
      <c r="D820">
        <v>783.43899999999996</v>
      </c>
      <c r="E820">
        <v>333.70600000000002</v>
      </c>
      <c r="F820">
        <v>0</v>
      </c>
      <c r="G820">
        <v>0.114926</v>
      </c>
      <c r="H820">
        <v>0.90083199999999997</v>
      </c>
      <c r="I820">
        <v>0</v>
      </c>
    </row>
    <row r="821" spans="1:9" x14ac:dyDescent="0.25">
      <c r="A821" t="s">
        <v>88</v>
      </c>
      <c r="B821">
        <v>808.59199999999998</v>
      </c>
      <c r="C821">
        <v>803.20600000000002</v>
      </c>
      <c r="D821">
        <v>782.66800000000001</v>
      </c>
      <c r="E821">
        <v>333.58699999999999</v>
      </c>
      <c r="F821">
        <v>0</v>
      </c>
      <c r="G821">
        <v>0.114928</v>
      </c>
      <c r="H821">
        <v>0.90059900000000004</v>
      </c>
      <c r="I821">
        <v>0</v>
      </c>
    </row>
    <row r="822" spans="1:9" x14ac:dyDescent="0.25">
      <c r="A822" t="s">
        <v>88</v>
      </c>
      <c r="B822">
        <v>808.92499999999995</v>
      </c>
      <c r="C822">
        <v>803.55200000000002</v>
      </c>
      <c r="D822">
        <v>783.03300000000002</v>
      </c>
      <c r="E822">
        <v>333.685</v>
      </c>
      <c r="F822">
        <v>0</v>
      </c>
      <c r="G822">
        <v>0.114925</v>
      </c>
      <c r="H822">
        <v>0.90107099999999996</v>
      </c>
      <c r="I822">
        <v>0</v>
      </c>
    </row>
    <row r="823" spans="1:9" x14ac:dyDescent="0.25">
      <c r="A823" t="s">
        <v>88</v>
      </c>
      <c r="B823">
        <v>808.56299999999999</v>
      </c>
      <c r="C823">
        <v>803.173</v>
      </c>
      <c r="D823">
        <v>782.60400000000004</v>
      </c>
      <c r="E823">
        <v>333.58300000000003</v>
      </c>
      <c r="F823">
        <v>0</v>
      </c>
      <c r="G823">
        <v>0.11493</v>
      </c>
      <c r="H823">
        <v>0.89868700000000001</v>
      </c>
      <c r="I823">
        <v>0</v>
      </c>
    </row>
    <row r="824" spans="1:9" x14ac:dyDescent="0.25">
      <c r="A824" t="s">
        <v>88</v>
      </c>
      <c r="B824">
        <v>809.12900000000002</v>
      </c>
      <c r="C824">
        <v>803.71</v>
      </c>
      <c r="D824">
        <v>783.09</v>
      </c>
      <c r="E824">
        <v>333.65199999999999</v>
      </c>
      <c r="F824">
        <v>0</v>
      </c>
      <c r="G824">
        <v>0.114939</v>
      </c>
      <c r="H824">
        <v>0.90060799999999996</v>
      </c>
      <c r="I824">
        <v>0</v>
      </c>
    </row>
    <row r="825" spans="1:9" x14ac:dyDescent="0.25">
      <c r="A825" t="s">
        <v>88</v>
      </c>
      <c r="B825">
        <v>813.37599999999998</v>
      </c>
      <c r="C825">
        <v>807.72299999999996</v>
      </c>
      <c r="D825">
        <v>782.69899999999996</v>
      </c>
      <c r="E825">
        <v>333.61200000000002</v>
      </c>
      <c r="F825">
        <v>0</v>
      </c>
      <c r="G825">
        <v>0.114923</v>
      </c>
      <c r="H825">
        <v>0.89113600000000004</v>
      </c>
      <c r="I825">
        <v>0</v>
      </c>
    </row>
    <row r="826" spans="1:9" x14ac:dyDescent="0.25">
      <c r="A826" t="s">
        <v>88</v>
      </c>
      <c r="B826">
        <v>809.21199999999999</v>
      </c>
      <c r="C826">
        <v>803.34199999999998</v>
      </c>
      <c r="D826">
        <v>782.88400000000001</v>
      </c>
      <c r="E826">
        <v>333.65699999999998</v>
      </c>
      <c r="F826">
        <v>0</v>
      </c>
      <c r="G826">
        <v>0.114925</v>
      </c>
      <c r="H826">
        <v>0.88637999999999995</v>
      </c>
      <c r="I826">
        <v>0</v>
      </c>
    </row>
    <row r="827" spans="1:9" x14ac:dyDescent="0.25">
      <c r="A827" t="s">
        <v>88</v>
      </c>
      <c r="B827">
        <v>813.87699999999995</v>
      </c>
      <c r="C827">
        <v>808.46500000000003</v>
      </c>
      <c r="D827">
        <v>782.55200000000002</v>
      </c>
      <c r="E827">
        <v>333.58199999999999</v>
      </c>
      <c r="F827">
        <v>0</v>
      </c>
      <c r="G827">
        <v>0.114936</v>
      </c>
      <c r="H827">
        <v>0.90103699999999998</v>
      </c>
      <c r="I827">
        <v>0</v>
      </c>
    </row>
    <row r="828" spans="1:9" x14ac:dyDescent="0.25">
      <c r="A828" t="s">
        <v>88</v>
      </c>
      <c r="B828">
        <v>1747.38</v>
      </c>
      <c r="C828">
        <v>803.63</v>
      </c>
      <c r="D828">
        <v>783.08299999999997</v>
      </c>
      <c r="E828">
        <v>333.64299999999997</v>
      </c>
      <c r="F828">
        <v>0</v>
      </c>
      <c r="G828">
        <v>9.3304100000000001E-2</v>
      </c>
      <c r="H828">
        <v>0.90099899999999999</v>
      </c>
      <c r="I828">
        <v>0</v>
      </c>
    </row>
    <row r="829" spans="1:9" x14ac:dyDescent="0.25">
      <c r="A829" t="s">
        <v>88</v>
      </c>
      <c r="B829">
        <v>819.65700000000004</v>
      </c>
      <c r="C829">
        <v>809.35799999999995</v>
      </c>
      <c r="D829">
        <v>782.60400000000004</v>
      </c>
      <c r="E829">
        <v>333.58600000000001</v>
      </c>
      <c r="F829">
        <v>0</v>
      </c>
      <c r="G829">
        <v>0.11493299999999999</v>
      </c>
      <c r="H829">
        <v>0.90063000000000004</v>
      </c>
      <c r="I829">
        <v>0</v>
      </c>
    </row>
    <row r="830" spans="1:9" x14ac:dyDescent="0.25">
      <c r="A830" t="s">
        <v>88</v>
      </c>
      <c r="B830">
        <v>809.60599999999999</v>
      </c>
      <c r="C830">
        <v>804.072</v>
      </c>
      <c r="D830">
        <v>783.17</v>
      </c>
      <c r="E830">
        <v>333.67</v>
      </c>
      <c r="F830">
        <v>0</v>
      </c>
      <c r="G830">
        <v>0.114923</v>
      </c>
      <c r="H830">
        <v>0.90019800000000005</v>
      </c>
      <c r="I830">
        <v>0</v>
      </c>
    </row>
    <row r="831" spans="1:9" x14ac:dyDescent="0.25">
      <c r="A831" t="s">
        <v>88</v>
      </c>
      <c r="B831">
        <v>808.49199999999996</v>
      </c>
      <c r="C831">
        <v>803.07299999999998</v>
      </c>
      <c r="D831">
        <v>782.58100000000002</v>
      </c>
      <c r="E831">
        <v>333.62299999999999</v>
      </c>
      <c r="F831">
        <v>0</v>
      </c>
      <c r="G831">
        <v>0.114923</v>
      </c>
      <c r="H831">
        <v>0.89995999999999998</v>
      </c>
      <c r="I831">
        <v>0</v>
      </c>
    </row>
    <row r="832" spans="1:9" x14ac:dyDescent="0.25">
      <c r="A832" t="s">
        <v>88</v>
      </c>
      <c r="B832">
        <v>816.82</v>
      </c>
      <c r="C832">
        <v>811.40599999999995</v>
      </c>
      <c r="D832">
        <v>783.19</v>
      </c>
      <c r="E832">
        <v>333.64600000000002</v>
      </c>
      <c r="F832">
        <v>0</v>
      </c>
      <c r="G832">
        <v>0.114926</v>
      </c>
      <c r="H832">
        <v>0.90105599999999997</v>
      </c>
      <c r="I832">
        <v>0</v>
      </c>
    </row>
    <row r="833" spans="1:25" x14ac:dyDescent="0.25">
      <c r="A833" t="s">
        <v>88</v>
      </c>
      <c r="B833">
        <v>808.55</v>
      </c>
      <c r="C833">
        <v>803.15099999999995</v>
      </c>
      <c r="D833">
        <v>782.61400000000003</v>
      </c>
      <c r="E833">
        <v>333.59</v>
      </c>
      <c r="F833">
        <v>0</v>
      </c>
      <c r="G833">
        <v>0.114924</v>
      </c>
      <c r="H833">
        <v>0.90098400000000001</v>
      </c>
      <c r="I833">
        <v>0</v>
      </c>
    </row>
    <row r="834" spans="1:25" x14ac:dyDescent="0.25">
      <c r="A834" t="s">
        <v>88</v>
      </c>
      <c r="B834">
        <v>809.30899999999997</v>
      </c>
      <c r="C834">
        <v>803.91300000000001</v>
      </c>
      <c r="D834">
        <v>783.13</v>
      </c>
      <c r="E834">
        <v>333.69</v>
      </c>
      <c r="F834">
        <v>0</v>
      </c>
      <c r="G834">
        <v>0.115148</v>
      </c>
      <c r="H834">
        <v>0.89709700000000003</v>
      </c>
      <c r="I834">
        <v>0</v>
      </c>
    </row>
    <row r="835" spans="1:25" x14ac:dyDescent="0.25">
      <c r="A835" t="s">
        <v>88</v>
      </c>
      <c r="B835">
        <v>808.63099999999997</v>
      </c>
      <c r="C835">
        <v>803.23500000000001</v>
      </c>
      <c r="D835">
        <v>782.60199999999998</v>
      </c>
      <c r="E835">
        <v>333.55900000000003</v>
      </c>
      <c r="F835">
        <v>0</v>
      </c>
      <c r="G835">
        <v>8.9749700000000002E-2</v>
      </c>
      <c r="H835">
        <v>0.89839199999999997</v>
      </c>
      <c r="I835">
        <v>0</v>
      </c>
    </row>
    <row r="836" spans="1:25" x14ac:dyDescent="0.25">
      <c r="A836" t="s">
        <v>88</v>
      </c>
      <c r="B836">
        <v>814.16200000000003</v>
      </c>
      <c r="C836">
        <v>808.63800000000003</v>
      </c>
      <c r="D836">
        <v>783.20500000000004</v>
      </c>
      <c r="E836">
        <v>333.69799999999998</v>
      </c>
      <c r="F836">
        <v>0</v>
      </c>
      <c r="G836">
        <v>0.114923</v>
      </c>
      <c r="H836">
        <v>0.89976699999999998</v>
      </c>
      <c r="I836">
        <v>0</v>
      </c>
    </row>
    <row r="837" spans="1:25" x14ac:dyDescent="0.25">
      <c r="A837" t="s">
        <v>88</v>
      </c>
      <c r="B837">
        <v>808.98</v>
      </c>
      <c r="C837">
        <v>803.05499999999995</v>
      </c>
      <c r="D837">
        <v>782.48599999999999</v>
      </c>
      <c r="E837">
        <v>333.59</v>
      </c>
      <c r="F837">
        <v>0</v>
      </c>
      <c r="G837">
        <v>0.11493399999999999</v>
      </c>
      <c r="H837">
        <v>0.89454900000000004</v>
      </c>
      <c r="I837">
        <v>0</v>
      </c>
    </row>
    <row r="838" spans="1:25" x14ac:dyDescent="0.25">
      <c r="A838" t="s">
        <v>88</v>
      </c>
      <c r="B838">
        <v>809.03599999999994</v>
      </c>
      <c r="C838">
        <v>803.62300000000005</v>
      </c>
      <c r="D838">
        <v>783.05499999999995</v>
      </c>
      <c r="E838">
        <v>333.66199999999998</v>
      </c>
      <c r="F838">
        <v>0</v>
      </c>
      <c r="G838">
        <v>0.114938</v>
      </c>
      <c r="H838">
        <v>0.898285</v>
      </c>
      <c r="I838">
        <v>0</v>
      </c>
    </row>
    <row r="839" spans="1:25" x14ac:dyDescent="0.25">
      <c r="A839" t="s">
        <v>88</v>
      </c>
      <c r="B839">
        <v>814.41499999999996</v>
      </c>
      <c r="C839">
        <v>809.01800000000003</v>
      </c>
      <c r="D839">
        <v>782.57799999999997</v>
      </c>
      <c r="E839">
        <v>333.55500000000001</v>
      </c>
      <c r="F839">
        <v>0</v>
      </c>
      <c r="G839">
        <v>0.114923</v>
      </c>
      <c r="H839">
        <v>0.89993299999999998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1059.19</v>
      </c>
      <c r="C840">
        <v>803.77300000000002</v>
      </c>
      <c r="D840">
        <v>783.05799999999999</v>
      </c>
      <c r="E840">
        <v>333.649</v>
      </c>
      <c r="F840">
        <v>0</v>
      </c>
      <c r="G840">
        <v>0.114928</v>
      </c>
      <c r="H840">
        <v>0.90107000000000004</v>
      </c>
      <c r="I840">
        <v>0</v>
      </c>
      <c r="R840">
        <f>AVERAGE(B791:B840)</f>
        <v>897.25636000000009</v>
      </c>
      <c r="S840">
        <f>AVERAGE(C791:C840)</f>
        <v>805.47271999999998</v>
      </c>
      <c r="U840">
        <f>_xlfn.VAR.P(B791:B840)</f>
        <v>55935.173573070337</v>
      </c>
      <c r="V840">
        <f>_xlfn.VAR.P(C791:C840)</f>
        <v>7.9805737215999901</v>
      </c>
      <c r="X840">
        <f>1.96*SQRT(U840)/50</f>
        <v>9.2710422887247574</v>
      </c>
      <c r="Y840">
        <f>1.96*SQRT(V840)/50</f>
        <v>0.11073964422716649</v>
      </c>
    </row>
    <row r="841" spans="1:25" x14ac:dyDescent="0.25">
      <c r="A841" t="s">
        <v>88</v>
      </c>
      <c r="B841">
        <v>44865.941437000001</v>
      </c>
      <c r="C841" t="s">
        <v>36</v>
      </c>
    </row>
    <row r="842" spans="1:25" x14ac:dyDescent="0.25">
      <c r="A842" t="s">
        <v>106</v>
      </c>
      <c r="B842">
        <v>1216.98</v>
      </c>
      <c r="C842">
        <v>1207.3</v>
      </c>
      <c r="D842">
        <v>1180.68</v>
      </c>
      <c r="E842">
        <v>564.34500000000003</v>
      </c>
      <c r="F842">
        <v>0</v>
      </c>
      <c r="G842">
        <v>0.114941</v>
      </c>
      <c r="H842">
        <v>0.90032100000000004</v>
      </c>
      <c r="I842">
        <v>0</v>
      </c>
    </row>
    <row r="843" spans="1:25" x14ac:dyDescent="0.25">
      <c r="A843" t="s">
        <v>106</v>
      </c>
      <c r="B843">
        <v>1204.95</v>
      </c>
      <c r="C843">
        <v>1199.42</v>
      </c>
      <c r="D843">
        <v>1178.8399999999999</v>
      </c>
      <c r="E843">
        <v>564.38</v>
      </c>
      <c r="F843">
        <v>0</v>
      </c>
      <c r="G843">
        <v>8.4746299999999997E-2</v>
      </c>
      <c r="H843">
        <v>0.90104700000000004</v>
      </c>
      <c r="I843">
        <v>0</v>
      </c>
    </row>
    <row r="844" spans="1:25" x14ac:dyDescent="0.25">
      <c r="A844" t="s">
        <v>106</v>
      </c>
      <c r="B844">
        <v>1213.71</v>
      </c>
      <c r="C844">
        <v>1200.6600000000001</v>
      </c>
      <c r="D844">
        <v>1180.1199999999999</v>
      </c>
      <c r="E844">
        <v>564.38300000000004</v>
      </c>
      <c r="F844">
        <v>0</v>
      </c>
      <c r="G844">
        <v>8.3335999999999993E-2</v>
      </c>
      <c r="H844">
        <v>0.90092099999999997</v>
      </c>
      <c r="I844">
        <v>0</v>
      </c>
    </row>
    <row r="845" spans="1:25" x14ac:dyDescent="0.25">
      <c r="A845" t="s">
        <v>106</v>
      </c>
      <c r="B845">
        <v>1204.97</v>
      </c>
      <c r="C845">
        <v>1199.56</v>
      </c>
      <c r="D845">
        <v>1178.95</v>
      </c>
      <c r="E845">
        <v>564.41700000000003</v>
      </c>
      <c r="F845">
        <v>0</v>
      </c>
      <c r="G845">
        <v>0.114924</v>
      </c>
      <c r="H845">
        <v>0.90099200000000002</v>
      </c>
      <c r="I845">
        <v>0</v>
      </c>
    </row>
    <row r="846" spans="1:25" x14ac:dyDescent="0.25">
      <c r="A846" t="s">
        <v>106</v>
      </c>
      <c r="B846">
        <v>1206.17</v>
      </c>
      <c r="C846">
        <v>1200.78</v>
      </c>
      <c r="D846">
        <v>1180.3</v>
      </c>
      <c r="E846">
        <v>564.30399999999997</v>
      </c>
      <c r="F846">
        <v>0</v>
      </c>
      <c r="G846">
        <v>0.114923</v>
      </c>
      <c r="H846">
        <v>0.90102899999999997</v>
      </c>
      <c r="I846">
        <v>0</v>
      </c>
    </row>
    <row r="847" spans="1:25" x14ac:dyDescent="0.25">
      <c r="A847" t="s">
        <v>106</v>
      </c>
      <c r="B847">
        <v>1208.81</v>
      </c>
      <c r="C847">
        <v>1203.29</v>
      </c>
      <c r="D847">
        <v>1178.6300000000001</v>
      </c>
      <c r="E847">
        <v>564.36800000000005</v>
      </c>
      <c r="F847">
        <v>0</v>
      </c>
      <c r="G847">
        <v>0.114924</v>
      </c>
      <c r="H847">
        <v>0.90097700000000003</v>
      </c>
      <c r="I847">
        <v>0</v>
      </c>
    </row>
    <row r="848" spans="1:25" x14ac:dyDescent="0.25">
      <c r="A848" t="s">
        <v>106</v>
      </c>
      <c r="B848">
        <v>1212.1600000000001</v>
      </c>
      <c r="C848">
        <v>1206.28</v>
      </c>
      <c r="D848">
        <v>1180.44</v>
      </c>
      <c r="E848">
        <v>564.32899999999995</v>
      </c>
      <c r="F848">
        <v>0</v>
      </c>
      <c r="G848">
        <v>0.10939400000000001</v>
      </c>
      <c r="H848">
        <v>0.89968800000000004</v>
      </c>
      <c r="I848">
        <v>0</v>
      </c>
    </row>
    <row r="849" spans="1:9" x14ac:dyDescent="0.25">
      <c r="A849" t="s">
        <v>106</v>
      </c>
      <c r="B849">
        <v>1532.56</v>
      </c>
      <c r="C849">
        <v>1199.5999999999999</v>
      </c>
      <c r="D849">
        <v>1178.92</v>
      </c>
      <c r="E849">
        <v>564.423</v>
      </c>
      <c r="F849">
        <v>0</v>
      </c>
      <c r="G849">
        <v>0.114928</v>
      </c>
      <c r="H849">
        <v>0.89293699999999998</v>
      </c>
      <c r="I849">
        <v>0</v>
      </c>
    </row>
    <row r="850" spans="1:9" x14ac:dyDescent="0.25">
      <c r="A850" t="s">
        <v>106</v>
      </c>
      <c r="B850">
        <v>1213.94</v>
      </c>
      <c r="C850">
        <v>1204.92</v>
      </c>
      <c r="D850">
        <v>1180.22</v>
      </c>
      <c r="E850">
        <v>564.30799999999999</v>
      </c>
      <c r="F850">
        <v>0</v>
      </c>
      <c r="G850">
        <v>0.114924</v>
      </c>
      <c r="H850">
        <v>0.90083800000000003</v>
      </c>
      <c r="I850">
        <v>0</v>
      </c>
    </row>
    <row r="851" spans="1:9" x14ac:dyDescent="0.25">
      <c r="A851" t="s">
        <v>106</v>
      </c>
      <c r="B851">
        <v>1210.97</v>
      </c>
      <c r="C851">
        <v>1205.44</v>
      </c>
      <c r="D851">
        <v>1178.8599999999999</v>
      </c>
      <c r="E851">
        <v>564.41099999999994</v>
      </c>
      <c r="F851">
        <v>0</v>
      </c>
      <c r="G851">
        <v>0.11504200000000001</v>
      </c>
      <c r="H851">
        <v>0.90105299999999999</v>
      </c>
      <c r="I851">
        <v>0</v>
      </c>
    </row>
    <row r="852" spans="1:9" x14ac:dyDescent="0.25">
      <c r="A852" t="s">
        <v>106</v>
      </c>
      <c r="B852">
        <v>1205.99</v>
      </c>
      <c r="C852">
        <v>1200.45</v>
      </c>
      <c r="D852">
        <v>1179.99</v>
      </c>
      <c r="E852">
        <v>564.36400000000003</v>
      </c>
      <c r="F852">
        <v>0</v>
      </c>
      <c r="G852">
        <v>0.114929</v>
      </c>
      <c r="H852">
        <v>0.900787</v>
      </c>
      <c r="I852">
        <v>0</v>
      </c>
    </row>
    <row r="853" spans="1:9" x14ac:dyDescent="0.25">
      <c r="A853" t="s">
        <v>106</v>
      </c>
      <c r="B853">
        <v>1205</v>
      </c>
      <c r="C853">
        <v>1199.5899999999999</v>
      </c>
      <c r="D853">
        <v>1179.1300000000001</v>
      </c>
      <c r="E853">
        <v>564.47</v>
      </c>
      <c r="F853">
        <v>0</v>
      </c>
      <c r="G853">
        <v>0.114925</v>
      </c>
      <c r="H853">
        <v>0.89907099999999995</v>
      </c>
      <c r="I853">
        <v>0</v>
      </c>
    </row>
    <row r="854" spans="1:9" x14ac:dyDescent="0.25">
      <c r="A854" t="s">
        <v>106</v>
      </c>
      <c r="B854">
        <v>1210.28</v>
      </c>
      <c r="C854">
        <v>1204.76</v>
      </c>
      <c r="D854">
        <v>1180.01</v>
      </c>
      <c r="E854">
        <v>564.45299999999997</v>
      </c>
      <c r="F854">
        <v>0</v>
      </c>
      <c r="G854">
        <v>0.11496199999999999</v>
      </c>
      <c r="H854">
        <v>0.90104399999999996</v>
      </c>
      <c r="I854">
        <v>0</v>
      </c>
    </row>
    <row r="855" spans="1:9" x14ac:dyDescent="0.25">
      <c r="A855" t="s">
        <v>106</v>
      </c>
      <c r="B855">
        <v>1205.53</v>
      </c>
      <c r="C855">
        <v>1199.73</v>
      </c>
      <c r="D855">
        <v>1179.1600000000001</v>
      </c>
      <c r="E855">
        <v>564.41300000000001</v>
      </c>
      <c r="F855">
        <v>0</v>
      </c>
      <c r="G855">
        <v>9.9705799999999997E-2</v>
      </c>
      <c r="H855">
        <v>0.89780499999999996</v>
      </c>
      <c r="I855">
        <v>0</v>
      </c>
    </row>
    <row r="856" spans="1:9" x14ac:dyDescent="0.25">
      <c r="A856" t="s">
        <v>106</v>
      </c>
      <c r="B856">
        <v>1211</v>
      </c>
      <c r="C856">
        <v>1205.57</v>
      </c>
      <c r="D856">
        <v>1180.31</v>
      </c>
      <c r="E856">
        <v>564.399</v>
      </c>
      <c r="F856">
        <v>0</v>
      </c>
      <c r="G856">
        <v>0.114923</v>
      </c>
      <c r="H856">
        <v>0.90107599999999999</v>
      </c>
      <c r="I856">
        <v>0</v>
      </c>
    </row>
    <row r="857" spans="1:9" x14ac:dyDescent="0.25">
      <c r="A857" t="s">
        <v>106</v>
      </c>
      <c r="B857">
        <v>1536.6</v>
      </c>
      <c r="C857">
        <v>1199.54</v>
      </c>
      <c r="D857">
        <v>1178.8</v>
      </c>
      <c r="E857">
        <v>564.42600000000004</v>
      </c>
      <c r="F857">
        <v>0</v>
      </c>
      <c r="G857">
        <v>0.114944</v>
      </c>
      <c r="H857">
        <v>0.89687899999999998</v>
      </c>
      <c r="I857">
        <v>0</v>
      </c>
    </row>
    <row r="858" spans="1:9" x14ac:dyDescent="0.25">
      <c r="A858" t="s">
        <v>106</v>
      </c>
      <c r="B858">
        <v>1219.8599999999999</v>
      </c>
      <c r="C858">
        <v>1209.82</v>
      </c>
      <c r="D858">
        <v>1180.5899999999999</v>
      </c>
      <c r="E858">
        <v>564.30999999999995</v>
      </c>
      <c r="F858">
        <v>0</v>
      </c>
      <c r="G858">
        <v>0.114923</v>
      </c>
      <c r="H858">
        <v>0.90087700000000004</v>
      </c>
      <c r="I858">
        <v>0</v>
      </c>
    </row>
    <row r="859" spans="1:9" x14ac:dyDescent="0.25">
      <c r="A859" t="s">
        <v>106</v>
      </c>
      <c r="B859">
        <v>1211.96</v>
      </c>
      <c r="C859">
        <v>1206.4100000000001</v>
      </c>
      <c r="D859">
        <v>1178.93</v>
      </c>
      <c r="E859">
        <v>564.44000000000005</v>
      </c>
      <c r="F859">
        <v>0</v>
      </c>
      <c r="G859">
        <v>0.114923</v>
      </c>
      <c r="H859">
        <v>0.90064699999999998</v>
      </c>
      <c r="I859">
        <v>0</v>
      </c>
    </row>
    <row r="860" spans="1:9" x14ac:dyDescent="0.25">
      <c r="A860" t="s">
        <v>106</v>
      </c>
      <c r="B860">
        <v>1206.1300000000001</v>
      </c>
      <c r="C860">
        <v>1200.5899999999999</v>
      </c>
      <c r="D860">
        <v>1180.0899999999999</v>
      </c>
      <c r="E860">
        <v>564.35500000000002</v>
      </c>
      <c r="F860">
        <v>0</v>
      </c>
      <c r="G860">
        <v>0.114925</v>
      </c>
      <c r="H860">
        <v>0.90099200000000002</v>
      </c>
      <c r="I860">
        <v>0</v>
      </c>
    </row>
    <row r="861" spans="1:9" x14ac:dyDescent="0.25">
      <c r="A861" t="s">
        <v>106</v>
      </c>
      <c r="B861">
        <v>1205.2</v>
      </c>
      <c r="C861">
        <v>1199.8</v>
      </c>
      <c r="D861">
        <v>1179.3</v>
      </c>
      <c r="E861">
        <v>564.45500000000004</v>
      </c>
      <c r="F861">
        <v>0</v>
      </c>
      <c r="G861">
        <v>0.115055</v>
      </c>
      <c r="H861">
        <v>0.89362900000000001</v>
      </c>
      <c r="I861">
        <v>0</v>
      </c>
    </row>
    <row r="862" spans="1:9" x14ac:dyDescent="0.25">
      <c r="A862" t="s">
        <v>106</v>
      </c>
      <c r="B862">
        <v>1211.22</v>
      </c>
      <c r="C862">
        <v>1205.6600000000001</v>
      </c>
      <c r="D862">
        <v>1180.25</v>
      </c>
      <c r="E862">
        <v>564.34900000000005</v>
      </c>
      <c r="F862">
        <v>0</v>
      </c>
      <c r="G862">
        <v>0.11493</v>
      </c>
      <c r="H862">
        <v>0.90047600000000005</v>
      </c>
      <c r="I862">
        <v>0</v>
      </c>
    </row>
    <row r="863" spans="1:9" x14ac:dyDescent="0.25">
      <c r="A863" t="s">
        <v>106</v>
      </c>
      <c r="B863">
        <v>1205.3399999999999</v>
      </c>
      <c r="C863">
        <v>1199.3900000000001</v>
      </c>
      <c r="D863">
        <v>1178.8699999999999</v>
      </c>
      <c r="E863">
        <v>564.42999999999995</v>
      </c>
      <c r="F863">
        <v>0</v>
      </c>
      <c r="G863">
        <v>9.7873100000000005E-2</v>
      </c>
      <c r="H863">
        <v>0.90084600000000004</v>
      </c>
      <c r="I863">
        <v>0</v>
      </c>
    </row>
    <row r="864" spans="1:9" x14ac:dyDescent="0.25">
      <c r="A864" t="s">
        <v>106</v>
      </c>
      <c r="B864">
        <v>1212.1500000000001</v>
      </c>
      <c r="C864">
        <v>1206.74</v>
      </c>
      <c r="D864">
        <v>1180.1500000000001</v>
      </c>
      <c r="E864">
        <v>564.36699999999996</v>
      </c>
      <c r="F864">
        <v>0</v>
      </c>
      <c r="G864">
        <v>0.114926</v>
      </c>
      <c r="H864">
        <v>0.90107800000000005</v>
      </c>
      <c r="I864">
        <v>0</v>
      </c>
    </row>
    <row r="865" spans="1:9" x14ac:dyDescent="0.25">
      <c r="A865" t="s">
        <v>106</v>
      </c>
      <c r="B865">
        <v>1534.13</v>
      </c>
      <c r="C865">
        <v>1199.5999999999999</v>
      </c>
      <c r="D865">
        <v>1178.93</v>
      </c>
      <c r="E865">
        <v>564.49099999999999</v>
      </c>
      <c r="F865">
        <v>0</v>
      </c>
      <c r="G865">
        <v>0.114927</v>
      </c>
      <c r="H865">
        <v>0.89448799999999995</v>
      </c>
      <c r="I865">
        <v>0</v>
      </c>
    </row>
    <row r="866" spans="1:9" x14ac:dyDescent="0.25">
      <c r="A866" t="s">
        <v>106</v>
      </c>
      <c r="B866">
        <v>1211.8499999999999</v>
      </c>
      <c r="C866">
        <v>1201.92</v>
      </c>
      <c r="D866">
        <v>1180.3499999999999</v>
      </c>
      <c r="E866">
        <v>564.43499999999995</v>
      </c>
      <c r="F866">
        <v>0</v>
      </c>
      <c r="G866">
        <v>0.109462</v>
      </c>
      <c r="H866">
        <v>0.90105599999999997</v>
      </c>
      <c r="I866">
        <v>0</v>
      </c>
    </row>
    <row r="867" spans="1:9" x14ac:dyDescent="0.25">
      <c r="A867" t="s">
        <v>106</v>
      </c>
      <c r="B867">
        <v>1212.43</v>
      </c>
      <c r="C867">
        <v>1206.8599999999999</v>
      </c>
      <c r="D867">
        <v>1179.0999999999999</v>
      </c>
      <c r="E867">
        <v>564.41700000000003</v>
      </c>
      <c r="F867">
        <v>0</v>
      </c>
      <c r="G867">
        <v>0.114924</v>
      </c>
      <c r="H867">
        <v>0.89603699999999997</v>
      </c>
      <c r="I867">
        <v>0</v>
      </c>
    </row>
    <row r="868" spans="1:9" x14ac:dyDescent="0.25">
      <c r="A868" t="s">
        <v>106</v>
      </c>
      <c r="B868">
        <v>1206.43</v>
      </c>
      <c r="C868">
        <v>1200.79</v>
      </c>
      <c r="D868">
        <v>1180.32</v>
      </c>
      <c r="E868">
        <v>564.346</v>
      </c>
      <c r="F868">
        <v>0</v>
      </c>
      <c r="G868">
        <v>0.11493299999999999</v>
      </c>
      <c r="H868">
        <v>0.90081299999999997</v>
      </c>
      <c r="I868">
        <v>0</v>
      </c>
    </row>
    <row r="869" spans="1:9" x14ac:dyDescent="0.25">
      <c r="A869" t="s">
        <v>106</v>
      </c>
      <c r="B869">
        <v>1206.28</v>
      </c>
      <c r="C869">
        <v>1200.8599999999999</v>
      </c>
      <c r="D869">
        <v>1178.8699999999999</v>
      </c>
      <c r="E869">
        <v>564.38199999999995</v>
      </c>
      <c r="F869">
        <v>0</v>
      </c>
      <c r="G869">
        <v>0.114923</v>
      </c>
      <c r="H869">
        <v>0.88663999999999998</v>
      </c>
      <c r="I869">
        <v>0</v>
      </c>
    </row>
    <row r="870" spans="1:9" x14ac:dyDescent="0.25">
      <c r="A870" t="s">
        <v>106</v>
      </c>
      <c r="B870">
        <v>1211.08</v>
      </c>
      <c r="C870">
        <v>1205.44</v>
      </c>
      <c r="D870">
        <v>1180.3900000000001</v>
      </c>
      <c r="E870">
        <v>564.40300000000002</v>
      </c>
      <c r="F870">
        <v>0</v>
      </c>
      <c r="G870">
        <v>0.114957</v>
      </c>
      <c r="H870">
        <v>0.899675</v>
      </c>
      <c r="I870">
        <v>0</v>
      </c>
    </row>
    <row r="871" spans="1:9" x14ac:dyDescent="0.25">
      <c r="A871" t="s">
        <v>106</v>
      </c>
      <c r="B871">
        <v>1205.24</v>
      </c>
      <c r="C871">
        <v>1199.32</v>
      </c>
      <c r="D871">
        <v>1178.79</v>
      </c>
      <c r="E871">
        <v>564.41300000000001</v>
      </c>
      <c r="F871">
        <v>0</v>
      </c>
      <c r="G871">
        <v>0.114937</v>
      </c>
      <c r="H871">
        <v>0.90101699999999996</v>
      </c>
      <c r="I871">
        <v>0</v>
      </c>
    </row>
    <row r="872" spans="1:9" x14ac:dyDescent="0.25">
      <c r="A872" t="s">
        <v>106</v>
      </c>
      <c r="B872">
        <v>1211.5</v>
      </c>
      <c r="C872">
        <v>1206.0999999999999</v>
      </c>
      <c r="D872">
        <v>1180.31</v>
      </c>
      <c r="E872">
        <v>564.38</v>
      </c>
      <c r="F872">
        <v>0</v>
      </c>
      <c r="G872">
        <v>0.10718900000000001</v>
      </c>
      <c r="H872">
        <v>0.90095800000000004</v>
      </c>
      <c r="I872">
        <v>0</v>
      </c>
    </row>
    <row r="873" spans="1:9" x14ac:dyDescent="0.25">
      <c r="A873" t="s">
        <v>106</v>
      </c>
      <c r="B873">
        <v>1527.57</v>
      </c>
      <c r="C873">
        <v>1199.8800000000001</v>
      </c>
      <c r="D873">
        <v>1179.1099999999999</v>
      </c>
      <c r="E873">
        <v>564.43200000000002</v>
      </c>
      <c r="F873">
        <v>0</v>
      </c>
      <c r="G873">
        <v>0.114941</v>
      </c>
      <c r="H873">
        <v>0.89755700000000005</v>
      </c>
      <c r="I873">
        <v>0</v>
      </c>
    </row>
    <row r="874" spans="1:9" x14ac:dyDescent="0.25">
      <c r="A874" t="s">
        <v>106</v>
      </c>
      <c r="B874">
        <v>1215.9000000000001</v>
      </c>
      <c r="C874">
        <v>1208.5999999999999</v>
      </c>
      <c r="D874">
        <v>1180.55</v>
      </c>
      <c r="E874">
        <v>564.36199999999997</v>
      </c>
      <c r="F874">
        <v>0</v>
      </c>
      <c r="G874">
        <v>0.114924</v>
      </c>
      <c r="H874">
        <v>0.89989399999999997</v>
      </c>
      <c r="I874">
        <v>0</v>
      </c>
    </row>
    <row r="875" spans="1:9" x14ac:dyDescent="0.25">
      <c r="A875" t="s">
        <v>106</v>
      </c>
      <c r="B875">
        <v>1211.33</v>
      </c>
      <c r="C875">
        <v>1205.79</v>
      </c>
      <c r="D875">
        <v>1179.03</v>
      </c>
      <c r="E875">
        <v>564.42499999999995</v>
      </c>
      <c r="F875">
        <v>0</v>
      </c>
      <c r="G875">
        <v>0.11495900000000001</v>
      </c>
      <c r="H875">
        <v>0.90008600000000005</v>
      </c>
      <c r="I875">
        <v>0</v>
      </c>
    </row>
    <row r="876" spans="1:9" x14ac:dyDescent="0.25">
      <c r="A876" t="s">
        <v>106</v>
      </c>
      <c r="B876">
        <v>1206.3499999999999</v>
      </c>
      <c r="C876">
        <v>1200.82</v>
      </c>
      <c r="D876">
        <v>1180.31</v>
      </c>
      <c r="E876">
        <v>564.41399999999999</v>
      </c>
      <c r="F876">
        <v>0</v>
      </c>
      <c r="G876">
        <v>0.114928</v>
      </c>
      <c r="H876">
        <v>0.89736300000000002</v>
      </c>
      <c r="I876">
        <v>0</v>
      </c>
    </row>
    <row r="877" spans="1:9" x14ac:dyDescent="0.25">
      <c r="A877" t="s">
        <v>106</v>
      </c>
      <c r="B877">
        <v>1206.02</v>
      </c>
      <c r="C877">
        <v>1200.6199999999999</v>
      </c>
      <c r="D877">
        <v>1179.02</v>
      </c>
      <c r="E877">
        <v>564.45600000000002</v>
      </c>
      <c r="F877">
        <v>0</v>
      </c>
      <c r="G877">
        <v>9.4862000000000002E-2</v>
      </c>
      <c r="H877">
        <v>0.90107700000000002</v>
      </c>
      <c r="I877">
        <v>0</v>
      </c>
    </row>
    <row r="878" spans="1:9" x14ac:dyDescent="0.25">
      <c r="A878" t="s">
        <v>106</v>
      </c>
      <c r="B878">
        <v>1211.3399999999999</v>
      </c>
      <c r="C878">
        <v>1205.8499999999999</v>
      </c>
      <c r="D878">
        <v>1180.3800000000001</v>
      </c>
      <c r="E878">
        <v>564.40499999999997</v>
      </c>
      <c r="F878">
        <v>0</v>
      </c>
      <c r="G878">
        <v>8.38618E-2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1205.47</v>
      </c>
      <c r="C879">
        <v>1199.6600000000001</v>
      </c>
      <c r="D879">
        <v>1179.03</v>
      </c>
      <c r="E879">
        <v>564.44000000000005</v>
      </c>
      <c r="F879">
        <v>0</v>
      </c>
      <c r="G879">
        <v>0.11494600000000001</v>
      </c>
      <c r="H879">
        <v>0.90060600000000002</v>
      </c>
      <c r="I879">
        <v>0</v>
      </c>
    </row>
    <row r="880" spans="1:9" x14ac:dyDescent="0.25">
      <c r="A880" t="s">
        <v>106</v>
      </c>
      <c r="B880">
        <v>1210.1300000000001</v>
      </c>
      <c r="C880">
        <v>1204.74</v>
      </c>
      <c r="D880">
        <v>1180.21</v>
      </c>
      <c r="E880">
        <v>564.36900000000003</v>
      </c>
      <c r="F880">
        <v>0</v>
      </c>
      <c r="G880">
        <v>0.114942</v>
      </c>
      <c r="H880">
        <v>0.90083899999999995</v>
      </c>
      <c r="I880">
        <v>0</v>
      </c>
    </row>
    <row r="881" spans="1:25" x14ac:dyDescent="0.25">
      <c r="A881" t="s">
        <v>106</v>
      </c>
      <c r="B881">
        <v>1504.79</v>
      </c>
      <c r="C881">
        <v>1199.78</v>
      </c>
      <c r="D881">
        <v>1179.07</v>
      </c>
      <c r="E881">
        <v>564.46400000000006</v>
      </c>
      <c r="F881">
        <v>0</v>
      </c>
      <c r="G881">
        <v>0.114926</v>
      </c>
      <c r="H881">
        <v>0.90044900000000005</v>
      </c>
      <c r="I881">
        <v>0</v>
      </c>
    </row>
    <row r="882" spans="1:25" x14ac:dyDescent="0.25">
      <c r="A882" t="s">
        <v>106</v>
      </c>
      <c r="B882">
        <v>1212.0999999999999</v>
      </c>
      <c r="C882">
        <v>1202.08</v>
      </c>
      <c r="D882">
        <v>1180.5999999999999</v>
      </c>
      <c r="E882">
        <v>564.38800000000003</v>
      </c>
      <c r="F882">
        <v>0</v>
      </c>
      <c r="G882">
        <v>0.114923</v>
      </c>
      <c r="H882">
        <v>0.89996500000000001</v>
      </c>
      <c r="I882">
        <v>0</v>
      </c>
    </row>
    <row r="883" spans="1:25" x14ac:dyDescent="0.25">
      <c r="A883" t="s">
        <v>106</v>
      </c>
      <c r="B883">
        <v>1210.28</v>
      </c>
      <c r="C883">
        <v>1204.74</v>
      </c>
      <c r="D883">
        <v>1178.94</v>
      </c>
      <c r="E883">
        <v>564.44100000000003</v>
      </c>
      <c r="F883">
        <v>0</v>
      </c>
      <c r="G883">
        <v>0.114943</v>
      </c>
      <c r="H883">
        <v>0.90018900000000002</v>
      </c>
      <c r="I883">
        <v>0</v>
      </c>
    </row>
    <row r="884" spans="1:25" x14ac:dyDescent="0.25">
      <c r="A884" t="s">
        <v>106</v>
      </c>
      <c r="B884">
        <v>1206.5899999999999</v>
      </c>
      <c r="C884">
        <v>1201.07</v>
      </c>
      <c r="D884">
        <v>1180.43</v>
      </c>
      <c r="E884">
        <v>564.42399999999998</v>
      </c>
      <c r="F884">
        <v>0</v>
      </c>
      <c r="G884">
        <v>0.114926</v>
      </c>
      <c r="H884">
        <v>0.90105500000000005</v>
      </c>
      <c r="I884">
        <v>0</v>
      </c>
    </row>
    <row r="885" spans="1:25" x14ac:dyDescent="0.25">
      <c r="A885" t="s">
        <v>106</v>
      </c>
      <c r="B885">
        <v>1205.8900000000001</v>
      </c>
      <c r="C885">
        <v>1200.46</v>
      </c>
      <c r="D885">
        <v>1178.74</v>
      </c>
      <c r="E885">
        <v>564.45699999999999</v>
      </c>
      <c r="F885">
        <v>0</v>
      </c>
      <c r="G885">
        <v>0.114929</v>
      </c>
      <c r="H885">
        <v>0.900918</v>
      </c>
      <c r="I885">
        <v>0</v>
      </c>
    </row>
    <row r="886" spans="1:25" x14ac:dyDescent="0.25">
      <c r="A886" t="s">
        <v>106</v>
      </c>
      <c r="B886">
        <v>1209.8900000000001</v>
      </c>
      <c r="C886">
        <v>1204.3900000000001</v>
      </c>
      <c r="D886">
        <v>1180.24</v>
      </c>
      <c r="E886">
        <v>564.33100000000002</v>
      </c>
      <c r="F886">
        <v>0</v>
      </c>
      <c r="G886">
        <v>0.11493</v>
      </c>
      <c r="H886">
        <v>0.89034100000000005</v>
      </c>
      <c r="I886">
        <v>0</v>
      </c>
    </row>
    <row r="887" spans="1:25" x14ac:dyDescent="0.25">
      <c r="A887" t="s">
        <v>106</v>
      </c>
      <c r="B887">
        <v>1205.49</v>
      </c>
      <c r="C887">
        <v>1199.6400000000001</v>
      </c>
      <c r="D887">
        <v>1179.04</v>
      </c>
      <c r="E887">
        <v>564.46799999999996</v>
      </c>
      <c r="F887">
        <v>0</v>
      </c>
      <c r="G887">
        <v>0.114927</v>
      </c>
      <c r="H887">
        <v>0.90098800000000001</v>
      </c>
      <c r="I887">
        <v>0</v>
      </c>
    </row>
    <row r="888" spans="1:25" x14ac:dyDescent="0.25">
      <c r="A888" t="s">
        <v>106</v>
      </c>
      <c r="B888">
        <v>1212.45</v>
      </c>
      <c r="C888">
        <v>1207.04</v>
      </c>
      <c r="D888">
        <v>1180.4100000000001</v>
      </c>
      <c r="E888">
        <v>564.45899999999995</v>
      </c>
      <c r="F888">
        <v>0</v>
      </c>
      <c r="G888">
        <v>8.3288399999999999E-2</v>
      </c>
      <c r="H888">
        <v>0.900343</v>
      </c>
      <c r="I888">
        <v>0</v>
      </c>
    </row>
    <row r="889" spans="1:25" x14ac:dyDescent="0.25">
      <c r="A889" t="s">
        <v>106</v>
      </c>
      <c r="B889">
        <v>1574.47</v>
      </c>
      <c r="C889">
        <v>1199.51</v>
      </c>
      <c r="D889">
        <v>1178.8900000000001</v>
      </c>
      <c r="E889">
        <v>564.42100000000005</v>
      </c>
      <c r="F889">
        <v>0</v>
      </c>
      <c r="G889">
        <v>0.11494600000000001</v>
      </c>
      <c r="H889">
        <v>0.90094200000000002</v>
      </c>
      <c r="I889">
        <v>0</v>
      </c>
    </row>
    <row r="890" spans="1:25" x14ac:dyDescent="0.25">
      <c r="A890" t="s">
        <v>106</v>
      </c>
      <c r="B890">
        <v>1214.67</v>
      </c>
      <c r="C890">
        <v>1207.23</v>
      </c>
      <c r="D890">
        <v>1180.6199999999999</v>
      </c>
      <c r="E890">
        <v>564.351</v>
      </c>
      <c r="F890">
        <v>0</v>
      </c>
      <c r="G890">
        <v>9.9770499999999998E-2</v>
      </c>
      <c r="H890">
        <v>0.87996300000000005</v>
      </c>
      <c r="I890">
        <v>0</v>
      </c>
    </row>
    <row r="891" spans="1:25" x14ac:dyDescent="0.25">
      <c r="A891" t="s">
        <v>106</v>
      </c>
      <c r="B891">
        <v>1210.5899999999999</v>
      </c>
      <c r="C891">
        <v>1205.05</v>
      </c>
      <c r="D891">
        <v>1178.97</v>
      </c>
      <c r="E891">
        <v>564.36699999999996</v>
      </c>
      <c r="F891">
        <v>0</v>
      </c>
      <c r="G891">
        <v>0.114984</v>
      </c>
      <c r="H891">
        <v>0.90075300000000003</v>
      </c>
      <c r="I891">
        <v>0</v>
      </c>
    </row>
    <row r="892" spans="1:25" x14ac:dyDescent="0.25">
      <c r="A892" t="s">
        <v>106</v>
      </c>
      <c r="B892">
        <v>1206.26</v>
      </c>
      <c r="C892">
        <v>1200.8499999999999</v>
      </c>
      <c r="D892">
        <v>1180.17</v>
      </c>
      <c r="E892">
        <v>564.30799999999999</v>
      </c>
      <c r="F892">
        <v>0</v>
      </c>
      <c r="G892">
        <v>0.114924</v>
      </c>
      <c r="H892">
        <v>0.89963300000000002</v>
      </c>
      <c r="I892">
        <v>0</v>
      </c>
    </row>
    <row r="893" spans="1:25" x14ac:dyDescent="0.25">
      <c r="A893" t="s">
        <v>106</v>
      </c>
      <c r="B893">
        <v>1206.53</v>
      </c>
      <c r="C893">
        <v>1201.08</v>
      </c>
      <c r="D893">
        <v>1179.25</v>
      </c>
      <c r="E893">
        <v>564.42600000000004</v>
      </c>
      <c r="F893">
        <v>0</v>
      </c>
      <c r="G893">
        <v>0.105907</v>
      </c>
      <c r="H893">
        <v>0.90107400000000004</v>
      </c>
      <c r="I893">
        <v>0</v>
      </c>
    </row>
    <row r="894" spans="1:25" x14ac:dyDescent="0.25">
      <c r="A894" t="s">
        <v>106</v>
      </c>
      <c r="B894">
        <v>1211.17</v>
      </c>
      <c r="C894">
        <v>1205.6500000000001</v>
      </c>
      <c r="D894">
        <v>1180.6500000000001</v>
      </c>
      <c r="E894">
        <v>564.37800000000004</v>
      </c>
      <c r="F894">
        <v>0</v>
      </c>
      <c r="G894">
        <v>0.101897</v>
      </c>
      <c r="H894">
        <v>0.90107700000000002</v>
      </c>
      <c r="I894">
        <v>0</v>
      </c>
    </row>
    <row r="895" spans="1:25" x14ac:dyDescent="0.25">
      <c r="A895" t="s">
        <v>106</v>
      </c>
      <c r="B895">
        <v>1204.96</v>
      </c>
      <c r="C895">
        <v>1199.04</v>
      </c>
      <c r="D895">
        <v>1178.49</v>
      </c>
      <c r="E895">
        <v>564.37599999999998</v>
      </c>
      <c r="F895">
        <v>0</v>
      </c>
      <c r="G895">
        <v>0.11493100000000001</v>
      </c>
      <c r="H895">
        <v>0.90102099999999996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1211.19</v>
      </c>
      <c r="C896">
        <v>1205.77</v>
      </c>
      <c r="D896">
        <v>1180.28</v>
      </c>
      <c r="E896">
        <v>564.327</v>
      </c>
      <c r="F896">
        <v>0</v>
      </c>
      <c r="G896">
        <v>0.114924</v>
      </c>
      <c r="H896">
        <v>0.90087600000000001</v>
      </c>
      <c r="I896">
        <v>0</v>
      </c>
      <c r="R896">
        <f>AVERAGE(B847:B896)</f>
        <v>1248.5013999999999</v>
      </c>
      <c r="S896">
        <f>AVERAGE(C847:C896)</f>
        <v>1202.9562000000001</v>
      </c>
      <c r="U896">
        <f>_xlfn.VAR.P(B847:B896)</f>
        <v>11255.649916040002</v>
      </c>
      <c r="V896">
        <f>_xlfn.VAR.P(C847:C896)</f>
        <v>9.3089675600000064</v>
      </c>
      <c r="X896">
        <f>1.96*SQRT(U896)/50</f>
        <v>4.1588317935429551</v>
      </c>
      <c r="Y896">
        <f>1.96*SQRT(V896)/50</f>
        <v>0.11960155480343225</v>
      </c>
    </row>
    <row r="897" spans="1:15" x14ac:dyDescent="0.25">
      <c r="A897" t="s">
        <v>106</v>
      </c>
      <c r="B897">
        <v>62428.166688999998</v>
      </c>
      <c r="C897" t="s">
        <v>36</v>
      </c>
    </row>
    <row r="898" spans="1:15" x14ac:dyDescent="0.25">
      <c r="A898" t="s">
        <v>41</v>
      </c>
      <c r="B898">
        <v>63171.199999999997</v>
      </c>
      <c r="C898">
        <v>63056.4</v>
      </c>
      <c r="D898">
        <v>63055.6</v>
      </c>
      <c r="E898">
        <v>63042.8</v>
      </c>
      <c r="F898">
        <v>3039.07</v>
      </c>
      <c r="G898">
        <v>7430.01</v>
      </c>
      <c r="H898">
        <v>1629.71</v>
      </c>
      <c r="I898">
        <v>1628.68</v>
      </c>
      <c r="J898">
        <v>1982.96</v>
      </c>
      <c r="K898">
        <v>51192.7</v>
      </c>
      <c r="L898">
        <v>5.3909499999999999E-2</v>
      </c>
      <c r="M898">
        <v>0.95803099999999997</v>
      </c>
      <c r="N898">
        <v>0</v>
      </c>
      <c r="O898" t="s">
        <v>42</v>
      </c>
    </row>
    <row r="899" spans="1:15" x14ac:dyDescent="0.25">
      <c r="A899" t="s">
        <v>41</v>
      </c>
      <c r="B899">
        <v>63196.3</v>
      </c>
      <c r="C899">
        <v>63074.400000000001</v>
      </c>
      <c r="D899">
        <v>63073.599999999999</v>
      </c>
      <c r="E899">
        <v>63060.9</v>
      </c>
      <c r="F899">
        <v>3022.78</v>
      </c>
      <c r="G899">
        <v>7486.68</v>
      </c>
      <c r="H899">
        <v>1630.49</v>
      </c>
      <c r="I899">
        <v>1634.15</v>
      </c>
      <c r="J899">
        <v>2041.68</v>
      </c>
      <c r="K899">
        <v>51233.599999999999</v>
      </c>
      <c r="L899">
        <v>5.4803299999999999E-2</v>
      </c>
      <c r="M899">
        <v>0.93399200000000004</v>
      </c>
      <c r="N899">
        <v>0</v>
      </c>
      <c r="O899" t="s">
        <v>42</v>
      </c>
    </row>
    <row r="900" spans="1:15" x14ac:dyDescent="0.25">
      <c r="A900" t="s">
        <v>41</v>
      </c>
      <c r="B900">
        <v>62898</v>
      </c>
      <c r="C900">
        <v>62784.5</v>
      </c>
      <c r="D900">
        <v>62783.8</v>
      </c>
      <c r="E900">
        <v>62771.1</v>
      </c>
      <c r="F900">
        <v>3023.42</v>
      </c>
      <c r="G900">
        <v>7423.64</v>
      </c>
      <c r="H900">
        <v>1621.95</v>
      </c>
      <c r="I900">
        <v>1620.73</v>
      </c>
      <c r="J900">
        <v>2002.45</v>
      </c>
      <c r="K900">
        <v>51018.3</v>
      </c>
      <c r="L900">
        <v>5.3912500000000002E-2</v>
      </c>
      <c r="M900">
        <v>0.95617200000000002</v>
      </c>
      <c r="N900">
        <v>0</v>
      </c>
      <c r="O900" t="s">
        <v>42</v>
      </c>
    </row>
    <row r="901" spans="1:15" x14ac:dyDescent="0.25">
      <c r="A901" t="s">
        <v>41</v>
      </c>
      <c r="B901">
        <v>63086.3</v>
      </c>
      <c r="C901">
        <v>62972.3</v>
      </c>
      <c r="D901">
        <v>62971.6</v>
      </c>
      <c r="E901">
        <v>62958.8</v>
      </c>
      <c r="F901">
        <v>3038.89</v>
      </c>
      <c r="G901">
        <v>7442.01</v>
      </c>
      <c r="H901">
        <v>1627.8</v>
      </c>
      <c r="I901">
        <v>1625.86</v>
      </c>
      <c r="J901">
        <v>2012.96</v>
      </c>
      <c r="K901">
        <v>51096.3</v>
      </c>
      <c r="L901">
        <v>3.1954200000000002E-2</v>
      </c>
      <c r="M901">
        <v>0.931836</v>
      </c>
      <c r="N901">
        <v>0</v>
      </c>
      <c r="O901" t="s">
        <v>42</v>
      </c>
    </row>
    <row r="902" spans="1:15" x14ac:dyDescent="0.25">
      <c r="A902" t="s">
        <v>41</v>
      </c>
      <c r="B902">
        <v>63570.7</v>
      </c>
      <c r="C902">
        <v>63456.1</v>
      </c>
      <c r="D902">
        <v>63455.3</v>
      </c>
      <c r="E902">
        <v>63442.5</v>
      </c>
      <c r="F902">
        <v>3089.55</v>
      </c>
      <c r="G902">
        <v>7541.96</v>
      </c>
      <c r="H902">
        <v>1651.13</v>
      </c>
      <c r="I902">
        <v>1636.08</v>
      </c>
      <c r="J902">
        <v>2051.12</v>
      </c>
      <c r="K902">
        <v>51434.3</v>
      </c>
      <c r="L902">
        <v>5.3932099999999997E-2</v>
      </c>
      <c r="M902">
        <v>0.95535700000000001</v>
      </c>
      <c r="N902">
        <v>0</v>
      </c>
      <c r="O902" t="s">
        <v>42</v>
      </c>
    </row>
    <row r="903" spans="1:15" x14ac:dyDescent="0.25">
      <c r="A903" t="s">
        <v>41</v>
      </c>
      <c r="B903">
        <v>63256.3</v>
      </c>
      <c r="C903">
        <v>63142.6</v>
      </c>
      <c r="D903">
        <v>63141.7</v>
      </c>
      <c r="E903">
        <v>63128.9</v>
      </c>
      <c r="F903">
        <v>3103.25</v>
      </c>
      <c r="G903">
        <v>7514.98</v>
      </c>
      <c r="H903">
        <v>1643.48</v>
      </c>
      <c r="I903">
        <v>1628.63</v>
      </c>
      <c r="J903">
        <v>2041.21</v>
      </c>
      <c r="K903">
        <v>51131</v>
      </c>
      <c r="L903">
        <v>5.5264199999999999E-2</v>
      </c>
      <c r="M903">
        <v>0.93181599999999998</v>
      </c>
      <c r="N903">
        <v>0</v>
      </c>
      <c r="O903" t="s">
        <v>42</v>
      </c>
    </row>
    <row r="904" spans="1:15" x14ac:dyDescent="0.25">
      <c r="A904" t="s">
        <v>41</v>
      </c>
      <c r="B904">
        <v>63561</v>
      </c>
      <c r="C904">
        <v>63446.3</v>
      </c>
      <c r="D904">
        <v>63445.4</v>
      </c>
      <c r="E904">
        <v>63432.6</v>
      </c>
      <c r="F904">
        <v>3099.19</v>
      </c>
      <c r="G904">
        <v>7502.7</v>
      </c>
      <c r="H904">
        <v>1637.33</v>
      </c>
      <c r="I904">
        <v>1636.07</v>
      </c>
      <c r="J904">
        <v>2023.4</v>
      </c>
      <c r="K904">
        <v>51412.3</v>
      </c>
      <c r="L904">
        <v>5.40876E-2</v>
      </c>
      <c r="M904">
        <v>0.931836</v>
      </c>
      <c r="N904">
        <v>0</v>
      </c>
      <c r="O904" t="s">
        <v>42</v>
      </c>
    </row>
    <row r="905" spans="1:15" x14ac:dyDescent="0.25">
      <c r="A905" t="s">
        <v>41</v>
      </c>
      <c r="B905">
        <v>63320.4</v>
      </c>
      <c r="C905">
        <v>63198.400000000001</v>
      </c>
      <c r="D905">
        <v>63197.599999999999</v>
      </c>
      <c r="E905">
        <v>63184.800000000003</v>
      </c>
      <c r="F905">
        <v>3088.14</v>
      </c>
      <c r="G905">
        <v>7498.94</v>
      </c>
      <c r="H905">
        <v>1652.25</v>
      </c>
      <c r="I905">
        <v>1628.41</v>
      </c>
      <c r="J905">
        <v>1999.15</v>
      </c>
      <c r="K905">
        <v>51247.4</v>
      </c>
      <c r="L905">
        <v>5.3909600000000002E-2</v>
      </c>
      <c r="M905">
        <v>0.93183700000000003</v>
      </c>
      <c r="N905">
        <v>495</v>
      </c>
      <c r="O905" t="s">
        <v>42</v>
      </c>
    </row>
    <row r="906" spans="1:15" x14ac:dyDescent="0.25">
      <c r="A906" t="s">
        <v>41</v>
      </c>
      <c r="B906">
        <v>64397.9</v>
      </c>
      <c r="C906">
        <v>64284</v>
      </c>
      <c r="D906">
        <v>64283.199999999997</v>
      </c>
      <c r="E906">
        <v>64270.2</v>
      </c>
      <c r="F906">
        <v>3036.4</v>
      </c>
      <c r="G906">
        <v>7652.26</v>
      </c>
      <c r="H906">
        <v>1660.71</v>
      </c>
      <c r="I906">
        <v>1660.58</v>
      </c>
      <c r="J906">
        <v>2063.59</v>
      </c>
      <c r="K906">
        <v>52240.6</v>
      </c>
      <c r="L906">
        <v>5.3940000000000002E-2</v>
      </c>
      <c r="M906">
        <v>0.93183000000000005</v>
      </c>
      <c r="N906">
        <v>990</v>
      </c>
      <c r="O906" t="s">
        <v>42</v>
      </c>
    </row>
    <row r="907" spans="1:15" x14ac:dyDescent="0.25">
      <c r="A907" t="s">
        <v>41</v>
      </c>
      <c r="B907">
        <v>63483.8</v>
      </c>
      <c r="C907">
        <v>63367.5</v>
      </c>
      <c r="D907">
        <v>63366.8</v>
      </c>
      <c r="E907">
        <v>63354</v>
      </c>
      <c r="F907">
        <v>2902.1</v>
      </c>
      <c r="G907">
        <v>7575.06</v>
      </c>
      <c r="H907">
        <v>1647.25</v>
      </c>
      <c r="I907">
        <v>1652.81</v>
      </c>
      <c r="J907">
        <v>2025.11</v>
      </c>
      <c r="K907">
        <v>51483.3</v>
      </c>
      <c r="L907">
        <v>5.3982799999999997E-2</v>
      </c>
      <c r="M907">
        <v>0.94372699999999998</v>
      </c>
      <c r="N907">
        <v>1077</v>
      </c>
      <c r="O907" t="s">
        <v>42</v>
      </c>
    </row>
    <row r="908" spans="1:15" x14ac:dyDescent="0.25">
      <c r="A908" t="s">
        <v>41</v>
      </c>
      <c r="B908">
        <v>63203.6</v>
      </c>
      <c r="C908">
        <v>63089.7</v>
      </c>
      <c r="D908">
        <v>63089</v>
      </c>
      <c r="E908">
        <v>63076.2</v>
      </c>
      <c r="F908">
        <v>2876.44</v>
      </c>
      <c r="G908">
        <v>7460.16</v>
      </c>
      <c r="H908">
        <v>1649.13</v>
      </c>
      <c r="I908">
        <v>1638.6</v>
      </c>
      <c r="J908">
        <v>1980.94</v>
      </c>
      <c r="K908">
        <v>51352.5</v>
      </c>
      <c r="L908">
        <v>5.3985900000000003E-2</v>
      </c>
      <c r="M908">
        <v>0.959032</v>
      </c>
      <c r="N908">
        <v>0</v>
      </c>
      <c r="O908" t="s">
        <v>42</v>
      </c>
    </row>
    <row r="909" spans="1:15" x14ac:dyDescent="0.25">
      <c r="A909" t="s">
        <v>41</v>
      </c>
      <c r="B909">
        <v>63415.199999999997</v>
      </c>
      <c r="C909">
        <v>63300.9</v>
      </c>
      <c r="D909">
        <v>63300.1</v>
      </c>
      <c r="E909">
        <v>63287.4</v>
      </c>
      <c r="F909">
        <v>2906.25</v>
      </c>
      <c r="G909">
        <v>7513.41</v>
      </c>
      <c r="H909">
        <v>1641.53</v>
      </c>
      <c r="I909">
        <v>1637.36</v>
      </c>
      <c r="J909">
        <v>2030.32</v>
      </c>
      <c r="K909">
        <v>51420.3</v>
      </c>
      <c r="L909">
        <v>5.5507500000000001E-2</v>
      </c>
      <c r="M909">
        <v>0.93492299999999995</v>
      </c>
      <c r="N909">
        <v>0</v>
      </c>
      <c r="O909" t="s">
        <v>42</v>
      </c>
    </row>
    <row r="910" spans="1:15" x14ac:dyDescent="0.25">
      <c r="A910" t="s">
        <v>41</v>
      </c>
      <c r="B910">
        <v>63275.7</v>
      </c>
      <c r="C910">
        <v>63160.2</v>
      </c>
      <c r="D910">
        <v>63159.5</v>
      </c>
      <c r="E910">
        <v>63146.7</v>
      </c>
      <c r="F910">
        <v>2873.9</v>
      </c>
      <c r="G910">
        <v>7494.51</v>
      </c>
      <c r="H910">
        <v>1638.13</v>
      </c>
      <c r="I910">
        <v>1647.99</v>
      </c>
      <c r="J910">
        <v>2020.51</v>
      </c>
      <c r="K910">
        <v>51331.7</v>
      </c>
      <c r="L910">
        <v>5.4115099999999999E-2</v>
      </c>
      <c r="M910">
        <v>0.93183300000000002</v>
      </c>
      <c r="N910">
        <v>0</v>
      </c>
      <c r="O910" t="s">
        <v>42</v>
      </c>
    </row>
    <row r="911" spans="1:15" x14ac:dyDescent="0.25">
      <c r="A911" t="s">
        <v>41</v>
      </c>
      <c r="B911">
        <v>62832.2</v>
      </c>
      <c r="C911">
        <v>62717.8</v>
      </c>
      <c r="D911">
        <v>62717.1</v>
      </c>
      <c r="E911">
        <v>62704.4</v>
      </c>
      <c r="F911">
        <v>2872.15</v>
      </c>
      <c r="G911">
        <v>7403.94</v>
      </c>
      <c r="H911">
        <v>1625.97</v>
      </c>
      <c r="I911">
        <v>1629.73</v>
      </c>
      <c r="J911">
        <v>1972.73</v>
      </c>
      <c r="K911">
        <v>51076.800000000003</v>
      </c>
      <c r="L911">
        <v>5.59044E-2</v>
      </c>
      <c r="M911">
        <v>0.95167000000000002</v>
      </c>
      <c r="N911">
        <v>0</v>
      </c>
      <c r="O911" t="s">
        <v>42</v>
      </c>
    </row>
    <row r="912" spans="1:15" x14ac:dyDescent="0.25">
      <c r="A912" t="s">
        <v>41</v>
      </c>
      <c r="B912">
        <v>62948.7</v>
      </c>
      <c r="C912">
        <v>62834.9</v>
      </c>
      <c r="D912">
        <v>62834.2</v>
      </c>
      <c r="E912">
        <v>62821.5</v>
      </c>
      <c r="F912">
        <v>2860.19</v>
      </c>
      <c r="G912">
        <v>7441.7</v>
      </c>
      <c r="H912">
        <v>1627.83</v>
      </c>
      <c r="I912">
        <v>1625.42</v>
      </c>
      <c r="J912">
        <v>2020.87</v>
      </c>
      <c r="K912">
        <v>51227.5</v>
      </c>
      <c r="L912">
        <v>5.39426E-2</v>
      </c>
      <c r="M912">
        <v>0.93175300000000005</v>
      </c>
      <c r="N912">
        <v>0</v>
      </c>
      <c r="O912" t="s">
        <v>42</v>
      </c>
    </row>
    <row r="913" spans="1:15" x14ac:dyDescent="0.25">
      <c r="A913" t="s">
        <v>41</v>
      </c>
      <c r="B913">
        <v>62771.6</v>
      </c>
      <c r="C913">
        <v>62658</v>
      </c>
      <c r="D913">
        <v>62657.2</v>
      </c>
      <c r="E913">
        <v>62644.6</v>
      </c>
      <c r="F913">
        <v>2878.97</v>
      </c>
      <c r="G913">
        <v>7432.27</v>
      </c>
      <c r="H913">
        <v>1630.45</v>
      </c>
      <c r="I913">
        <v>1628.81</v>
      </c>
      <c r="J913">
        <v>1999.43</v>
      </c>
      <c r="K913">
        <v>51006.7</v>
      </c>
      <c r="L913">
        <v>5.3951600000000002E-2</v>
      </c>
      <c r="M913">
        <v>0.931836</v>
      </c>
      <c r="N913">
        <v>0</v>
      </c>
      <c r="O913" t="s">
        <v>42</v>
      </c>
    </row>
    <row r="914" spans="1:15" x14ac:dyDescent="0.25">
      <c r="A914" t="s">
        <v>41</v>
      </c>
      <c r="B914">
        <v>63302.400000000001</v>
      </c>
      <c r="C914">
        <v>63187.4</v>
      </c>
      <c r="D914">
        <v>63186.7</v>
      </c>
      <c r="E914">
        <v>63173.9</v>
      </c>
      <c r="F914">
        <v>2897.4</v>
      </c>
      <c r="G914">
        <v>7524.75</v>
      </c>
      <c r="H914">
        <v>1632.66</v>
      </c>
      <c r="I914">
        <v>1630.08</v>
      </c>
      <c r="J914">
        <v>2071.4699999999998</v>
      </c>
      <c r="K914">
        <v>51429.9</v>
      </c>
      <c r="L914">
        <v>5.4038700000000002E-2</v>
      </c>
      <c r="M914">
        <v>0.943573</v>
      </c>
      <c r="N914">
        <v>0</v>
      </c>
      <c r="O914" t="s">
        <v>42</v>
      </c>
    </row>
    <row r="915" spans="1:15" x14ac:dyDescent="0.25">
      <c r="A915" t="s">
        <v>41</v>
      </c>
      <c r="B915">
        <v>63358</v>
      </c>
      <c r="C915">
        <v>63244.1</v>
      </c>
      <c r="D915">
        <v>63243.4</v>
      </c>
      <c r="E915">
        <v>63230.7</v>
      </c>
      <c r="F915">
        <v>2900.72</v>
      </c>
      <c r="G915">
        <v>7515.74</v>
      </c>
      <c r="H915">
        <v>1644.36</v>
      </c>
      <c r="I915">
        <v>1642.49</v>
      </c>
      <c r="J915">
        <v>2036.56</v>
      </c>
      <c r="K915">
        <v>51454.6</v>
      </c>
      <c r="L915">
        <v>5.4022399999999998E-2</v>
      </c>
      <c r="M915">
        <v>0.931836</v>
      </c>
      <c r="N915">
        <v>118</v>
      </c>
      <c r="O915" t="s">
        <v>42</v>
      </c>
    </row>
    <row r="916" spans="1:15" x14ac:dyDescent="0.25">
      <c r="A916" t="s">
        <v>41</v>
      </c>
      <c r="B916">
        <v>63081.7</v>
      </c>
      <c r="C916">
        <v>62967.8</v>
      </c>
      <c r="D916">
        <v>62967</v>
      </c>
      <c r="E916">
        <v>62954.2</v>
      </c>
      <c r="F916">
        <v>2879.09</v>
      </c>
      <c r="G916">
        <v>7483.1</v>
      </c>
      <c r="H916">
        <v>1644.83</v>
      </c>
      <c r="I916">
        <v>1629.73</v>
      </c>
      <c r="J916">
        <v>2017.67</v>
      </c>
      <c r="K916">
        <v>51263.8</v>
      </c>
      <c r="L916">
        <v>5.3921700000000003E-2</v>
      </c>
      <c r="M916">
        <v>0.95882000000000001</v>
      </c>
      <c r="N916">
        <v>0</v>
      </c>
      <c r="O916" t="s">
        <v>42</v>
      </c>
    </row>
    <row r="917" spans="1:15" x14ac:dyDescent="0.25">
      <c r="A917" t="s">
        <v>41</v>
      </c>
      <c r="B917">
        <v>62824.3</v>
      </c>
      <c r="C917">
        <v>62710</v>
      </c>
      <c r="D917">
        <v>62709.2</v>
      </c>
      <c r="E917">
        <v>62696.5</v>
      </c>
      <c r="F917">
        <v>2864.24</v>
      </c>
      <c r="G917">
        <v>7416.68</v>
      </c>
      <c r="H917">
        <v>1626.58</v>
      </c>
      <c r="I917">
        <v>1624.2</v>
      </c>
      <c r="J917">
        <v>1988.4</v>
      </c>
      <c r="K917">
        <v>51035.3</v>
      </c>
      <c r="L917">
        <v>5.3938600000000003E-2</v>
      </c>
      <c r="M917">
        <v>0.93182799999999999</v>
      </c>
      <c r="N917">
        <v>0</v>
      </c>
      <c r="O917" t="s">
        <v>42</v>
      </c>
    </row>
    <row r="918" spans="1:15" x14ac:dyDescent="0.25">
      <c r="A918" t="s">
        <v>41</v>
      </c>
      <c r="B918">
        <v>63050.3</v>
      </c>
      <c r="C918">
        <v>62932.1</v>
      </c>
      <c r="D918">
        <v>62931.4</v>
      </c>
      <c r="E918">
        <v>62918.6</v>
      </c>
      <c r="F918">
        <v>2833.88</v>
      </c>
      <c r="G918">
        <v>7436.9</v>
      </c>
      <c r="H918">
        <v>1634.73</v>
      </c>
      <c r="I918">
        <v>1638.39</v>
      </c>
      <c r="J918">
        <v>1973.37</v>
      </c>
      <c r="K918">
        <v>51298.9</v>
      </c>
      <c r="L918">
        <v>5.3918300000000002E-2</v>
      </c>
      <c r="M918">
        <v>0.93176800000000004</v>
      </c>
      <c r="N918">
        <v>0</v>
      </c>
      <c r="O918" t="s">
        <v>42</v>
      </c>
    </row>
    <row r="919" spans="1:15" x14ac:dyDescent="0.25">
      <c r="A919" t="s">
        <v>41</v>
      </c>
      <c r="B919">
        <v>62827.9</v>
      </c>
      <c r="C919">
        <v>62711.3</v>
      </c>
      <c r="D919">
        <v>62710.6</v>
      </c>
      <c r="E919">
        <v>62697.9</v>
      </c>
      <c r="F919">
        <v>2823.13</v>
      </c>
      <c r="G919">
        <v>7428.01</v>
      </c>
      <c r="H919">
        <v>1632.32</v>
      </c>
      <c r="I919">
        <v>1625.55</v>
      </c>
      <c r="J919">
        <v>1991.11</v>
      </c>
      <c r="K919">
        <v>51092.5</v>
      </c>
      <c r="L919">
        <v>5.7560300000000002E-2</v>
      </c>
      <c r="M919">
        <v>0.93639799999999995</v>
      </c>
      <c r="N919">
        <v>0</v>
      </c>
      <c r="O919" t="s">
        <v>42</v>
      </c>
    </row>
    <row r="920" spans="1:15" x14ac:dyDescent="0.25">
      <c r="A920" t="s">
        <v>41</v>
      </c>
      <c r="B920">
        <v>62686.7</v>
      </c>
      <c r="C920">
        <v>62561.8</v>
      </c>
      <c r="D920">
        <v>62561.1</v>
      </c>
      <c r="E920">
        <v>62548.4</v>
      </c>
      <c r="F920">
        <v>2823.98</v>
      </c>
      <c r="G920">
        <v>7389.64</v>
      </c>
      <c r="H920">
        <v>1623.47</v>
      </c>
      <c r="I920">
        <v>1628.17</v>
      </c>
      <c r="J920">
        <v>1973.77</v>
      </c>
      <c r="K920">
        <v>51014</v>
      </c>
      <c r="L920">
        <v>5.4102900000000002E-2</v>
      </c>
      <c r="M920">
        <v>0.93183099999999996</v>
      </c>
      <c r="N920">
        <v>0</v>
      </c>
      <c r="O920" t="s">
        <v>42</v>
      </c>
    </row>
    <row r="921" spans="1:15" x14ac:dyDescent="0.25">
      <c r="A921" t="s">
        <v>41</v>
      </c>
      <c r="B921">
        <v>62749.4</v>
      </c>
      <c r="C921">
        <v>62624.1</v>
      </c>
      <c r="D921">
        <v>62623.4</v>
      </c>
      <c r="E921">
        <v>62610.8</v>
      </c>
      <c r="F921">
        <v>2830.28</v>
      </c>
      <c r="G921">
        <v>7428.3</v>
      </c>
      <c r="H921">
        <v>1623.52</v>
      </c>
      <c r="I921">
        <v>1620.95</v>
      </c>
      <c r="J921">
        <v>2010.85</v>
      </c>
      <c r="K921">
        <v>51055.1</v>
      </c>
      <c r="L921">
        <v>5.4640500000000002E-2</v>
      </c>
      <c r="M921">
        <v>0.93183400000000005</v>
      </c>
      <c r="N921">
        <v>0</v>
      </c>
      <c r="O921" t="s">
        <v>42</v>
      </c>
    </row>
    <row r="922" spans="1:15" x14ac:dyDescent="0.25">
      <c r="A922" t="s">
        <v>41</v>
      </c>
      <c r="B922">
        <v>63026.2</v>
      </c>
      <c r="C922">
        <v>62910.400000000001</v>
      </c>
      <c r="D922">
        <v>62909.7</v>
      </c>
      <c r="E922">
        <v>62896.9</v>
      </c>
      <c r="F922">
        <v>2835.64</v>
      </c>
      <c r="G922">
        <v>7455.13</v>
      </c>
      <c r="H922">
        <v>1636.77</v>
      </c>
      <c r="I922">
        <v>1629.18</v>
      </c>
      <c r="J922">
        <v>1997.8</v>
      </c>
      <c r="K922">
        <v>51287</v>
      </c>
      <c r="L922">
        <v>5.4561600000000002E-2</v>
      </c>
      <c r="M922">
        <v>0.95803899999999997</v>
      </c>
      <c r="N922">
        <v>0</v>
      </c>
      <c r="O922" t="s">
        <v>42</v>
      </c>
    </row>
    <row r="923" spans="1:15" x14ac:dyDescent="0.25">
      <c r="A923" t="s">
        <v>41</v>
      </c>
      <c r="B923">
        <v>63004.3</v>
      </c>
      <c r="C923">
        <v>62887.5</v>
      </c>
      <c r="D923">
        <v>62886.8</v>
      </c>
      <c r="E923">
        <v>62874</v>
      </c>
      <c r="F923">
        <v>2842.2</v>
      </c>
      <c r="G923">
        <v>7415.04</v>
      </c>
      <c r="H923">
        <v>1638.65</v>
      </c>
      <c r="I923">
        <v>1642.62</v>
      </c>
      <c r="J923">
        <v>1967.26</v>
      </c>
      <c r="K923">
        <v>51288</v>
      </c>
      <c r="L923">
        <v>5.4431300000000002E-2</v>
      </c>
      <c r="M923">
        <v>0.93182699999999996</v>
      </c>
      <c r="N923">
        <v>0</v>
      </c>
      <c r="O923" t="s">
        <v>42</v>
      </c>
    </row>
    <row r="924" spans="1:15" x14ac:dyDescent="0.25">
      <c r="A924" t="s">
        <v>41</v>
      </c>
      <c r="B924">
        <v>63180.4</v>
      </c>
      <c r="C924">
        <v>63063.3</v>
      </c>
      <c r="D924">
        <v>63062.6</v>
      </c>
      <c r="E924">
        <v>63049.9</v>
      </c>
      <c r="F924">
        <v>2840.87</v>
      </c>
      <c r="G924">
        <v>7484.57</v>
      </c>
      <c r="H924">
        <v>1643.07</v>
      </c>
      <c r="I924">
        <v>1640.22</v>
      </c>
      <c r="J924">
        <v>2008.25</v>
      </c>
      <c r="K924">
        <v>51329</v>
      </c>
      <c r="L924">
        <v>5.3930199999999998E-2</v>
      </c>
      <c r="M924">
        <v>0.95902600000000005</v>
      </c>
      <c r="N924">
        <v>0</v>
      </c>
      <c r="O924" t="s">
        <v>42</v>
      </c>
    </row>
    <row r="925" spans="1:15" x14ac:dyDescent="0.25">
      <c r="A925" t="s">
        <v>41</v>
      </c>
      <c r="B925">
        <v>63447.9</v>
      </c>
      <c r="C925">
        <v>63331.6</v>
      </c>
      <c r="D925">
        <v>63330.9</v>
      </c>
      <c r="E925">
        <v>63318.1</v>
      </c>
      <c r="F925">
        <v>2850.24</v>
      </c>
      <c r="G925">
        <v>7557.14</v>
      </c>
      <c r="H925">
        <v>1640.23</v>
      </c>
      <c r="I925">
        <v>1648.93</v>
      </c>
      <c r="J925">
        <v>2010.38</v>
      </c>
      <c r="K925">
        <v>51659.199999999997</v>
      </c>
      <c r="L925">
        <v>5.3992600000000002E-2</v>
      </c>
      <c r="M925">
        <v>0.93183499999999997</v>
      </c>
      <c r="N925">
        <v>1197</v>
      </c>
      <c r="O925" t="s">
        <v>42</v>
      </c>
    </row>
    <row r="926" spans="1:15" x14ac:dyDescent="0.25">
      <c r="A926" t="s">
        <v>41</v>
      </c>
      <c r="B926">
        <v>62937.4</v>
      </c>
      <c r="C926">
        <v>62814.400000000001</v>
      </c>
      <c r="D926">
        <v>62813.7</v>
      </c>
      <c r="E926">
        <v>62801.1</v>
      </c>
      <c r="F926">
        <v>2825.42</v>
      </c>
      <c r="G926">
        <v>7424.57</v>
      </c>
      <c r="H926">
        <v>1651.54</v>
      </c>
      <c r="I926">
        <v>1640.08</v>
      </c>
      <c r="J926">
        <v>1965.59</v>
      </c>
      <c r="K926">
        <v>51201.9</v>
      </c>
      <c r="L926">
        <v>5.3930199999999998E-2</v>
      </c>
      <c r="M926">
        <v>0.93183499999999997</v>
      </c>
      <c r="N926">
        <v>0</v>
      </c>
      <c r="O926" t="s">
        <v>42</v>
      </c>
    </row>
    <row r="927" spans="1:15" x14ac:dyDescent="0.25">
      <c r="A927" t="s">
        <v>41</v>
      </c>
      <c r="B927">
        <v>63091.9</v>
      </c>
      <c r="C927">
        <v>62972.9</v>
      </c>
      <c r="D927">
        <v>62972.2</v>
      </c>
      <c r="E927">
        <v>62959.4</v>
      </c>
      <c r="F927">
        <v>2837.78</v>
      </c>
      <c r="G927">
        <v>7463.05</v>
      </c>
      <c r="H927">
        <v>1638.64</v>
      </c>
      <c r="I927">
        <v>1637.4</v>
      </c>
      <c r="J927">
        <v>2006.13</v>
      </c>
      <c r="K927">
        <v>51315.4</v>
      </c>
      <c r="L927">
        <v>5.3911800000000003E-2</v>
      </c>
      <c r="M927">
        <v>0.93182600000000004</v>
      </c>
      <c r="N927">
        <v>0</v>
      </c>
      <c r="O927" t="s">
        <v>42</v>
      </c>
    </row>
    <row r="928" spans="1:15" x14ac:dyDescent="0.25">
      <c r="A928" t="s">
        <v>41</v>
      </c>
      <c r="B928">
        <v>63098.8</v>
      </c>
      <c r="C928">
        <v>62973.8</v>
      </c>
      <c r="D928">
        <v>62973.1</v>
      </c>
      <c r="E928">
        <v>62960.3</v>
      </c>
      <c r="F928">
        <v>2831.71</v>
      </c>
      <c r="G928">
        <v>7510.27</v>
      </c>
      <c r="H928">
        <v>1632.58</v>
      </c>
      <c r="I928">
        <v>1652.1</v>
      </c>
      <c r="J928">
        <v>2007.4</v>
      </c>
      <c r="K928">
        <v>51275.7</v>
      </c>
      <c r="L928">
        <v>5.4000699999999999E-2</v>
      </c>
      <c r="M928">
        <v>0.93147800000000003</v>
      </c>
      <c r="N928">
        <v>815</v>
      </c>
      <c r="O928" t="s">
        <v>42</v>
      </c>
    </row>
    <row r="929" spans="1:15" x14ac:dyDescent="0.25">
      <c r="A929" t="s">
        <v>41</v>
      </c>
      <c r="B929">
        <v>63192.2</v>
      </c>
      <c r="C929">
        <v>63069</v>
      </c>
      <c r="D929">
        <v>63068.4</v>
      </c>
      <c r="E929">
        <v>63055.6</v>
      </c>
      <c r="F929">
        <v>2846.04</v>
      </c>
      <c r="G929">
        <v>7479.7</v>
      </c>
      <c r="H929">
        <v>1635.36</v>
      </c>
      <c r="I929">
        <v>1634.51</v>
      </c>
      <c r="J929">
        <v>1969.88</v>
      </c>
      <c r="K929">
        <v>51379.4</v>
      </c>
      <c r="L929">
        <v>3.88972E-2</v>
      </c>
      <c r="M929">
        <v>0.93853500000000001</v>
      </c>
      <c r="N929">
        <v>1019</v>
      </c>
      <c r="O929" t="s">
        <v>42</v>
      </c>
    </row>
    <row r="930" spans="1:15" x14ac:dyDescent="0.25">
      <c r="A930" t="s">
        <v>41</v>
      </c>
      <c r="B930">
        <v>62960.9</v>
      </c>
      <c r="C930">
        <v>62843.3</v>
      </c>
      <c r="D930">
        <v>62842.7</v>
      </c>
      <c r="E930">
        <v>62829.9</v>
      </c>
      <c r="F930">
        <v>2871.36</v>
      </c>
      <c r="G930">
        <v>7462.32</v>
      </c>
      <c r="H930">
        <v>1627.54</v>
      </c>
      <c r="I930">
        <v>1626.39</v>
      </c>
      <c r="J930">
        <v>1973.98</v>
      </c>
      <c r="K930">
        <v>51218.2</v>
      </c>
      <c r="L930">
        <v>5.3951399999999997E-2</v>
      </c>
      <c r="M930">
        <v>0.95815099999999997</v>
      </c>
      <c r="N930">
        <v>1124</v>
      </c>
      <c r="O930" t="s">
        <v>42</v>
      </c>
    </row>
    <row r="931" spans="1:15" x14ac:dyDescent="0.25">
      <c r="A931" t="s">
        <v>41</v>
      </c>
      <c r="B931">
        <v>62768.6</v>
      </c>
      <c r="C931">
        <v>62652.1</v>
      </c>
      <c r="D931">
        <v>62651.4</v>
      </c>
      <c r="E931">
        <v>62638.8</v>
      </c>
      <c r="F931">
        <v>2848.44</v>
      </c>
      <c r="G931">
        <v>7430.29</v>
      </c>
      <c r="H931">
        <v>1629.6</v>
      </c>
      <c r="I931">
        <v>1620.76</v>
      </c>
      <c r="J931">
        <v>2004.06</v>
      </c>
      <c r="K931">
        <v>51078.9</v>
      </c>
      <c r="L931">
        <v>5.4202899999999998E-2</v>
      </c>
      <c r="M931">
        <v>0.93180700000000005</v>
      </c>
      <c r="N931">
        <v>215</v>
      </c>
      <c r="O931" t="s">
        <v>42</v>
      </c>
    </row>
    <row r="932" spans="1:15" x14ac:dyDescent="0.25">
      <c r="A932" t="s">
        <v>41</v>
      </c>
      <c r="B932">
        <v>63099.199999999997</v>
      </c>
      <c r="C932">
        <v>62976</v>
      </c>
      <c r="D932">
        <v>62975.3</v>
      </c>
      <c r="E932">
        <v>62962.6</v>
      </c>
      <c r="F932">
        <v>2863.8</v>
      </c>
      <c r="G932">
        <v>7523.01</v>
      </c>
      <c r="H932">
        <v>1632.31</v>
      </c>
      <c r="I932">
        <v>1629.01</v>
      </c>
      <c r="J932">
        <v>1976.9</v>
      </c>
      <c r="K932">
        <v>51304.9</v>
      </c>
      <c r="L932">
        <v>5.3911500000000001E-2</v>
      </c>
      <c r="M932">
        <v>0.94294699999999998</v>
      </c>
      <c r="N932">
        <v>1691</v>
      </c>
      <c r="O932" t="s">
        <v>42</v>
      </c>
    </row>
    <row r="933" spans="1:15" x14ac:dyDescent="0.25">
      <c r="A933" t="s">
        <v>41</v>
      </c>
      <c r="B933">
        <v>63169.9</v>
      </c>
      <c r="C933">
        <v>63050.6</v>
      </c>
      <c r="D933">
        <v>63049.9</v>
      </c>
      <c r="E933">
        <v>63037.2</v>
      </c>
      <c r="F933">
        <v>2864.8</v>
      </c>
      <c r="G933">
        <v>7533.22</v>
      </c>
      <c r="H933">
        <v>1639.59</v>
      </c>
      <c r="I933">
        <v>1636.93</v>
      </c>
      <c r="J933">
        <v>2011.65</v>
      </c>
      <c r="K933">
        <v>51279.9</v>
      </c>
      <c r="L933">
        <v>5.3995300000000003E-2</v>
      </c>
      <c r="M933">
        <v>0.95700499999999999</v>
      </c>
      <c r="N933">
        <v>1057</v>
      </c>
      <c r="O933" t="s">
        <v>42</v>
      </c>
    </row>
    <row r="934" spans="1:15" x14ac:dyDescent="0.25">
      <c r="A934" t="s">
        <v>41</v>
      </c>
      <c r="B934">
        <v>63116.2</v>
      </c>
      <c r="C934">
        <v>62997.599999999999</v>
      </c>
      <c r="D934">
        <v>62996.9</v>
      </c>
      <c r="E934">
        <v>62984.1</v>
      </c>
      <c r="F934">
        <v>2880.72</v>
      </c>
      <c r="G934">
        <v>7479.69</v>
      </c>
      <c r="H934">
        <v>1640.25</v>
      </c>
      <c r="I934">
        <v>1637.03</v>
      </c>
      <c r="J934">
        <v>2012.55</v>
      </c>
      <c r="K934">
        <v>51269.7</v>
      </c>
      <c r="L934">
        <v>5.3911399999999998E-2</v>
      </c>
      <c r="M934">
        <v>0.931836</v>
      </c>
      <c r="N934">
        <v>0</v>
      </c>
      <c r="O934" t="s">
        <v>42</v>
      </c>
    </row>
    <row r="935" spans="1:15" x14ac:dyDescent="0.25">
      <c r="A935" t="s">
        <v>41</v>
      </c>
      <c r="B935">
        <v>62845.599999999999</v>
      </c>
      <c r="C935">
        <v>62729.2</v>
      </c>
      <c r="D935">
        <v>62728.5</v>
      </c>
      <c r="E935">
        <v>62715.9</v>
      </c>
      <c r="F935">
        <v>2852.53</v>
      </c>
      <c r="G935">
        <v>7384.15</v>
      </c>
      <c r="H935">
        <v>1626.82</v>
      </c>
      <c r="I935">
        <v>1624.82</v>
      </c>
      <c r="J935">
        <v>1965.92</v>
      </c>
      <c r="K935">
        <v>51118.7</v>
      </c>
      <c r="L935">
        <v>5.4013400000000003E-2</v>
      </c>
      <c r="M935">
        <v>0.95795699999999995</v>
      </c>
      <c r="N935">
        <v>0</v>
      </c>
      <c r="O935" t="s">
        <v>42</v>
      </c>
    </row>
    <row r="936" spans="1:15" x14ac:dyDescent="0.25">
      <c r="A936" t="s">
        <v>41</v>
      </c>
      <c r="B936">
        <v>63151.7</v>
      </c>
      <c r="C936">
        <v>63035</v>
      </c>
      <c r="D936">
        <v>63034.3</v>
      </c>
      <c r="E936">
        <v>63021.5</v>
      </c>
      <c r="F936">
        <v>2864.46</v>
      </c>
      <c r="G936">
        <v>7449.15</v>
      </c>
      <c r="H936">
        <v>1647.31</v>
      </c>
      <c r="I936">
        <v>1633.29</v>
      </c>
      <c r="J936">
        <v>1972.16</v>
      </c>
      <c r="K936">
        <v>51310.3</v>
      </c>
      <c r="L936">
        <v>5.3973E-2</v>
      </c>
      <c r="M936">
        <v>0.95898700000000003</v>
      </c>
      <c r="N936">
        <v>0</v>
      </c>
      <c r="O936" t="s">
        <v>42</v>
      </c>
    </row>
    <row r="937" spans="1:15" x14ac:dyDescent="0.25">
      <c r="A937" t="s">
        <v>41</v>
      </c>
      <c r="B937">
        <v>63172.6</v>
      </c>
      <c r="C937">
        <v>63055.4</v>
      </c>
      <c r="D937">
        <v>63054.7</v>
      </c>
      <c r="E937">
        <v>63041.9</v>
      </c>
      <c r="F937">
        <v>2842.6</v>
      </c>
      <c r="G937">
        <v>7479.77</v>
      </c>
      <c r="H937">
        <v>1636.31</v>
      </c>
      <c r="I937">
        <v>1642.09</v>
      </c>
      <c r="J937">
        <v>2009.07</v>
      </c>
      <c r="K937">
        <v>51383.8</v>
      </c>
      <c r="L937">
        <v>5.3911100000000003E-2</v>
      </c>
      <c r="M937">
        <v>0.93181800000000004</v>
      </c>
      <c r="N937">
        <v>0</v>
      </c>
      <c r="O937" t="s">
        <v>42</v>
      </c>
    </row>
    <row r="938" spans="1:15" x14ac:dyDescent="0.25">
      <c r="A938" t="s">
        <v>41</v>
      </c>
      <c r="B938">
        <v>62865.599999999999</v>
      </c>
      <c r="C938">
        <v>62748.7</v>
      </c>
      <c r="D938">
        <v>62748</v>
      </c>
      <c r="E938">
        <v>62735.3</v>
      </c>
      <c r="F938">
        <v>2838.73</v>
      </c>
      <c r="G938">
        <v>7386.17</v>
      </c>
      <c r="H938">
        <v>1627.22</v>
      </c>
      <c r="I938">
        <v>1625.63</v>
      </c>
      <c r="J938">
        <v>1972.04</v>
      </c>
      <c r="K938">
        <v>51248.800000000003</v>
      </c>
      <c r="L938">
        <v>5.4018499999999997E-2</v>
      </c>
      <c r="M938">
        <v>0.95604599999999995</v>
      </c>
      <c r="N938">
        <v>0</v>
      </c>
      <c r="O938" t="s">
        <v>42</v>
      </c>
    </row>
    <row r="939" spans="1:15" x14ac:dyDescent="0.25">
      <c r="A939" t="s">
        <v>41</v>
      </c>
      <c r="B939">
        <v>62617.8</v>
      </c>
      <c r="C939">
        <v>62500.5</v>
      </c>
      <c r="D939">
        <v>62499.9</v>
      </c>
      <c r="E939">
        <v>62487.199999999997</v>
      </c>
      <c r="F939">
        <v>2818.68</v>
      </c>
      <c r="G939">
        <v>7370.19</v>
      </c>
      <c r="H939">
        <v>1627.2</v>
      </c>
      <c r="I939">
        <v>1619.15</v>
      </c>
      <c r="J939">
        <v>1960.7</v>
      </c>
      <c r="K939">
        <v>51004.3</v>
      </c>
      <c r="L939">
        <v>5.8035000000000003E-2</v>
      </c>
      <c r="M939">
        <v>0.93181499999999995</v>
      </c>
      <c r="N939">
        <v>0</v>
      </c>
      <c r="O939" t="s">
        <v>42</v>
      </c>
    </row>
    <row r="940" spans="1:15" x14ac:dyDescent="0.25">
      <c r="A940" t="s">
        <v>41</v>
      </c>
      <c r="B940">
        <v>62788.1</v>
      </c>
      <c r="C940">
        <v>62668.3</v>
      </c>
      <c r="D940">
        <v>62667.6</v>
      </c>
      <c r="E940">
        <v>62654.9</v>
      </c>
      <c r="F940">
        <v>2829.79</v>
      </c>
      <c r="G940">
        <v>7460.56</v>
      </c>
      <c r="H940">
        <v>1623.03</v>
      </c>
      <c r="I940">
        <v>1620.91</v>
      </c>
      <c r="J940">
        <v>1989.35</v>
      </c>
      <c r="K940">
        <v>51092.4</v>
      </c>
      <c r="L940">
        <v>5.3938699999999999E-2</v>
      </c>
      <c r="M940">
        <v>0.93182200000000004</v>
      </c>
      <c r="N940">
        <v>1251</v>
      </c>
      <c r="O940" t="s">
        <v>42</v>
      </c>
    </row>
    <row r="941" spans="1:15" x14ac:dyDescent="0.25">
      <c r="A941" t="s">
        <v>41</v>
      </c>
      <c r="B941">
        <v>62681.4</v>
      </c>
      <c r="C941">
        <v>62547.4</v>
      </c>
      <c r="D941">
        <v>62546.7</v>
      </c>
      <c r="E941">
        <v>62534</v>
      </c>
      <c r="F941">
        <v>2825.27</v>
      </c>
      <c r="G941">
        <v>7382.58</v>
      </c>
      <c r="H941">
        <v>1629.5</v>
      </c>
      <c r="I941">
        <v>1620.51</v>
      </c>
      <c r="J941">
        <v>1966.67</v>
      </c>
      <c r="K941">
        <v>51059.8</v>
      </c>
      <c r="L941">
        <v>5.4333600000000003E-2</v>
      </c>
      <c r="M941">
        <v>0.95027600000000001</v>
      </c>
      <c r="N941">
        <v>0</v>
      </c>
      <c r="O941" t="s">
        <v>42</v>
      </c>
    </row>
    <row r="942" spans="1:15" x14ac:dyDescent="0.25">
      <c r="A942" t="s">
        <v>41</v>
      </c>
      <c r="B942">
        <v>62841.3</v>
      </c>
      <c r="C942">
        <v>62724.9</v>
      </c>
      <c r="D942">
        <v>62724.2</v>
      </c>
      <c r="E942">
        <v>62711.5</v>
      </c>
      <c r="F942">
        <v>2827.19</v>
      </c>
      <c r="G942">
        <v>7424.51</v>
      </c>
      <c r="H942">
        <v>1626.51</v>
      </c>
      <c r="I942">
        <v>1630.25</v>
      </c>
      <c r="J942">
        <v>1999.2</v>
      </c>
      <c r="K942">
        <v>51175.7</v>
      </c>
      <c r="L942">
        <v>5.3913900000000001E-2</v>
      </c>
      <c r="M942">
        <v>0.93182399999999999</v>
      </c>
      <c r="N942">
        <v>0</v>
      </c>
      <c r="O942" t="s">
        <v>42</v>
      </c>
    </row>
    <row r="943" spans="1:15" x14ac:dyDescent="0.25">
      <c r="A943" t="s">
        <v>41</v>
      </c>
      <c r="B943">
        <v>62976.800000000003</v>
      </c>
      <c r="C943">
        <v>62860.2</v>
      </c>
      <c r="D943">
        <v>62859.5</v>
      </c>
      <c r="E943">
        <v>62846.7</v>
      </c>
      <c r="F943">
        <v>2874.17</v>
      </c>
      <c r="G943">
        <v>7435.46</v>
      </c>
      <c r="H943">
        <v>1629.68</v>
      </c>
      <c r="I943">
        <v>1632.65</v>
      </c>
      <c r="J943">
        <v>1992.54</v>
      </c>
      <c r="K943">
        <v>51198.5</v>
      </c>
      <c r="L943">
        <v>5.3927200000000002E-2</v>
      </c>
      <c r="M943">
        <v>0.95803400000000005</v>
      </c>
      <c r="N943">
        <v>0</v>
      </c>
      <c r="O943" t="s">
        <v>42</v>
      </c>
    </row>
    <row r="944" spans="1:15" x14ac:dyDescent="0.25">
      <c r="A944" t="s">
        <v>41</v>
      </c>
      <c r="B944">
        <v>63204</v>
      </c>
      <c r="C944">
        <v>63086.9</v>
      </c>
      <c r="D944">
        <v>63086.2</v>
      </c>
      <c r="E944">
        <v>63073.5</v>
      </c>
      <c r="F944">
        <v>2870.5</v>
      </c>
      <c r="G944">
        <v>7437.8</v>
      </c>
      <c r="H944">
        <v>1638.31</v>
      </c>
      <c r="I944">
        <v>1633.35</v>
      </c>
      <c r="J944">
        <v>1980.68</v>
      </c>
      <c r="K944">
        <v>51403</v>
      </c>
      <c r="L944">
        <v>5.3925300000000002E-2</v>
      </c>
      <c r="M944">
        <v>0.93182500000000001</v>
      </c>
      <c r="N944">
        <v>82</v>
      </c>
      <c r="O944" t="s">
        <v>42</v>
      </c>
    </row>
    <row r="945" spans="1:25" x14ac:dyDescent="0.25">
      <c r="A945" t="s">
        <v>41</v>
      </c>
      <c r="B945">
        <v>63298.6</v>
      </c>
      <c r="C945">
        <v>63181.5</v>
      </c>
      <c r="D945">
        <v>63180.800000000003</v>
      </c>
      <c r="E945">
        <v>63168</v>
      </c>
      <c r="F945">
        <v>2884.42</v>
      </c>
      <c r="G945">
        <v>7480.69</v>
      </c>
      <c r="H945">
        <v>1637.08</v>
      </c>
      <c r="I945">
        <v>1634.95</v>
      </c>
      <c r="J945">
        <v>2022.99</v>
      </c>
      <c r="K945">
        <v>51447.9</v>
      </c>
      <c r="L945">
        <v>5.4671299999999999E-2</v>
      </c>
      <c r="M945">
        <v>0.94937800000000006</v>
      </c>
      <c r="N945">
        <v>0</v>
      </c>
      <c r="O945" t="s">
        <v>42</v>
      </c>
    </row>
    <row r="946" spans="1:25" x14ac:dyDescent="0.25">
      <c r="A946" t="s">
        <v>41</v>
      </c>
      <c r="B946">
        <v>63414.400000000001</v>
      </c>
      <c r="C946">
        <v>63297.4</v>
      </c>
      <c r="D946">
        <v>63296.7</v>
      </c>
      <c r="E946">
        <v>63284</v>
      </c>
      <c r="F946">
        <v>2875.27</v>
      </c>
      <c r="G946">
        <v>7493.31</v>
      </c>
      <c r="H946">
        <v>1642.13</v>
      </c>
      <c r="I946">
        <v>1639.09</v>
      </c>
      <c r="J946">
        <v>2012.28</v>
      </c>
      <c r="K946">
        <v>51510.5</v>
      </c>
      <c r="L946">
        <v>5.4988200000000001E-2</v>
      </c>
      <c r="M946">
        <v>0.93183499999999997</v>
      </c>
      <c r="N946">
        <v>0</v>
      </c>
      <c r="O946" t="s">
        <v>42</v>
      </c>
    </row>
    <row r="947" spans="1:25" x14ac:dyDescent="0.25">
      <c r="A947" t="s">
        <v>41</v>
      </c>
      <c r="B947">
        <v>63013.5</v>
      </c>
      <c r="C947">
        <v>62895.6</v>
      </c>
      <c r="D947">
        <v>62894.9</v>
      </c>
      <c r="E947">
        <v>62882.2</v>
      </c>
      <c r="F947">
        <v>2857.65</v>
      </c>
      <c r="G947">
        <v>7423.18</v>
      </c>
      <c r="H947">
        <v>1642.22</v>
      </c>
      <c r="I947">
        <v>1628.82</v>
      </c>
      <c r="J947">
        <v>1972.93</v>
      </c>
      <c r="K947">
        <v>51227.6</v>
      </c>
      <c r="L947">
        <v>5.5092200000000001E-2</v>
      </c>
      <c r="M947">
        <v>0.94488099999999997</v>
      </c>
      <c r="N947">
        <v>0</v>
      </c>
      <c r="O947" t="s">
        <v>42</v>
      </c>
    </row>
    <row r="948" spans="1:25" x14ac:dyDescent="0.25">
      <c r="A948" t="s">
        <v>41</v>
      </c>
      <c r="B948">
        <v>63066.2</v>
      </c>
      <c r="C948">
        <v>62948.4</v>
      </c>
      <c r="D948">
        <v>62947.7</v>
      </c>
      <c r="E948">
        <v>62935</v>
      </c>
      <c r="F948">
        <v>2867.62</v>
      </c>
      <c r="G948">
        <v>7444.23</v>
      </c>
      <c r="H948">
        <v>1633.01</v>
      </c>
      <c r="I948">
        <v>1638.14</v>
      </c>
      <c r="J948">
        <v>1997.65</v>
      </c>
      <c r="K948">
        <v>51252.9</v>
      </c>
      <c r="L948">
        <v>5.3935900000000002E-2</v>
      </c>
      <c r="M948">
        <v>0.94417300000000004</v>
      </c>
      <c r="N948">
        <v>0</v>
      </c>
      <c r="O948" t="s">
        <v>42</v>
      </c>
    </row>
    <row r="949" spans="1:25" x14ac:dyDescent="0.25">
      <c r="A949" t="s">
        <v>41</v>
      </c>
      <c r="B949">
        <v>63267.9</v>
      </c>
      <c r="C949">
        <v>63150.9</v>
      </c>
      <c r="D949">
        <v>63150.2</v>
      </c>
      <c r="E949">
        <v>63137.5</v>
      </c>
      <c r="F949">
        <v>2882.08</v>
      </c>
      <c r="G949">
        <v>7491.93</v>
      </c>
      <c r="H949">
        <v>1636.01</v>
      </c>
      <c r="I949">
        <v>1642.34</v>
      </c>
      <c r="J949">
        <v>2016.22</v>
      </c>
      <c r="K949">
        <v>51430.9</v>
      </c>
      <c r="L949">
        <v>5.4458899999999998E-2</v>
      </c>
      <c r="M949">
        <v>0.94426600000000005</v>
      </c>
      <c r="N949">
        <v>214</v>
      </c>
      <c r="O949" t="s">
        <v>42</v>
      </c>
    </row>
    <row r="950" spans="1:25" x14ac:dyDescent="0.25">
      <c r="A950" t="s">
        <v>41</v>
      </c>
      <c r="B950">
        <v>63366.6</v>
      </c>
      <c r="C950">
        <v>63247.8</v>
      </c>
      <c r="D950">
        <v>63247.1</v>
      </c>
      <c r="E950">
        <v>63234.3</v>
      </c>
      <c r="F950">
        <v>2875.96</v>
      </c>
      <c r="G950">
        <v>7502.24</v>
      </c>
      <c r="H950">
        <v>1652.81</v>
      </c>
      <c r="I950">
        <v>1641.15</v>
      </c>
      <c r="J950">
        <v>1993.77</v>
      </c>
      <c r="K950">
        <v>51320.5</v>
      </c>
      <c r="L950">
        <v>5.3912000000000002E-2</v>
      </c>
      <c r="M950">
        <v>0.93182600000000004</v>
      </c>
      <c r="N950">
        <v>0</v>
      </c>
      <c r="O950" t="s">
        <v>42</v>
      </c>
    </row>
    <row r="951" spans="1:25" x14ac:dyDescent="0.25">
      <c r="A951" t="s">
        <v>41</v>
      </c>
      <c r="B951">
        <v>62957.2</v>
      </c>
      <c r="C951">
        <v>62839.8</v>
      </c>
      <c r="D951">
        <v>62839.1</v>
      </c>
      <c r="E951">
        <v>62826.400000000001</v>
      </c>
      <c r="F951">
        <v>2856.29</v>
      </c>
      <c r="G951">
        <v>7480.15</v>
      </c>
      <c r="H951">
        <v>1628.91</v>
      </c>
      <c r="I951">
        <v>1624.55</v>
      </c>
      <c r="J951">
        <v>1984.1</v>
      </c>
      <c r="K951">
        <v>51218.9</v>
      </c>
      <c r="L951">
        <v>5.7619400000000001E-2</v>
      </c>
      <c r="M951">
        <v>0.93151499999999998</v>
      </c>
      <c r="N951">
        <v>1246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63124.4</v>
      </c>
      <c r="C952">
        <v>63007.4</v>
      </c>
      <c r="D952">
        <v>63006.7</v>
      </c>
      <c r="E952">
        <v>62993.9</v>
      </c>
      <c r="F952">
        <v>2895.66</v>
      </c>
      <c r="G952">
        <v>7478.57</v>
      </c>
      <c r="H952">
        <v>1643.23</v>
      </c>
      <c r="I952">
        <v>1631.57</v>
      </c>
      <c r="J952">
        <v>2019.31</v>
      </c>
      <c r="K952">
        <v>51313</v>
      </c>
      <c r="L952">
        <v>5.3919700000000001E-2</v>
      </c>
      <c r="M952">
        <v>0.931836</v>
      </c>
      <c r="N952">
        <v>166</v>
      </c>
      <c r="O952" t="s">
        <v>42</v>
      </c>
      <c r="R952">
        <f>AVERAGE(B903:B952)</f>
        <v>63101.893999999986</v>
      </c>
      <c r="S952">
        <f>AVERAGE(C903:C952)</f>
        <v>62984.133999999991</v>
      </c>
      <c r="U952">
        <f>_xlfn.VAR.P(B903:B952)</f>
        <v>86377.534164000084</v>
      </c>
      <c r="V952">
        <f>_xlfn.VAR.P(C903:C952)</f>
        <v>87120.340643999953</v>
      </c>
      <c r="X952">
        <f>1.96*SQRT(U952)/50</f>
        <v>11.520901618266215</v>
      </c>
      <c r="Y952">
        <f>1.96*SQRT(V952)/50</f>
        <v>11.570332763027869</v>
      </c>
    </row>
    <row r="953" spans="1:25" x14ac:dyDescent="0.25">
      <c r="A953" t="s">
        <v>43</v>
      </c>
      <c r="B953">
        <v>3155098.567204</v>
      </c>
      <c r="C953" t="s">
        <v>36</v>
      </c>
    </row>
    <row r="954" spans="1:25" x14ac:dyDescent="0.25">
      <c r="A954" t="s">
        <v>44</v>
      </c>
      <c r="B954">
        <v>56062.7</v>
      </c>
      <c r="C954">
        <v>56062.3</v>
      </c>
      <c r="D954">
        <v>56061.7</v>
      </c>
      <c r="E954">
        <v>56048.9</v>
      </c>
      <c r="F954">
        <v>2812</v>
      </c>
      <c r="G954">
        <v>0</v>
      </c>
      <c r="H954">
        <v>1665.68</v>
      </c>
      <c r="I954">
        <v>0</v>
      </c>
      <c r="J954">
        <v>8.3256800000000006E-2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55983.199999999997</v>
      </c>
      <c r="C955">
        <v>55982.7</v>
      </c>
      <c r="D955">
        <v>55982.1</v>
      </c>
      <c r="E955">
        <v>55969.4</v>
      </c>
      <c r="F955">
        <v>2812.33</v>
      </c>
      <c r="G955">
        <v>0</v>
      </c>
      <c r="H955">
        <v>1658.43</v>
      </c>
      <c r="I955">
        <v>0</v>
      </c>
      <c r="J955">
        <v>5.5730599999999998E-2</v>
      </c>
      <c r="K955">
        <v>0.93182900000000002</v>
      </c>
      <c r="L955">
        <v>0</v>
      </c>
      <c r="M955" t="s">
        <v>42</v>
      </c>
    </row>
    <row r="956" spans="1:25" x14ac:dyDescent="0.25">
      <c r="A956" t="s">
        <v>44</v>
      </c>
      <c r="B956">
        <v>55750.2</v>
      </c>
      <c r="C956">
        <v>55749.8</v>
      </c>
      <c r="D956">
        <v>55749.2</v>
      </c>
      <c r="E956">
        <v>55736.5</v>
      </c>
      <c r="F956">
        <v>2796.68</v>
      </c>
      <c r="G956">
        <v>0</v>
      </c>
      <c r="H956">
        <v>1654.47</v>
      </c>
      <c r="I956">
        <v>0</v>
      </c>
      <c r="J956">
        <v>5.4862099999999997E-2</v>
      </c>
      <c r="K956">
        <v>0.94333299999999998</v>
      </c>
      <c r="L956">
        <v>0</v>
      </c>
      <c r="M956" t="s">
        <v>42</v>
      </c>
    </row>
    <row r="957" spans="1:25" x14ac:dyDescent="0.25">
      <c r="A957" t="s">
        <v>44</v>
      </c>
      <c r="B957">
        <v>55425</v>
      </c>
      <c r="C957">
        <v>55424.6</v>
      </c>
      <c r="D957">
        <v>55424</v>
      </c>
      <c r="E957">
        <v>55411.4</v>
      </c>
      <c r="F957">
        <v>2776.78</v>
      </c>
      <c r="G957">
        <v>0</v>
      </c>
      <c r="H957">
        <v>1646.24</v>
      </c>
      <c r="I957">
        <v>0</v>
      </c>
      <c r="J957">
        <v>5.3980500000000001E-2</v>
      </c>
      <c r="K957">
        <v>0.95127399999999995</v>
      </c>
      <c r="L957">
        <v>0</v>
      </c>
      <c r="M957" t="s">
        <v>42</v>
      </c>
    </row>
    <row r="958" spans="1:25" x14ac:dyDescent="0.25">
      <c r="A958" t="s">
        <v>44</v>
      </c>
      <c r="B958">
        <v>55102.1</v>
      </c>
      <c r="C958">
        <v>55101.7</v>
      </c>
      <c r="D958">
        <v>55101.1</v>
      </c>
      <c r="E958">
        <v>55088.5</v>
      </c>
      <c r="F958">
        <v>2768.7</v>
      </c>
      <c r="G958">
        <v>0</v>
      </c>
      <c r="H958">
        <v>1640.69</v>
      </c>
      <c r="I958">
        <v>0</v>
      </c>
      <c r="J958">
        <v>5.4771199999999999E-2</v>
      </c>
      <c r="K958">
        <v>0.954932</v>
      </c>
      <c r="L958">
        <v>0</v>
      </c>
      <c r="M958" t="s">
        <v>42</v>
      </c>
    </row>
    <row r="959" spans="1:25" x14ac:dyDescent="0.25">
      <c r="A959" t="s">
        <v>44</v>
      </c>
      <c r="B959">
        <v>54955.7</v>
      </c>
      <c r="C959">
        <v>54955.3</v>
      </c>
      <c r="D959">
        <v>54954.7</v>
      </c>
      <c r="E959">
        <v>54942.3</v>
      </c>
      <c r="F959">
        <v>2764.88</v>
      </c>
      <c r="G959">
        <v>0</v>
      </c>
      <c r="H959">
        <v>1640.33</v>
      </c>
      <c r="I959">
        <v>0</v>
      </c>
      <c r="J959">
        <v>6.0016800000000002E-2</v>
      </c>
      <c r="K959">
        <v>0.93177699999999997</v>
      </c>
      <c r="L959">
        <v>0</v>
      </c>
      <c r="M959" t="s">
        <v>42</v>
      </c>
    </row>
    <row r="960" spans="1:25" x14ac:dyDescent="0.25">
      <c r="A960" t="s">
        <v>44</v>
      </c>
      <c r="B960">
        <v>55854.5</v>
      </c>
      <c r="C960">
        <v>55854.1</v>
      </c>
      <c r="D960">
        <v>55853.4</v>
      </c>
      <c r="E960">
        <v>55840.800000000003</v>
      </c>
      <c r="F960">
        <v>2792.57</v>
      </c>
      <c r="G960">
        <v>0</v>
      </c>
      <c r="H960">
        <v>1654.49</v>
      </c>
      <c r="I960">
        <v>0</v>
      </c>
      <c r="J960">
        <v>8.3256899999999995E-2</v>
      </c>
      <c r="K960">
        <v>0.95638000000000001</v>
      </c>
      <c r="L960">
        <v>0</v>
      </c>
      <c r="M960" t="s">
        <v>42</v>
      </c>
    </row>
    <row r="961" spans="1:13" x14ac:dyDescent="0.25">
      <c r="A961" t="s">
        <v>44</v>
      </c>
      <c r="B961">
        <v>55586.3</v>
      </c>
      <c r="C961">
        <v>55585.9</v>
      </c>
      <c r="D961">
        <v>55585.3</v>
      </c>
      <c r="E961">
        <v>55572.7</v>
      </c>
      <c r="F961">
        <v>2813.39</v>
      </c>
      <c r="G961">
        <v>0</v>
      </c>
      <c r="H961">
        <v>1643.31</v>
      </c>
      <c r="I961">
        <v>0</v>
      </c>
      <c r="J961">
        <v>5.44047E-2</v>
      </c>
      <c r="K961">
        <v>0.94893000000000005</v>
      </c>
      <c r="L961">
        <v>0</v>
      </c>
      <c r="M961" t="s">
        <v>42</v>
      </c>
    </row>
    <row r="962" spans="1:13" x14ac:dyDescent="0.25">
      <c r="A962" t="s">
        <v>44</v>
      </c>
      <c r="B962">
        <v>55782.5</v>
      </c>
      <c r="C962">
        <v>55782.1</v>
      </c>
      <c r="D962">
        <v>55781.4</v>
      </c>
      <c r="E962">
        <v>55768.800000000003</v>
      </c>
      <c r="F962">
        <v>2790.64</v>
      </c>
      <c r="G962">
        <v>0</v>
      </c>
      <c r="H962">
        <v>1655.54</v>
      </c>
      <c r="I962">
        <v>0</v>
      </c>
      <c r="J962">
        <v>6.1134399999999998E-2</v>
      </c>
      <c r="K962">
        <v>0.94708199999999998</v>
      </c>
      <c r="L962">
        <v>0</v>
      </c>
      <c r="M962" t="s">
        <v>42</v>
      </c>
    </row>
    <row r="963" spans="1:13" x14ac:dyDescent="0.25">
      <c r="A963" t="s">
        <v>44</v>
      </c>
      <c r="B963">
        <v>56504.800000000003</v>
      </c>
      <c r="C963">
        <v>56504.4</v>
      </c>
      <c r="D963">
        <v>56503.7</v>
      </c>
      <c r="E963">
        <v>56490.9</v>
      </c>
      <c r="F963">
        <v>2833.82</v>
      </c>
      <c r="G963">
        <v>0</v>
      </c>
      <c r="H963">
        <v>1670.53</v>
      </c>
      <c r="I963">
        <v>0</v>
      </c>
      <c r="J963">
        <v>5.39274E-2</v>
      </c>
      <c r="K963">
        <v>0.93181899999999995</v>
      </c>
      <c r="L963">
        <v>0</v>
      </c>
      <c r="M963" t="s">
        <v>42</v>
      </c>
    </row>
    <row r="964" spans="1:13" x14ac:dyDescent="0.25">
      <c r="A964" t="s">
        <v>44</v>
      </c>
      <c r="B964">
        <v>55434.5</v>
      </c>
      <c r="C964">
        <v>55434</v>
      </c>
      <c r="D964">
        <v>55433.4</v>
      </c>
      <c r="E964">
        <v>55420.9</v>
      </c>
      <c r="F964">
        <v>2788.39</v>
      </c>
      <c r="G964">
        <v>0</v>
      </c>
      <c r="H964">
        <v>1647.13</v>
      </c>
      <c r="I964">
        <v>0</v>
      </c>
      <c r="J964">
        <v>5.3910399999999997E-2</v>
      </c>
      <c r="K964">
        <v>0.95486099999999996</v>
      </c>
      <c r="L964">
        <v>0</v>
      </c>
      <c r="M964" t="s">
        <v>42</v>
      </c>
    </row>
    <row r="965" spans="1:13" x14ac:dyDescent="0.25">
      <c r="A965" t="s">
        <v>44</v>
      </c>
      <c r="B965">
        <v>56199.3</v>
      </c>
      <c r="C965">
        <v>56198.9</v>
      </c>
      <c r="D965">
        <v>56198.2</v>
      </c>
      <c r="E965">
        <v>56185.5</v>
      </c>
      <c r="F965">
        <v>2832.93</v>
      </c>
      <c r="G965">
        <v>0</v>
      </c>
      <c r="H965">
        <v>1661.94</v>
      </c>
      <c r="I965">
        <v>0</v>
      </c>
      <c r="J965">
        <v>5.4302000000000003E-2</v>
      </c>
      <c r="K965">
        <v>0.95395300000000005</v>
      </c>
      <c r="L965">
        <v>0</v>
      </c>
      <c r="M965" t="s">
        <v>42</v>
      </c>
    </row>
    <row r="966" spans="1:13" x14ac:dyDescent="0.25">
      <c r="A966" t="s">
        <v>44</v>
      </c>
      <c r="B966">
        <v>55829.9</v>
      </c>
      <c r="C966">
        <v>55829.5</v>
      </c>
      <c r="D966">
        <v>55828.9</v>
      </c>
      <c r="E966">
        <v>55816.2</v>
      </c>
      <c r="F966">
        <v>2796.76</v>
      </c>
      <c r="G966">
        <v>0</v>
      </c>
      <c r="H966">
        <v>1652.14</v>
      </c>
      <c r="I966">
        <v>0</v>
      </c>
      <c r="J966">
        <v>5.8775000000000001E-2</v>
      </c>
      <c r="K966">
        <v>0.95810799999999996</v>
      </c>
      <c r="L966">
        <v>0</v>
      </c>
      <c r="M966" t="s">
        <v>42</v>
      </c>
    </row>
    <row r="967" spans="1:13" x14ac:dyDescent="0.25">
      <c r="A967" t="s">
        <v>44</v>
      </c>
      <c r="B967">
        <v>54981.1</v>
      </c>
      <c r="C967">
        <v>54980.7</v>
      </c>
      <c r="D967">
        <v>54980.1</v>
      </c>
      <c r="E967">
        <v>54967.6</v>
      </c>
      <c r="F967">
        <v>2762.67</v>
      </c>
      <c r="G967">
        <v>0</v>
      </c>
      <c r="H967">
        <v>1628.35</v>
      </c>
      <c r="I967">
        <v>0</v>
      </c>
      <c r="J967">
        <v>5.7265900000000002E-2</v>
      </c>
      <c r="K967">
        <v>0.93145800000000001</v>
      </c>
      <c r="L967">
        <v>0</v>
      </c>
      <c r="M967" t="s">
        <v>42</v>
      </c>
    </row>
    <row r="968" spans="1:13" x14ac:dyDescent="0.25">
      <c r="A968" t="s">
        <v>44</v>
      </c>
      <c r="B968">
        <v>55938.400000000001</v>
      </c>
      <c r="C968">
        <v>55937.9</v>
      </c>
      <c r="D968">
        <v>55937.3</v>
      </c>
      <c r="E968">
        <v>55924.6</v>
      </c>
      <c r="F968">
        <v>2809.42</v>
      </c>
      <c r="G968">
        <v>0</v>
      </c>
      <c r="H968">
        <v>1653.44</v>
      </c>
      <c r="I968">
        <v>0</v>
      </c>
      <c r="J968">
        <v>5.3925300000000002E-2</v>
      </c>
      <c r="K968">
        <v>0.93179900000000004</v>
      </c>
      <c r="L968">
        <v>0</v>
      </c>
      <c r="M968" t="s">
        <v>42</v>
      </c>
    </row>
    <row r="969" spans="1:13" x14ac:dyDescent="0.25">
      <c r="A969" t="s">
        <v>44</v>
      </c>
      <c r="B969">
        <v>55157.4</v>
      </c>
      <c r="C969">
        <v>55156.9</v>
      </c>
      <c r="D969">
        <v>55156.3</v>
      </c>
      <c r="E969">
        <v>55143.7</v>
      </c>
      <c r="F969">
        <v>2765.95</v>
      </c>
      <c r="G969">
        <v>0</v>
      </c>
      <c r="H969">
        <v>1641.59</v>
      </c>
      <c r="I969">
        <v>0</v>
      </c>
      <c r="J969">
        <v>5.5176200000000002E-2</v>
      </c>
      <c r="K969">
        <v>0.93183099999999996</v>
      </c>
      <c r="L969">
        <v>0</v>
      </c>
      <c r="M969" t="s">
        <v>42</v>
      </c>
    </row>
    <row r="970" spans="1:13" x14ac:dyDescent="0.25">
      <c r="A970" t="s">
        <v>44</v>
      </c>
      <c r="B970">
        <v>56255.7</v>
      </c>
      <c r="C970">
        <v>56255.3</v>
      </c>
      <c r="D970">
        <v>56254.6</v>
      </c>
      <c r="E970">
        <v>56241.9</v>
      </c>
      <c r="F970">
        <v>2814.15</v>
      </c>
      <c r="G970">
        <v>0</v>
      </c>
      <c r="H970">
        <v>1670.92</v>
      </c>
      <c r="I970">
        <v>0</v>
      </c>
      <c r="J970">
        <v>5.4690700000000002E-2</v>
      </c>
      <c r="K970">
        <v>0.93181599999999998</v>
      </c>
      <c r="L970">
        <v>0</v>
      </c>
      <c r="M970" t="s">
        <v>42</v>
      </c>
    </row>
    <row r="971" spans="1:13" x14ac:dyDescent="0.25">
      <c r="A971" t="s">
        <v>44</v>
      </c>
      <c r="B971">
        <v>55503.6</v>
      </c>
      <c r="C971">
        <v>55503.199999999997</v>
      </c>
      <c r="D971">
        <v>55502.5</v>
      </c>
      <c r="E971">
        <v>55490</v>
      </c>
      <c r="F971">
        <v>2787.37</v>
      </c>
      <c r="G971">
        <v>0</v>
      </c>
      <c r="H971">
        <v>1647.75</v>
      </c>
      <c r="I971">
        <v>0</v>
      </c>
      <c r="J971">
        <v>5.4704299999999997E-2</v>
      </c>
      <c r="K971">
        <v>0.93181899999999995</v>
      </c>
      <c r="L971">
        <v>0</v>
      </c>
      <c r="M971" t="s">
        <v>42</v>
      </c>
    </row>
    <row r="972" spans="1:13" x14ac:dyDescent="0.25">
      <c r="A972" t="s">
        <v>44</v>
      </c>
      <c r="B972">
        <v>56192.3</v>
      </c>
      <c r="C972">
        <v>56191.9</v>
      </c>
      <c r="D972">
        <v>56191.199999999997</v>
      </c>
      <c r="E972">
        <v>56178.5</v>
      </c>
      <c r="F972">
        <v>2825.29</v>
      </c>
      <c r="G972">
        <v>0</v>
      </c>
      <c r="H972">
        <v>1674.85</v>
      </c>
      <c r="I972">
        <v>0</v>
      </c>
      <c r="J972">
        <v>5.3909499999999999E-2</v>
      </c>
      <c r="K972">
        <v>0.93164599999999997</v>
      </c>
      <c r="L972">
        <v>0</v>
      </c>
      <c r="M972" t="s">
        <v>42</v>
      </c>
    </row>
    <row r="973" spans="1:13" x14ac:dyDescent="0.25">
      <c r="A973" t="s">
        <v>44</v>
      </c>
      <c r="B973">
        <v>56077</v>
      </c>
      <c r="C973">
        <v>56076.6</v>
      </c>
      <c r="D973">
        <v>56076</v>
      </c>
      <c r="E973">
        <v>56063.199999999997</v>
      </c>
      <c r="F973">
        <v>2816.26</v>
      </c>
      <c r="G973">
        <v>0</v>
      </c>
      <c r="H973">
        <v>1667.68</v>
      </c>
      <c r="I973">
        <v>0</v>
      </c>
      <c r="J973">
        <v>5.7506000000000002E-2</v>
      </c>
      <c r="K973">
        <v>0.93175600000000003</v>
      </c>
      <c r="L973">
        <v>0</v>
      </c>
      <c r="M973" t="s">
        <v>42</v>
      </c>
    </row>
    <row r="974" spans="1:13" x14ac:dyDescent="0.25">
      <c r="A974" t="s">
        <v>44</v>
      </c>
      <c r="B974">
        <v>55733.9</v>
      </c>
      <c r="C974">
        <v>55733.5</v>
      </c>
      <c r="D974">
        <v>55732.9</v>
      </c>
      <c r="E974">
        <v>55720.2</v>
      </c>
      <c r="F974">
        <v>2798.86</v>
      </c>
      <c r="G974">
        <v>0</v>
      </c>
      <c r="H974">
        <v>1661.13</v>
      </c>
      <c r="I974">
        <v>0</v>
      </c>
      <c r="J974">
        <v>5.59797E-2</v>
      </c>
      <c r="K974">
        <v>0.93183000000000005</v>
      </c>
      <c r="L974">
        <v>0</v>
      </c>
      <c r="M974" t="s">
        <v>42</v>
      </c>
    </row>
    <row r="975" spans="1:13" x14ac:dyDescent="0.25">
      <c r="A975" t="s">
        <v>44</v>
      </c>
      <c r="B975">
        <v>56403</v>
      </c>
      <c r="C975">
        <v>56402.6</v>
      </c>
      <c r="D975">
        <v>56401.9</v>
      </c>
      <c r="E975">
        <v>56389.2</v>
      </c>
      <c r="F975">
        <v>2828.16</v>
      </c>
      <c r="G975">
        <v>0</v>
      </c>
      <c r="H975">
        <v>1668.71</v>
      </c>
      <c r="I975">
        <v>0</v>
      </c>
      <c r="J975">
        <v>5.3924399999999997E-2</v>
      </c>
      <c r="K975">
        <v>0.93165399999999998</v>
      </c>
      <c r="L975">
        <v>0</v>
      </c>
      <c r="M975" t="s">
        <v>42</v>
      </c>
    </row>
    <row r="976" spans="1:13" x14ac:dyDescent="0.25">
      <c r="A976" t="s">
        <v>44</v>
      </c>
      <c r="B976">
        <v>56227.199999999997</v>
      </c>
      <c r="C976">
        <v>56226.7</v>
      </c>
      <c r="D976">
        <v>56226.1</v>
      </c>
      <c r="E976">
        <v>56213.4</v>
      </c>
      <c r="F976">
        <v>2807.8</v>
      </c>
      <c r="G976">
        <v>0</v>
      </c>
      <c r="H976">
        <v>1678.79</v>
      </c>
      <c r="I976">
        <v>0</v>
      </c>
      <c r="J976">
        <v>5.8020700000000001E-2</v>
      </c>
      <c r="K976">
        <v>0.93172299999999997</v>
      </c>
      <c r="L976">
        <v>0</v>
      </c>
      <c r="M976" t="s">
        <v>42</v>
      </c>
    </row>
    <row r="977" spans="1:13" x14ac:dyDescent="0.25">
      <c r="A977" t="s">
        <v>44</v>
      </c>
      <c r="B977">
        <v>55874.2</v>
      </c>
      <c r="C977">
        <v>55873.8</v>
      </c>
      <c r="D977">
        <v>55873.2</v>
      </c>
      <c r="E977">
        <v>55860.5</v>
      </c>
      <c r="F977">
        <v>2815.94</v>
      </c>
      <c r="G977">
        <v>0</v>
      </c>
      <c r="H977">
        <v>1665.91</v>
      </c>
      <c r="I977">
        <v>0</v>
      </c>
      <c r="J977">
        <v>5.5882599999999998E-2</v>
      </c>
      <c r="K977">
        <v>0.931809</v>
      </c>
      <c r="L977">
        <v>0</v>
      </c>
      <c r="M977" t="s">
        <v>42</v>
      </c>
    </row>
    <row r="978" spans="1:13" x14ac:dyDescent="0.25">
      <c r="A978" t="s">
        <v>44</v>
      </c>
      <c r="B978">
        <v>55916</v>
      </c>
      <c r="C978">
        <v>55915.5</v>
      </c>
      <c r="D978">
        <v>55914.9</v>
      </c>
      <c r="E978">
        <v>55902.2</v>
      </c>
      <c r="F978">
        <v>2816.03</v>
      </c>
      <c r="G978">
        <v>0</v>
      </c>
      <c r="H978">
        <v>1654.8</v>
      </c>
      <c r="I978">
        <v>0</v>
      </c>
      <c r="J978">
        <v>5.5516900000000001E-2</v>
      </c>
      <c r="K978">
        <v>0.93183300000000002</v>
      </c>
      <c r="L978">
        <v>0</v>
      </c>
      <c r="M978" t="s">
        <v>42</v>
      </c>
    </row>
    <row r="979" spans="1:13" x14ac:dyDescent="0.25">
      <c r="A979" t="s">
        <v>44</v>
      </c>
      <c r="B979">
        <v>55543.9</v>
      </c>
      <c r="C979">
        <v>55543.5</v>
      </c>
      <c r="D979">
        <v>55542.9</v>
      </c>
      <c r="E979">
        <v>55530.3</v>
      </c>
      <c r="F979">
        <v>2780.71</v>
      </c>
      <c r="G979">
        <v>0</v>
      </c>
      <c r="H979">
        <v>1657.01</v>
      </c>
      <c r="I979">
        <v>0</v>
      </c>
      <c r="J979">
        <v>5.4071099999999997E-2</v>
      </c>
      <c r="K979">
        <v>0.931813</v>
      </c>
      <c r="L979">
        <v>0</v>
      </c>
      <c r="M979" t="s">
        <v>42</v>
      </c>
    </row>
    <row r="980" spans="1:13" x14ac:dyDescent="0.25">
      <c r="A980" t="s">
        <v>44</v>
      </c>
      <c r="B980">
        <v>55563.199999999997</v>
      </c>
      <c r="C980">
        <v>55562.7</v>
      </c>
      <c r="D980">
        <v>55562.1</v>
      </c>
      <c r="E980">
        <v>55549.5</v>
      </c>
      <c r="F980">
        <v>2789.15</v>
      </c>
      <c r="G980">
        <v>0</v>
      </c>
      <c r="H980">
        <v>1645.42</v>
      </c>
      <c r="I980">
        <v>0</v>
      </c>
      <c r="J980">
        <v>5.4391299999999997E-2</v>
      </c>
      <c r="K980">
        <v>0.93183199999999999</v>
      </c>
      <c r="L980">
        <v>0</v>
      </c>
      <c r="M980" t="s">
        <v>42</v>
      </c>
    </row>
    <row r="981" spans="1:13" x14ac:dyDescent="0.25">
      <c r="A981" t="s">
        <v>44</v>
      </c>
      <c r="B981">
        <v>55942.400000000001</v>
      </c>
      <c r="C981">
        <v>55941.9</v>
      </c>
      <c r="D981">
        <v>55941.3</v>
      </c>
      <c r="E981">
        <v>55928.6</v>
      </c>
      <c r="F981">
        <v>2798.4</v>
      </c>
      <c r="G981">
        <v>0</v>
      </c>
      <c r="H981">
        <v>1666.45</v>
      </c>
      <c r="I981">
        <v>0</v>
      </c>
      <c r="J981">
        <v>5.49889E-2</v>
      </c>
      <c r="K981">
        <v>0.94984800000000003</v>
      </c>
      <c r="L981">
        <v>0</v>
      </c>
      <c r="M981" t="s">
        <v>42</v>
      </c>
    </row>
    <row r="982" spans="1:13" x14ac:dyDescent="0.25">
      <c r="A982" t="s">
        <v>44</v>
      </c>
      <c r="B982">
        <v>55861.3</v>
      </c>
      <c r="C982">
        <v>55860.800000000003</v>
      </c>
      <c r="D982">
        <v>55860.3</v>
      </c>
      <c r="E982">
        <v>55847.5</v>
      </c>
      <c r="F982">
        <v>2812.21</v>
      </c>
      <c r="G982">
        <v>0</v>
      </c>
      <c r="H982">
        <v>1653.14</v>
      </c>
      <c r="I982">
        <v>0</v>
      </c>
      <c r="J982">
        <v>5.4064399999999999E-2</v>
      </c>
      <c r="K982">
        <v>0.93180700000000005</v>
      </c>
      <c r="L982">
        <v>0</v>
      </c>
      <c r="M982" t="s">
        <v>42</v>
      </c>
    </row>
    <row r="983" spans="1:13" x14ac:dyDescent="0.25">
      <c r="A983" t="s">
        <v>44</v>
      </c>
      <c r="B983">
        <v>55742.3</v>
      </c>
      <c r="C983">
        <v>55741.9</v>
      </c>
      <c r="D983">
        <v>55741.2</v>
      </c>
      <c r="E983">
        <v>55728.6</v>
      </c>
      <c r="F983">
        <v>2792.64</v>
      </c>
      <c r="G983">
        <v>0</v>
      </c>
      <c r="H983">
        <v>1655.49</v>
      </c>
      <c r="I983">
        <v>0</v>
      </c>
      <c r="J983">
        <v>5.3911100000000003E-2</v>
      </c>
      <c r="K983">
        <v>0.931813</v>
      </c>
      <c r="L983">
        <v>0</v>
      </c>
      <c r="M983" t="s">
        <v>42</v>
      </c>
    </row>
    <row r="984" spans="1:13" x14ac:dyDescent="0.25">
      <c r="A984" t="s">
        <v>44</v>
      </c>
      <c r="B984">
        <v>56203.8</v>
      </c>
      <c r="C984">
        <v>56203.4</v>
      </c>
      <c r="D984">
        <v>56202.8</v>
      </c>
      <c r="E984">
        <v>56190.1</v>
      </c>
      <c r="F984">
        <v>2818.61</v>
      </c>
      <c r="G984">
        <v>0</v>
      </c>
      <c r="H984">
        <v>1663.87</v>
      </c>
      <c r="I984">
        <v>0</v>
      </c>
      <c r="J984">
        <v>5.7682499999999998E-2</v>
      </c>
      <c r="K984">
        <v>0.93183400000000005</v>
      </c>
      <c r="L984">
        <v>0</v>
      </c>
      <c r="M984" t="s">
        <v>42</v>
      </c>
    </row>
    <row r="985" spans="1:13" x14ac:dyDescent="0.25">
      <c r="A985" t="s">
        <v>44</v>
      </c>
      <c r="B985">
        <v>55525.1</v>
      </c>
      <c r="C985">
        <v>55524.6</v>
      </c>
      <c r="D985">
        <v>55524</v>
      </c>
      <c r="E985">
        <v>55511.5</v>
      </c>
      <c r="F985">
        <v>2785.19</v>
      </c>
      <c r="G985">
        <v>0</v>
      </c>
      <c r="H985">
        <v>1644.52</v>
      </c>
      <c r="I985">
        <v>0</v>
      </c>
      <c r="J985">
        <v>5.4370500000000002E-2</v>
      </c>
      <c r="K985">
        <v>0.95898799999999995</v>
      </c>
      <c r="L985">
        <v>0</v>
      </c>
      <c r="M985" t="s">
        <v>42</v>
      </c>
    </row>
    <row r="986" spans="1:13" x14ac:dyDescent="0.25">
      <c r="A986" t="s">
        <v>44</v>
      </c>
      <c r="B986">
        <v>55807.8</v>
      </c>
      <c r="C986">
        <v>55807.3</v>
      </c>
      <c r="D986">
        <v>55806.6</v>
      </c>
      <c r="E986">
        <v>55794</v>
      </c>
      <c r="F986">
        <v>2795.32</v>
      </c>
      <c r="G986">
        <v>0</v>
      </c>
      <c r="H986">
        <v>1656.89</v>
      </c>
      <c r="I986">
        <v>0</v>
      </c>
      <c r="J986">
        <v>5.7887899999999999E-2</v>
      </c>
      <c r="K986">
        <v>0.93180300000000005</v>
      </c>
      <c r="L986">
        <v>0</v>
      </c>
      <c r="M986" t="s">
        <v>42</v>
      </c>
    </row>
    <row r="987" spans="1:13" x14ac:dyDescent="0.25">
      <c r="A987" t="s">
        <v>44</v>
      </c>
      <c r="B987">
        <v>56205.5</v>
      </c>
      <c r="C987">
        <v>56205.1</v>
      </c>
      <c r="D987">
        <v>56204.4</v>
      </c>
      <c r="E987">
        <v>56191.6</v>
      </c>
      <c r="F987">
        <v>2834.74</v>
      </c>
      <c r="G987">
        <v>0</v>
      </c>
      <c r="H987">
        <v>1675.21</v>
      </c>
      <c r="I987">
        <v>0</v>
      </c>
      <c r="J987">
        <v>7.1319499999999994E-2</v>
      </c>
      <c r="K987">
        <v>0.93175699999999995</v>
      </c>
      <c r="L987">
        <v>0</v>
      </c>
      <c r="M987" t="s">
        <v>42</v>
      </c>
    </row>
    <row r="988" spans="1:13" x14ac:dyDescent="0.25">
      <c r="A988" t="s">
        <v>44</v>
      </c>
      <c r="B988">
        <v>55542.3</v>
      </c>
      <c r="C988">
        <v>55541.9</v>
      </c>
      <c r="D988">
        <v>55541.3</v>
      </c>
      <c r="E988">
        <v>55528.7</v>
      </c>
      <c r="F988">
        <v>2800.31</v>
      </c>
      <c r="G988">
        <v>0</v>
      </c>
      <c r="H988">
        <v>1657.57</v>
      </c>
      <c r="I988">
        <v>0</v>
      </c>
      <c r="J988">
        <v>5.4045099999999999E-2</v>
      </c>
      <c r="K988">
        <v>0.93182200000000004</v>
      </c>
      <c r="L988">
        <v>0</v>
      </c>
      <c r="M988" t="s">
        <v>42</v>
      </c>
    </row>
    <row r="989" spans="1:13" x14ac:dyDescent="0.25">
      <c r="A989" t="s">
        <v>44</v>
      </c>
      <c r="B989">
        <v>55630.1</v>
      </c>
      <c r="C989">
        <v>55629.599999999999</v>
      </c>
      <c r="D989">
        <v>55629</v>
      </c>
      <c r="E989">
        <v>55616.5</v>
      </c>
      <c r="F989">
        <v>2800.15</v>
      </c>
      <c r="G989">
        <v>0</v>
      </c>
      <c r="H989">
        <v>1658.14</v>
      </c>
      <c r="I989">
        <v>0</v>
      </c>
      <c r="J989">
        <v>5.5138800000000002E-2</v>
      </c>
      <c r="K989">
        <v>0.93183700000000003</v>
      </c>
      <c r="L989">
        <v>0</v>
      </c>
      <c r="M989" t="s">
        <v>42</v>
      </c>
    </row>
    <row r="990" spans="1:13" x14ac:dyDescent="0.25">
      <c r="A990" t="s">
        <v>44</v>
      </c>
      <c r="B990">
        <v>55361.5</v>
      </c>
      <c r="C990">
        <v>55361.1</v>
      </c>
      <c r="D990">
        <v>55360.5</v>
      </c>
      <c r="E990">
        <v>55348</v>
      </c>
      <c r="F990">
        <v>2781.01</v>
      </c>
      <c r="G990">
        <v>0</v>
      </c>
      <c r="H990">
        <v>1649.07</v>
      </c>
      <c r="I990">
        <v>0</v>
      </c>
      <c r="J990">
        <v>5.4800399999999999E-2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55651.4</v>
      </c>
      <c r="C991">
        <v>55651</v>
      </c>
      <c r="D991">
        <v>55650.3</v>
      </c>
      <c r="E991">
        <v>55637.7</v>
      </c>
      <c r="F991">
        <v>2791.35</v>
      </c>
      <c r="G991">
        <v>0</v>
      </c>
      <c r="H991">
        <v>1659.07</v>
      </c>
      <c r="I991">
        <v>0</v>
      </c>
      <c r="J991">
        <v>5.4670400000000001E-2</v>
      </c>
      <c r="K991">
        <v>0.93182799999999999</v>
      </c>
      <c r="L991">
        <v>0</v>
      </c>
      <c r="M991" t="s">
        <v>42</v>
      </c>
    </row>
    <row r="992" spans="1:13" x14ac:dyDescent="0.25">
      <c r="A992" t="s">
        <v>44</v>
      </c>
      <c r="B992">
        <v>55926.2</v>
      </c>
      <c r="C992">
        <v>55925.7</v>
      </c>
      <c r="D992">
        <v>55925.1</v>
      </c>
      <c r="E992">
        <v>55912.5</v>
      </c>
      <c r="F992">
        <v>2805.36</v>
      </c>
      <c r="G992">
        <v>0</v>
      </c>
      <c r="H992">
        <v>1655.61</v>
      </c>
      <c r="I992">
        <v>0</v>
      </c>
      <c r="J992">
        <v>5.3909499999999999E-2</v>
      </c>
      <c r="K992">
        <v>0.93176800000000004</v>
      </c>
      <c r="L992">
        <v>0</v>
      </c>
      <c r="M992" t="s">
        <v>42</v>
      </c>
    </row>
    <row r="993" spans="1:25" x14ac:dyDescent="0.25">
      <c r="A993" t="s">
        <v>44</v>
      </c>
      <c r="B993">
        <v>55738</v>
      </c>
      <c r="C993">
        <v>55737.5</v>
      </c>
      <c r="D993">
        <v>55736.9</v>
      </c>
      <c r="E993">
        <v>55724.3</v>
      </c>
      <c r="F993">
        <v>2796.23</v>
      </c>
      <c r="G993">
        <v>0</v>
      </c>
      <c r="H993">
        <v>1649.12</v>
      </c>
      <c r="I993">
        <v>0</v>
      </c>
      <c r="J993">
        <v>5.3935799999999999E-2</v>
      </c>
      <c r="K993">
        <v>0.93182299999999996</v>
      </c>
      <c r="L993">
        <v>0</v>
      </c>
      <c r="M993" t="s">
        <v>42</v>
      </c>
    </row>
    <row r="994" spans="1:25" x14ac:dyDescent="0.25">
      <c r="A994" t="s">
        <v>44</v>
      </c>
      <c r="B994">
        <v>55849.599999999999</v>
      </c>
      <c r="C994">
        <v>55849.2</v>
      </c>
      <c r="D994">
        <v>55848.6</v>
      </c>
      <c r="E994">
        <v>55836</v>
      </c>
      <c r="F994">
        <v>2804.61</v>
      </c>
      <c r="G994">
        <v>0</v>
      </c>
      <c r="H994">
        <v>1667.88</v>
      </c>
      <c r="I994">
        <v>0</v>
      </c>
      <c r="J994">
        <v>8.2160700000000003E-2</v>
      </c>
      <c r="K994">
        <v>0.93177699999999997</v>
      </c>
      <c r="L994">
        <v>0</v>
      </c>
      <c r="M994" t="s">
        <v>42</v>
      </c>
    </row>
    <row r="995" spans="1:25" x14ac:dyDescent="0.25">
      <c r="A995" t="s">
        <v>44</v>
      </c>
      <c r="B995">
        <v>55685.8</v>
      </c>
      <c r="C995">
        <v>55685.3</v>
      </c>
      <c r="D995">
        <v>55684.7</v>
      </c>
      <c r="E995">
        <v>55672.1</v>
      </c>
      <c r="F995">
        <v>2787.25</v>
      </c>
      <c r="G995">
        <v>0</v>
      </c>
      <c r="H995">
        <v>1648.42</v>
      </c>
      <c r="I995">
        <v>0</v>
      </c>
      <c r="J995">
        <v>5.3995700000000001E-2</v>
      </c>
      <c r="K995">
        <v>0.93167599999999995</v>
      </c>
      <c r="L995">
        <v>0</v>
      </c>
      <c r="M995" t="s">
        <v>42</v>
      </c>
    </row>
    <row r="996" spans="1:25" x14ac:dyDescent="0.25">
      <c r="A996" t="s">
        <v>44</v>
      </c>
      <c r="B996">
        <v>56777.5</v>
      </c>
      <c r="C996">
        <v>56777.1</v>
      </c>
      <c r="D996">
        <v>56776.4</v>
      </c>
      <c r="E996">
        <v>56763.6</v>
      </c>
      <c r="F996">
        <v>2850.11</v>
      </c>
      <c r="G996">
        <v>0</v>
      </c>
      <c r="H996">
        <v>1683.74</v>
      </c>
      <c r="I996">
        <v>0</v>
      </c>
      <c r="J996">
        <v>8.3270200000000003E-2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56423.5</v>
      </c>
      <c r="C997">
        <v>56423</v>
      </c>
      <c r="D997">
        <v>56422.400000000001</v>
      </c>
      <c r="E997">
        <v>56409.599999999999</v>
      </c>
      <c r="F997">
        <v>2824.31</v>
      </c>
      <c r="G997">
        <v>0</v>
      </c>
      <c r="H997">
        <v>1677.22</v>
      </c>
      <c r="I997">
        <v>0</v>
      </c>
      <c r="J997">
        <v>6.4091899999999993E-2</v>
      </c>
      <c r="K997">
        <v>0.93182200000000004</v>
      </c>
      <c r="L997">
        <v>0</v>
      </c>
      <c r="M997" t="s">
        <v>42</v>
      </c>
    </row>
    <row r="998" spans="1:25" x14ac:dyDescent="0.25">
      <c r="A998" t="s">
        <v>44</v>
      </c>
      <c r="B998">
        <v>56055.8</v>
      </c>
      <c r="C998">
        <v>56055.3</v>
      </c>
      <c r="D998">
        <v>56054.7</v>
      </c>
      <c r="E998">
        <v>56042</v>
      </c>
      <c r="F998">
        <v>2814.07</v>
      </c>
      <c r="G998">
        <v>0</v>
      </c>
      <c r="H998">
        <v>1664.63</v>
      </c>
      <c r="I998">
        <v>0</v>
      </c>
      <c r="J998">
        <v>7.2712700000000005E-2</v>
      </c>
      <c r="K998">
        <v>0.93180099999999999</v>
      </c>
      <c r="L998">
        <v>0</v>
      </c>
      <c r="M998" t="s">
        <v>42</v>
      </c>
    </row>
    <row r="999" spans="1:25" x14ac:dyDescent="0.25">
      <c r="A999" t="s">
        <v>44</v>
      </c>
      <c r="B999">
        <v>55774.6</v>
      </c>
      <c r="C999">
        <v>55774.1</v>
      </c>
      <c r="D999">
        <v>55773.5</v>
      </c>
      <c r="E999">
        <v>55761</v>
      </c>
      <c r="F999">
        <v>2790.98</v>
      </c>
      <c r="G999">
        <v>0</v>
      </c>
      <c r="H999">
        <v>1679.29</v>
      </c>
      <c r="I999">
        <v>0</v>
      </c>
      <c r="J999">
        <v>5.4277400000000003E-2</v>
      </c>
      <c r="K999">
        <v>0.93183000000000005</v>
      </c>
      <c r="L999">
        <v>0</v>
      </c>
      <c r="M999" t="s">
        <v>42</v>
      </c>
    </row>
    <row r="1000" spans="1:25" x14ac:dyDescent="0.25">
      <c r="A1000" t="s">
        <v>44</v>
      </c>
      <c r="B1000">
        <v>55405.2</v>
      </c>
      <c r="C1000">
        <v>55404.800000000003</v>
      </c>
      <c r="D1000">
        <v>55404.2</v>
      </c>
      <c r="E1000">
        <v>55391.6</v>
      </c>
      <c r="F1000">
        <v>2787.74</v>
      </c>
      <c r="G1000">
        <v>0</v>
      </c>
      <c r="H1000">
        <v>1643.88</v>
      </c>
      <c r="I1000">
        <v>0</v>
      </c>
      <c r="J1000">
        <v>7.0304599999999995E-2</v>
      </c>
      <c r="K1000">
        <v>0.93182500000000001</v>
      </c>
      <c r="L1000">
        <v>0</v>
      </c>
      <c r="M1000" t="s">
        <v>42</v>
      </c>
    </row>
    <row r="1001" spans="1:25" x14ac:dyDescent="0.25">
      <c r="A1001" t="s">
        <v>44</v>
      </c>
      <c r="B1001">
        <v>55852.3</v>
      </c>
      <c r="C1001">
        <v>55851.9</v>
      </c>
      <c r="D1001">
        <v>55851.3</v>
      </c>
      <c r="E1001">
        <v>55838.7</v>
      </c>
      <c r="F1001">
        <v>2793.03</v>
      </c>
      <c r="G1001">
        <v>0</v>
      </c>
      <c r="H1001">
        <v>1665.55</v>
      </c>
      <c r="I1001">
        <v>0</v>
      </c>
      <c r="J1001">
        <v>7.5721700000000003E-2</v>
      </c>
      <c r="K1001">
        <v>0.93183499999999997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55970</v>
      </c>
      <c r="C1002">
        <v>55969.599999999999</v>
      </c>
      <c r="D1002">
        <v>55968.9</v>
      </c>
      <c r="E1002">
        <v>55956.3</v>
      </c>
      <c r="F1002">
        <v>2809.71</v>
      </c>
      <c r="G1002">
        <v>0</v>
      </c>
      <c r="H1002">
        <v>1660.24</v>
      </c>
      <c r="I1002">
        <v>0</v>
      </c>
      <c r="J1002">
        <v>5.5106500000000003E-2</v>
      </c>
      <c r="K1002">
        <v>0.93183499999999997</v>
      </c>
      <c r="L1002">
        <v>0</v>
      </c>
      <c r="M1002" t="s">
        <v>42</v>
      </c>
    </row>
    <row r="1003" spans="1:25" x14ac:dyDescent="0.25">
      <c r="A1003" t="s">
        <v>44</v>
      </c>
      <c r="B1003">
        <v>55029.3</v>
      </c>
      <c r="C1003">
        <v>55028.9</v>
      </c>
      <c r="D1003">
        <v>55028.2</v>
      </c>
      <c r="E1003">
        <v>55015.8</v>
      </c>
      <c r="F1003">
        <v>2768.07</v>
      </c>
      <c r="G1003">
        <v>0</v>
      </c>
      <c r="H1003">
        <v>1634.66</v>
      </c>
      <c r="I1003">
        <v>0</v>
      </c>
      <c r="J1003">
        <v>5.97076E-2</v>
      </c>
      <c r="K1003">
        <v>0.93178399999999995</v>
      </c>
      <c r="L1003">
        <v>0</v>
      </c>
      <c r="M1003" t="s">
        <v>42</v>
      </c>
    </row>
    <row r="1004" spans="1:25" x14ac:dyDescent="0.25">
      <c r="A1004" t="s">
        <v>44</v>
      </c>
      <c r="B1004">
        <v>55093</v>
      </c>
      <c r="C1004">
        <v>55092.6</v>
      </c>
      <c r="D1004">
        <v>55092</v>
      </c>
      <c r="E1004">
        <v>55079.5</v>
      </c>
      <c r="F1004">
        <v>2767.57</v>
      </c>
      <c r="G1004">
        <v>0</v>
      </c>
      <c r="H1004">
        <v>1639.65</v>
      </c>
      <c r="I1004">
        <v>0</v>
      </c>
      <c r="J1004">
        <v>5.4406700000000002E-2</v>
      </c>
      <c r="K1004">
        <v>0.93182699999999996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55700.9</v>
      </c>
      <c r="C1005">
        <v>55700.5</v>
      </c>
      <c r="D1005">
        <v>55699.8</v>
      </c>
      <c r="E1005">
        <v>55687.3</v>
      </c>
      <c r="F1005">
        <v>2802.9</v>
      </c>
      <c r="G1005">
        <v>0</v>
      </c>
      <c r="H1005">
        <v>1647.87</v>
      </c>
      <c r="I1005">
        <v>0</v>
      </c>
      <c r="J1005">
        <v>5.4191099999999999E-2</v>
      </c>
      <c r="K1005">
        <v>0.931782</v>
      </c>
      <c r="L1005">
        <v>0</v>
      </c>
      <c r="M1005" t="s">
        <v>42</v>
      </c>
    </row>
    <row r="1006" spans="1:25" x14ac:dyDescent="0.25">
      <c r="A1006" t="s">
        <v>44</v>
      </c>
      <c r="B1006">
        <v>55391.9</v>
      </c>
      <c r="C1006">
        <v>55391.5</v>
      </c>
      <c r="D1006">
        <v>55390.9</v>
      </c>
      <c r="E1006">
        <v>55378.3</v>
      </c>
      <c r="F1006">
        <v>2789.96</v>
      </c>
      <c r="G1006">
        <v>0</v>
      </c>
      <c r="H1006">
        <v>1653.03</v>
      </c>
      <c r="I1006">
        <v>0</v>
      </c>
      <c r="J1006">
        <v>6.3614299999999999E-2</v>
      </c>
      <c r="K1006">
        <v>0.95893399999999995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55439.1</v>
      </c>
      <c r="C1007">
        <v>55438.6</v>
      </c>
      <c r="D1007">
        <v>55438</v>
      </c>
      <c r="E1007">
        <v>55425.4</v>
      </c>
      <c r="F1007">
        <v>2796.18</v>
      </c>
      <c r="G1007">
        <v>0</v>
      </c>
      <c r="H1007">
        <v>1658.23</v>
      </c>
      <c r="I1007">
        <v>0</v>
      </c>
      <c r="J1007">
        <v>5.4059500000000003E-2</v>
      </c>
      <c r="K1007">
        <v>0.93151499999999998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55859.3</v>
      </c>
      <c r="C1008">
        <v>55858.8</v>
      </c>
      <c r="D1008">
        <v>55858.2</v>
      </c>
      <c r="E1008">
        <v>55845.5</v>
      </c>
      <c r="F1008">
        <v>2810.13</v>
      </c>
      <c r="G1008">
        <v>0</v>
      </c>
      <c r="H1008">
        <v>1660.99</v>
      </c>
      <c r="I1008">
        <v>0</v>
      </c>
      <c r="J1008">
        <v>5.4041499999999999E-2</v>
      </c>
      <c r="K1008">
        <v>0.93174400000000002</v>
      </c>
      <c r="L1008">
        <v>0</v>
      </c>
      <c r="M1008" t="s">
        <v>42</v>
      </c>
      <c r="R1008">
        <f>AVERAGE(B959:B1008)</f>
        <v>55779.197999999989</v>
      </c>
      <c r="S1008">
        <f>AVERAGE(C959:C1008)</f>
        <v>55778.759999999987</v>
      </c>
      <c r="U1008">
        <f>_xlfn.VAR.P(B959:B1008)</f>
        <v>152558.8117960002</v>
      </c>
      <c r="V1008">
        <f>_xlfn.VAR.P(C959:C1008)</f>
        <v>152558.41039999999</v>
      </c>
      <c r="X1008">
        <f>1.96*SQRT(U1008)/50</f>
        <v>15.311040871155878</v>
      </c>
      <c r="Y1008">
        <f>1.96*SQRT(V1008)/50</f>
        <v>15.311020728777555</v>
      </c>
    </row>
    <row r="1009" spans="1:12" x14ac:dyDescent="0.25">
      <c r="A1009" t="s">
        <v>44</v>
      </c>
      <c r="B1009">
        <v>2788963.580509</v>
      </c>
      <c r="C1009" t="s">
        <v>36</v>
      </c>
    </row>
    <row r="1010" spans="1:12" x14ac:dyDescent="0.25">
      <c r="A1010" t="s">
        <v>45</v>
      </c>
      <c r="B1010">
        <v>117898</v>
      </c>
      <c r="C1010">
        <v>114744</v>
      </c>
      <c r="D1010">
        <v>114664</v>
      </c>
      <c r="E1010">
        <v>114644</v>
      </c>
      <c r="F1010">
        <v>5154.3100000000004</v>
      </c>
      <c r="G1010">
        <v>13516.2</v>
      </c>
      <c r="H1010">
        <v>4534.04</v>
      </c>
      <c r="I1010">
        <v>5.4455999999999997E-2</v>
      </c>
      <c r="J1010">
        <v>0.95821500000000004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118971</v>
      </c>
      <c r="C1011">
        <v>115540</v>
      </c>
      <c r="D1011">
        <v>115459</v>
      </c>
      <c r="E1011">
        <v>115438</v>
      </c>
      <c r="F1011">
        <v>5200.49</v>
      </c>
      <c r="G1011">
        <v>13614.9</v>
      </c>
      <c r="H1011">
        <v>4565.41</v>
      </c>
      <c r="I1011">
        <v>5.3915999999999999E-2</v>
      </c>
      <c r="J1011">
        <v>0.95681499999999997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118999</v>
      </c>
      <c r="C1012">
        <v>115549</v>
      </c>
      <c r="D1012">
        <v>115468</v>
      </c>
      <c r="E1012">
        <v>115447</v>
      </c>
      <c r="F1012">
        <v>5189.18</v>
      </c>
      <c r="G1012">
        <v>13597.5</v>
      </c>
      <c r="H1012">
        <v>4585.6499999999996</v>
      </c>
      <c r="I1012">
        <v>5.4979899999999998E-2</v>
      </c>
      <c r="J1012">
        <v>0.93179800000000002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117941</v>
      </c>
      <c r="C1013">
        <v>114653</v>
      </c>
      <c r="D1013">
        <v>114572</v>
      </c>
      <c r="E1013">
        <v>114551</v>
      </c>
      <c r="F1013">
        <v>5188.21</v>
      </c>
      <c r="G1013">
        <v>13490.4</v>
      </c>
      <c r="H1013">
        <v>4530.57</v>
      </c>
      <c r="I1013">
        <v>5.4576600000000003E-2</v>
      </c>
      <c r="J1013">
        <v>0.93183000000000005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119115</v>
      </c>
      <c r="C1014">
        <v>115841</v>
      </c>
      <c r="D1014">
        <v>115758</v>
      </c>
      <c r="E1014">
        <v>115738</v>
      </c>
      <c r="F1014">
        <v>5239.08</v>
      </c>
      <c r="G1014">
        <v>13670.1</v>
      </c>
      <c r="H1014">
        <v>4595.05</v>
      </c>
      <c r="I1014">
        <v>5.6841200000000001E-2</v>
      </c>
      <c r="J1014">
        <v>0.95370200000000005</v>
      </c>
      <c r="K1014">
        <v>0</v>
      </c>
      <c r="L1014" t="s">
        <v>42</v>
      </c>
    </row>
    <row r="1015" spans="1:12" x14ac:dyDescent="0.25">
      <c r="A1015" t="s">
        <v>45</v>
      </c>
      <c r="B1015">
        <v>118874</v>
      </c>
      <c r="C1015">
        <v>115680</v>
      </c>
      <c r="D1015">
        <v>115598</v>
      </c>
      <c r="E1015">
        <v>115577</v>
      </c>
      <c r="F1015">
        <v>5194.0600000000004</v>
      </c>
      <c r="G1015">
        <v>13649.5</v>
      </c>
      <c r="H1015">
        <v>4584.17</v>
      </c>
      <c r="I1015">
        <v>5.3937199999999998E-2</v>
      </c>
      <c r="J1015">
        <v>0.93183199999999999</v>
      </c>
      <c r="K1015">
        <v>0</v>
      </c>
      <c r="L1015" t="s">
        <v>42</v>
      </c>
    </row>
    <row r="1016" spans="1:12" x14ac:dyDescent="0.25">
      <c r="A1016" t="s">
        <v>45</v>
      </c>
      <c r="B1016">
        <v>119683</v>
      </c>
      <c r="C1016">
        <v>116519</v>
      </c>
      <c r="D1016">
        <v>116436</v>
      </c>
      <c r="E1016">
        <v>116415</v>
      </c>
      <c r="F1016">
        <v>5241.76</v>
      </c>
      <c r="G1016">
        <v>13747.7</v>
      </c>
      <c r="H1016">
        <v>4622.0200000000004</v>
      </c>
      <c r="I1016">
        <v>5.4196000000000001E-2</v>
      </c>
      <c r="J1016">
        <v>0.93182900000000002</v>
      </c>
      <c r="K1016">
        <v>0</v>
      </c>
      <c r="L1016" t="s">
        <v>42</v>
      </c>
    </row>
    <row r="1017" spans="1:12" x14ac:dyDescent="0.25">
      <c r="A1017" t="s">
        <v>45</v>
      </c>
      <c r="B1017">
        <v>118660</v>
      </c>
      <c r="C1017">
        <v>115523</v>
      </c>
      <c r="D1017">
        <v>115440</v>
      </c>
      <c r="E1017">
        <v>115420</v>
      </c>
      <c r="F1017">
        <v>5198.71</v>
      </c>
      <c r="G1017">
        <v>13656.7</v>
      </c>
      <c r="H1017">
        <v>4577.47</v>
      </c>
      <c r="I1017">
        <v>5.6070500000000002E-2</v>
      </c>
      <c r="J1017">
        <v>0.931836</v>
      </c>
      <c r="K1017">
        <v>0</v>
      </c>
      <c r="L1017" t="s">
        <v>42</v>
      </c>
    </row>
    <row r="1018" spans="1:12" x14ac:dyDescent="0.25">
      <c r="A1018" t="s">
        <v>45</v>
      </c>
      <c r="B1018">
        <v>118243</v>
      </c>
      <c r="C1018">
        <v>115063</v>
      </c>
      <c r="D1018">
        <v>114982</v>
      </c>
      <c r="E1018">
        <v>114962</v>
      </c>
      <c r="F1018">
        <v>5172.8999999999996</v>
      </c>
      <c r="G1018">
        <v>13544</v>
      </c>
      <c r="H1018">
        <v>4548.1400000000003</v>
      </c>
      <c r="I1018">
        <v>5.5896500000000002E-2</v>
      </c>
      <c r="J1018">
        <v>0.95650400000000002</v>
      </c>
      <c r="K1018">
        <v>0</v>
      </c>
      <c r="L1018" t="s">
        <v>42</v>
      </c>
    </row>
    <row r="1019" spans="1:12" x14ac:dyDescent="0.25">
      <c r="A1019" t="s">
        <v>45</v>
      </c>
      <c r="B1019">
        <v>118967</v>
      </c>
      <c r="C1019">
        <v>115709</v>
      </c>
      <c r="D1019">
        <v>115629</v>
      </c>
      <c r="E1019">
        <v>115608</v>
      </c>
      <c r="F1019">
        <v>5213.04</v>
      </c>
      <c r="G1019">
        <v>13631</v>
      </c>
      <c r="H1019">
        <v>4581.75</v>
      </c>
      <c r="I1019">
        <v>5.4476799999999999E-2</v>
      </c>
      <c r="J1019">
        <v>0.93180499999999999</v>
      </c>
      <c r="K1019">
        <v>0</v>
      </c>
      <c r="L1019" t="s">
        <v>42</v>
      </c>
    </row>
    <row r="1020" spans="1:12" x14ac:dyDescent="0.25">
      <c r="A1020" t="s">
        <v>45</v>
      </c>
      <c r="B1020">
        <v>118520</v>
      </c>
      <c r="C1020">
        <v>115063</v>
      </c>
      <c r="D1020">
        <v>114985</v>
      </c>
      <c r="E1020">
        <v>114964</v>
      </c>
      <c r="F1020">
        <v>5182.82</v>
      </c>
      <c r="G1020">
        <v>13573</v>
      </c>
      <c r="H1020">
        <v>4567.24</v>
      </c>
      <c r="I1020">
        <v>5.4245099999999997E-2</v>
      </c>
      <c r="J1020">
        <v>0.95310499999999998</v>
      </c>
      <c r="K1020">
        <v>0</v>
      </c>
      <c r="L1020" t="s">
        <v>42</v>
      </c>
    </row>
    <row r="1021" spans="1:12" x14ac:dyDescent="0.25">
      <c r="A1021" t="s">
        <v>45</v>
      </c>
      <c r="B1021">
        <v>118537</v>
      </c>
      <c r="C1021">
        <v>115295</v>
      </c>
      <c r="D1021">
        <v>115217</v>
      </c>
      <c r="E1021">
        <v>115196</v>
      </c>
      <c r="F1021">
        <v>5191.09</v>
      </c>
      <c r="G1021">
        <v>13573.3</v>
      </c>
      <c r="H1021">
        <v>4567.1099999999997</v>
      </c>
      <c r="I1021">
        <v>5.3994500000000001E-2</v>
      </c>
      <c r="J1021">
        <v>0.95716800000000002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117738</v>
      </c>
      <c r="C1022">
        <v>114541</v>
      </c>
      <c r="D1022">
        <v>114463</v>
      </c>
      <c r="E1022">
        <v>114442</v>
      </c>
      <c r="F1022">
        <v>5145.33</v>
      </c>
      <c r="G1022">
        <v>13512.8</v>
      </c>
      <c r="H1022">
        <v>4543.34</v>
      </c>
      <c r="I1022">
        <v>5.3924600000000003E-2</v>
      </c>
      <c r="J1022">
        <v>0.94900300000000004</v>
      </c>
      <c r="K1022">
        <v>0</v>
      </c>
      <c r="L1022" t="s">
        <v>42</v>
      </c>
    </row>
    <row r="1023" spans="1:12" x14ac:dyDescent="0.25">
      <c r="A1023" t="s">
        <v>45</v>
      </c>
      <c r="B1023">
        <v>118497</v>
      </c>
      <c r="C1023">
        <v>115333</v>
      </c>
      <c r="D1023">
        <v>115254</v>
      </c>
      <c r="E1023">
        <v>115233</v>
      </c>
      <c r="F1023">
        <v>5191.8500000000004</v>
      </c>
      <c r="G1023">
        <v>13627.7</v>
      </c>
      <c r="H1023">
        <v>4562.8</v>
      </c>
      <c r="I1023">
        <v>5.4412099999999998E-2</v>
      </c>
      <c r="J1023">
        <v>0.95252000000000003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118412</v>
      </c>
      <c r="C1024">
        <v>115220</v>
      </c>
      <c r="D1024">
        <v>115141</v>
      </c>
      <c r="E1024">
        <v>115120</v>
      </c>
      <c r="F1024">
        <v>5182.22</v>
      </c>
      <c r="G1024">
        <v>13563</v>
      </c>
      <c r="H1024">
        <v>4573.9799999999996</v>
      </c>
      <c r="I1024">
        <v>5.41033E-2</v>
      </c>
      <c r="J1024">
        <v>0.93183199999999999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117431</v>
      </c>
      <c r="C1025">
        <v>114316</v>
      </c>
      <c r="D1025">
        <v>114237</v>
      </c>
      <c r="E1025">
        <v>114216</v>
      </c>
      <c r="F1025">
        <v>5140.24</v>
      </c>
      <c r="G1025">
        <v>13439.5</v>
      </c>
      <c r="H1025">
        <v>4526.45</v>
      </c>
      <c r="I1025">
        <v>5.3929999999999999E-2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45</v>
      </c>
      <c r="B1026">
        <v>118512</v>
      </c>
      <c r="C1026">
        <v>115261</v>
      </c>
      <c r="D1026">
        <v>115182</v>
      </c>
      <c r="E1026">
        <v>115163</v>
      </c>
      <c r="F1026">
        <v>5187</v>
      </c>
      <c r="G1026">
        <v>13554.9</v>
      </c>
      <c r="H1026">
        <v>4552.38</v>
      </c>
      <c r="I1026">
        <v>5.4374100000000002E-2</v>
      </c>
      <c r="J1026">
        <v>0.95866300000000004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118114</v>
      </c>
      <c r="C1027">
        <v>114950</v>
      </c>
      <c r="D1027">
        <v>114862</v>
      </c>
      <c r="E1027">
        <v>114842</v>
      </c>
      <c r="F1027">
        <v>5179.84</v>
      </c>
      <c r="G1027">
        <v>13504.9</v>
      </c>
      <c r="H1027">
        <v>4537.67</v>
      </c>
      <c r="I1027">
        <v>5.3909899999999997E-2</v>
      </c>
      <c r="J1027">
        <v>0.931836</v>
      </c>
      <c r="K1027">
        <v>0</v>
      </c>
      <c r="L1027" t="s">
        <v>42</v>
      </c>
    </row>
    <row r="1028" spans="1:12" x14ac:dyDescent="0.25">
      <c r="A1028" t="s">
        <v>45</v>
      </c>
      <c r="B1028">
        <v>117823</v>
      </c>
      <c r="C1028">
        <v>114657</v>
      </c>
      <c r="D1028">
        <v>114578</v>
      </c>
      <c r="E1028">
        <v>114558</v>
      </c>
      <c r="F1028">
        <v>5158.5600000000004</v>
      </c>
      <c r="G1028">
        <v>13556.9</v>
      </c>
      <c r="H1028">
        <v>4541.9799999999996</v>
      </c>
      <c r="I1028">
        <v>5.67258E-2</v>
      </c>
      <c r="J1028">
        <v>0.93182799999999999</v>
      </c>
      <c r="K1028">
        <v>0</v>
      </c>
      <c r="L1028" t="s">
        <v>42</v>
      </c>
    </row>
    <row r="1029" spans="1:12" x14ac:dyDescent="0.25">
      <c r="A1029" t="s">
        <v>45</v>
      </c>
      <c r="B1029">
        <v>118086</v>
      </c>
      <c r="C1029">
        <v>114814</v>
      </c>
      <c r="D1029">
        <v>114733</v>
      </c>
      <c r="E1029">
        <v>114713</v>
      </c>
      <c r="F1029">
        <v>5167.05</v>
      </c>
      <c r="G1029">
        <v>13532.8</v>
      </c>
      <c r="H1029">
        <v>4542.2299999999996</v>
      </c>
      <c r="I1029">
        <v>5.4929699999999998E-2</v>
      </c>
      <c r="J1029">
        <v>0.93182200000000004</v>
      </c>
      <c r="K1029">
        <v>0</v>
      </c>
      <c r="L1029" t="s">
        <v>42</v>
      </c>
    </row>
    <row r="1030" spans="1:12" x14ac:dyDescent="0.25">
      <c r="A1030" t="s">
        <v>45</v>
      </c>
      <c r="B1030">
        <v>118801</v>
      </c>
      <c r="C1030">
        <v>115610</v>
      </c>
      <c r="D1030">
        <v>115529</v>
      </c>
      <c r="E1030">
        <v>115508</v>
      </c>
      <c r="F1030">
        <v>5204.84</v>
      </c>
      <c r="G1030">
        <v>13658.4</v>
      </c>
      <c r="H1030">
        <v>4576.1400000000003</v>
      </c>
      <c r="I1030">
        <v>5.4364200000000001E-2</v>
      </c>
      <c r="J1030">
        <v>0.93183300000000002</v>
      </c>
      <c r="K1030">
        <v>0</v>
      </c>
      <c r="L1030" t="s">
        <v>42</v>
      </c>
    </row>
    <row r="1031" spans="1:12" x14ac:dyDescent="0.25">
      <c r="A1031" t="s">
        <v>45</v>
      </c>
      <c r="B1031">
        <v>118338</v>
      </c>
      <c r="C1031">
        <v>115018</v>
      </c>
      <c r="D1031">
        <v>114937</v>
      </c>
      <c r="E1031">
        <v>114917</v>
      </c>
      <c r="F1031">
        <v>5192.55</v>
      </c>
      <c r="G1031">
        <v>13584.4</v>
      </c>
      <c r="H1031">
        <v>4552.1499999999996</v>
      </c>
      <c r="I1031">
        <v>5.3918000000000001E-2</v>
      </c>
      <c r="J1031">
        <v>0.95899800000000002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118790</v>
      </c>
      <c r="C1032">
        <v>115419</v>
      </c>
      <c r="D1032">
        <v>115338</v>
      </c>
      <c r="E1032">
        <v>115317</v>
      </c>
      <c r="F1032">
        <v>5182.12</v>
      </c>
      <c r="G1032">
        <v>13583.3</v>
      </c>
      <c r="H1032">
        <v>4570.05</v>
      </c>
      <c r="I1032">
        <v>5.3910600000000003E-2</v>
      </c>
      <c r="J1032">
        <v>0.93180499999999999</v>
      </c>
      <c r="K1032">
        <v>0</v>
      </c>
      <c r="L1032" t="s">
        <v>42</v>
      </c>
    </row>
    <row r="1033" spans="1:12" x14ac:dyDescent="0.25">
      <c r="A1033" t="s">
        <v>45</v>
      </c>
      <c r="B1033">
        <v>117834</v>
      </c>
      <c r="C1033">
        <v>114582</v>
      </c>
      <c r="D1033">
        <v>114502</v>
      </c>
      <c r="E1033">
        <v>114481</v>
      </c>
      <c r="F1033">
        <v>5150.05</v>
      </c>
      <c r="G1033">
        <v>13538.2</v>
      </c>
      <c r="H1033">
        <v>4558.12</v>
      </c>
      <c r="I1033">
        <v>5.3991900000000002E-2</v>
      </c>
      <c r="J1033">
        <v>0.95637399999999995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118023</v>
      </c>
      <c r="C1034">
        <v>114746</v>
      </c>
      <c r="D1034">
        <v>114665</v>
      </c>
      <c r="E1034">
        <v>114645</v>
      </c>
      <c r="F1034">
        <v>5175.93</v>
      </c>
      <c r="G1034">
        <v>13524</v>
      </c>
      <c r="H1034">
        <v>4544.37</v>
      </c>
      <c r="I1034">
        <v>5.42312E-2</v>
      </c>
      <c r="J1034">
        <v>0.95922700000000005</v>
      </c>
      <c r="K1034">
        <v>0</v>
      </c>
      <c r="L1034" t="s">
        <v>42</v>
      </c>
    </row>
    <row r="1035" spans="1:12" x14ac:dyDescent="0.25">
      <c r="A1035" t="s">
        <v>45</v>
      </c>
      <c r="B1035">
        <v>118227</v>
      </c>
      <c r="C1035">
        <v>114932</v>
      </c>
      <c r="D1035">
        <v>114852</v>
      </c>
      <c r="E1035">
        <v>114831</v>
      </c>
      <c r="F1035">
        <v>5160.54</v>
      </c>
      <c r="G1035">
        <v>13537.7</v>
      </c>
      <c r="H1035">
        <v>4550.0600000000004</v>
      </c>
      <c r="I1035">
        <v>5.4009599999999998E-2</v>
      </c>
      <c r="J1035">
        <v>0.93183300000000002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118336</v>
      </c>
      <c r="C1036">
        <v>115179</v>
      </c>
      <c r="D1036">
        <v>115099</v>
      </c>
      <c r="E1036">
        <v>115078</v>
      </c>
      <c r="F1036">
        <v>5180.04</v>
      </c>
      <c r="G1036">
        <v>13574.1</v>
      </c>
      <c r="H1036">
        <v>4571.17</v>
      </c>
      <c r="I1036">
        <v>5.391E-2</v>
      </c>
      <c r="J1036">
        <v>0.95224399999999998</v>
      </c>
      <c r="K1036">
        <v>0</v>
      </c>
      <c r="L1036" t="s">
        <v>42</v>
      </c>
    </row>
    <row r="1037" spans="1:12" x14ac:dyDescent="0.25">
      <c r="A1037" t="s">
        <v>45</v>
      </c>
      <c r="B1037">
        <v>117402</v>
      </c>
      <c r="C1037">
        <v>114154</v>
      </c>
      <c r="D1037">
        <v>114074</v>
      </c>
      <c r="E1037">
        <v>114054</v>
      </c>
      <c r="F1037">
        <v>5121.84</v>
      </c>
      <c r="G1037">
        <v>13434.4</v>
      </c>
      <c r="H1037">
        <v>4523.79</v>
      </c>
      <c r="I1037">
        <v>5.3910100000000002E-2</v>
      </c>
      <c r="J1037">
        <v>0.95700300000000005</v>
      </c>
      <c r="K1037">
        <v>0</v>
      </c>
      <c r="L1037" t="s">
        <v>42</v>
      </c>
    </row>
    <row r="1038" spans="1:12" x14ac:dyDescent="0.25">
      <c r="A1038" t="s">
        <v>45</v>
      </c>
      <c r="B1038">
        <v>117885</v>
      </c>
      <c r="C1038">
        <v>114676</v>
      </c>
      <c r="D1038">
        <v>114596</v>
      </c>
      <c r="E1038">
        <v>114575</v>
      </c>
      <c r="F1038">
        <v>5164.22</v>
      </c>
      <c r="G1038">
        <v>13522.9</v>
      </c>
      <c r="H1038">
        <v>4530.54</v>
      </c>
      <c r="I1038">
        <v>5.3985900000000003E-2</v>
      </c>
      <c r="J1038">
        <v>0.93183199999999999</v>
      </c>
      <c r="K1038">
        <v>0</v>
      </c>
      <c r="L1038" t="s">
        <v>42</v>
      </c>
    </row>
    <row r="1039" spans="1:12" x14ac:dyDescent="0.25">
      <c r="A1039" t="s">
        <v>45</v>
      </c>
      <c r="B1039">
        <v>116551</v>
      </c>
      <c r="C1039">
        <v>113295</v>
      </c>
      <c r="D1039">
        <v>113216</v>
      </c>
      <c r="E1039">
        <v>113195</v>
      </c>
      <c r="F1039">
        <v>5116.3999999999996</v>
      </c>
      <c r="G1039">
        <v>13367.5</v>
      </c>
      <c r="H1039">
        <v>4497.4799999999996</v>
      </c>
      <c r="I1039">
        <v>5.3923199999999998E-2</v>
      </c>
      <c r="J1039">
        <v>0.95796099999999995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118237</v>
      </c>
      <c r="C1040">
        <v>115099</v>
      </c>
      <c r="D1040">
        <v>115019</v>
      </c>
      <c r="E1040">
        <v>114999</v>
      </c>
      <c r="F1040">
        <v>5179.33</v>
      </c>
      <c r="G1040">
        <v>13570</v>
      </c>
      <c r="H1040">
        <v>4567.25</v>
      </c>
      <c r="I1040">
        <v>5.4020600000000002E-2</v>
      </c>
      <c r="J1040">
        <v>0.95916800000000002</v>
      </c>
      <c r="K1040">
        <v>0</v>
      </c>
      <c r="L1040" t="s">
        <v>42</v>
      </c>
    </row>
    <row r="1041" spans="1:12" x14ac:dyDescent="0.25">
      <c r="A1041" t="s">
        <v>45</v>
      </c>
      <c r="B1041">
        <v>118891</v>
      </c>
      <c r="C1041">
        <v>115357</v>
      </c>
      <c r="D1041">
        <v>115277</v>
      </c>
      <c r="E1041">
        <v>115257</v>
      </c>
      <c r="F1041">
        <v>5190.6400000000003</v>
      </c>
      <c r="G1041">
        <v>13572.8</v>
      </c>
      <c r="H1041">
        <v>4561.8</v>
      </c>
      <c r="I1041">
        <v>5.3918899999999999E-2</v>
      </c>
      <c r="J1041">
        <v>0.95855400000000002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118342</v>
      </c>
      <c r="C1042">
        <v>115009</v>
      </c>
      <c r="D1042">
        <v>114930</v>
      </c>
      <c r="E1042">
        <v>114910</v>
      </c>
      <c r="F1042">
        <v>5192.74</v>
      </c>
      <c r="G1042">
        <v>13574.8</v>
      </c>
      <c r="H1042">
        <v>4546.96</v>
      </c>
      <c r="I1042">
        <v>5.3941200000000002E-2</v>
      </c>
      <c r="J1042">
        <v>0.95835700000000001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116498</v>
      </c>
      <c r="C1043">
        <v>113303</v>
      </c>
      <c r="D1043">
        <v>113224</v>
      </c>
      <c r="E1043">
        <v>113204</v>
      </c>
      <c r="F1043">
        <v>5103.6000000000004</v>
      </c>
      <c r="G1043">
        <v>13342.2</v>
      </c>
      <c r="H1043">
        <v>4475.8999999999996</v>
      </c>
      <c r="I1043">
        <v>5.43668E-2</v>
      </c>
      <c r="J1043">
        <v>0.95795300000000005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117025</v>
      </c>
      <c r="C1044">
        <v>113889</v>
      </c>
      <c r="D1044">
        <v>113811</v>
      </c>
      <c r="E1044">
        <v>113790</v>
      </c>
      <c r="F1044">
        <v>5133.99</v>
      </c>
      <c r="G1044">
        <v>13418.4</v>
      </c>
      <c r="H1044">
        <v>4519.26</v>
      </c>
      <c r="I1044">
        <v>5.4071000000000001E-2</v>
      </c>
      <c r="J1044">
        <v>0.94637300000000002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118201</v>
      </c>
      <c r="C1045">
        <v>115039</v>
      </c>
      <c r="D1045">
        <v>114960</v>
      </c>
      <c r="E1045">
        <v>114939</v>
      </c>
      <c r="F1045">
        <v>5187.5600000000004</v>
      </c>
      <c r="G1045">
        <v>13571.6</v>
      </c>
      <c r="H1045">
        <v>4551.43</v>
      </c>
      <c r="I1045">
        <v>5.65149E-2</v>
      </c>
      <c r="J1045">
        <v>0.93183300000000002</v>
      </c>
      <c r="K1045">
        <v>0</v>
      </c>
      <c r="L1045" t="s">
        <v>42</v>
      </c>
    </row>
    <row r="1046" spans="1:12" x14ac:dyDescent="0.25">
      <c r="A1046" t="s">
        <v>45</v>
      </c>
      <c r="B1046">
        <v>117614</v>
      </c>
      <c r="C1046">
        <v>114337</v>
      </c>
      <c r="D1046">
        <v>114259</v>
      </c>
      <c r="E1046">
        <v>114238</v>
      </c>
      <c r="F1046">
        <v>5135.7299999999996</v>
      </c>
      <c r="G1046">
        <v>13454.5</v>
      </c>
      <c r="H1046">
        <v>4517.79</v>
      </c>
      <c r="I1046">
        <v>5.3920099999999999E-2</v>
      </c>
      <c r="J1046">
        <v>0.93183300000000002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117939</v>
      </c>
      <c r="C1047">
        <v>114734</v>
      </c>
      <c r="D1047">
        <v>114656</v>
      </c>
      <c r="E1047">
        <v>114636</v>
      </c>
      <c r="F1047">
        <v>5160.33</v>
      </c>
      <c r="G1047">
        <v>13533.8</v>
      </c>
      <c r="H1047">
        <v>4545.4799999999996</v>
      </c>
      <c r="I1047">
        <v>3.4955800000000002E-2</v>
      </c>
      <c r="J1047">
        <v>0.931836</v>
      </c>
      <c r="K1047">
        <v>0</v>
      </c>
      <c r="L1047" t="s">
        <v>42</v>
      </c>
    </row>
    <row r="1048" spans="1:12" x14ac:dyDescent="0.25">
      <c r="A1048" t="s">
        <v>45</v>
      </c>
      <c r="B1048">
        <v>117853</v>
      </c>
      <c r="C1048">
        <v>114692</v>
      </c>
      <c r="D1048">
        <v>114611</v>
      </c>
      <c r="E1048">
        <v>114591</v>
      </c>
      <c r="F1048">
        <v>5155.93</v>
      </c>
      <c r="G1048">
        <v>13532.8</v>
      </c>
      <c r="H1048">
        <v>4532.66</v>
      </c>
      <c r="I1048">
        <v>5.3934500000000003E-2</v>
      </c>
      <c r="J1048">
        <v>0.95170200000000005</v>
      </c>
      <c r="K1048">
        <v>0</v>
      </c>
      <c r="L1048" t="s">
        <v>42</v>
      </c>
    </row>
    <row r="1049" spans="1:12" x14ac:dyDescent="0.25">
      <c r="A1049" t="s">
        <v>45</v>
      </c>
      <c r="B1049">
        <v>117964</v>
      </c>
      <c r="C1049">
        <v>114744</v>
      </c>
      <c r="D1049">
        <v>114663</v>
      </c>
      <c r="E1049">
        <v>114642</v>
      </c>
      <c r="F1049">
        <v>5180.08</v>
      </c>
      <c r="G1049">
        <v>13561.1</v>
      </c>
      <c r="H1049">
        <v>4556.2700000000004</v>
      </c>
      <c r="I1049">
        <v>5.4246900000000001E-2</v>
      </c>
      <c r="J1049">
        <v>0.94150100000000003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118642</v>
      </c>
      <c r="C1050">
        <v>115331</v>
      </c>
      <c r="D1050">
        <v>115250</v>
      </c>
      <c r="E1050">
        <v>115229</v>
      </c>
      <c r="F1050">
        <v>5208.2</v>
      </c>
      <c r="G1050">
        <v>13582</v>
      </c>
      <c r="H1050">
        <v>4571.42</v>
      </c>
      <c r="I1050">
        <v>5.4677799999999999E-2</v>
      </c>
      <c r="J1050">
        <v>0.93180099999999999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118710</v>
      </c>
      <c r="C1051">
        <v>115356</v>
      </c>
      <c r="D1051">
        <v>115274</v>
      </c>
      <c r="E1051">
        <v>115253</v>
      </c>
      <c r="F1051">
        <v>5179.55</v>
      </c>
      <c r="G1051">
        <v>13604.2</v>
      </c>
      <c r="H1051">
        <v>4564.8900000000003</v>
      </c>
      <c r="I1051">
        <v>5.3975000000000002E-2</v>
      </c>
      <c r="J1051">
        <v>0.93182200000000004</v>
      </c>
      <c r="K1051">
        <v>0</v>
      </c>
      <c r="L1051" t="s">
        <v>42</v>
      </c>
    </row>
    <row r="1052" spans="1:12" x14ac:dyDescent="0.25">
      <c r="A1052" t="s">
        <v>45</v>
      </c>
      <c r="B1052">
        <v>118562</v>
      </c>
      <c r="C1052">
        <v>115413</v>
      </c>
      <c r="D1052">
        <v>115331</v>
      </c>
      <c r="E1052">
        <v>115310</v>
      </c>
      <c r="F1052">
        <v>5185.05</v>
      </c>
      <c r="G1052">
        <v>13627.7</v>
      </c>
      <c r="H1052">
        <v>4570.12</v>
      </c>
      <c r="I1052">
        <v>5.3935999999999998E-2</v>
      </c>
      <c r="J1052">
        <v>0.95857199999999998</v>
      </c>
      <c r="K1052">
        <v>0</v>
      </c>
      <c r="L1052" t="s">
        <v>42</v>
      </c>
    </row>
    <row r="1053" spans="1:12" x14ac:dyDescent="0.25">
      <c r="A1053" t="s">
        <v>45</v>
      </c>
      <c r="B1053">
        <v>117614</v>
      </c>
      <c r="C1053">
        <v>114378</v>
      </c>
      <c r="D1053">
        <v>114296</v>
      </c>
      <c r="E1053">
        <v>114276</v>
      </c>
      <c r="F1053">
        <v>5136.1400000000003</v>
      </c>
      <c r="G1053">
        <v>13475.4</v>
      </c>
      <c r="H1053">
        <v>4539.29</v>
      </c>
      <c r="I1053">
        <v>5.7158E-2</v>
      </c>
      <c r="J1053">
        <v>0.957399</v>
      </c>
      <c r="K1053">
        <v>0</v>
      </c>
      <c r="L1053" t="s">
        <v>42</v>
      </c>
    </row>
    <row r="1054" spans="1:12" x14ac:dyDescent="0.25">
      <c r="A1054" t="s">
        <v>45</v>
      </c>
      <c r="B1054">
        <v>117234</v>
      </c>
      <c r="C1054">
        <v>114008</v>
      </c>
      <c r="D1054">
        <v>113928</v>
      </c>
      <c r="E1054">
        <v>113908</v>
      </c>
      <c r="F1054">
        <v>5129.1899999999996</v>
      </c>
      <c r="G1054">
        <v>13455.2</v>
      </c>
      <c r="H1054">
        <v>4506.2299999999996</v>
      </c>
      <c r="I1054">
        <v>6.0900099999999999E-2</v>
      </c>
      <c r="J1054">
        <v>0.93182500000000001</v>
      </c>
      <c r="K1054">
        <v>0</v>
      </c>
      <c r="L1054" t="s">
        <v>42</v>
      </c>
    </row>
    <row r="1055" spans="1:12" x14ac:dyDescent="0.25">
      <c r="A1055" t="s">
        <v>45</v>
      </c>
      <c r="B1055">
        <v>117863</v>
      </c>
      <c r="C1055">
        <v>114686</v>
      </c>
      <c r="D1055">
        <v>114604</v>
      </c>
      <c r="E1055">
        <v>114583</v>
      </c>
      <c r="F1055">
        <v>5160.9399999999996</v>
      </c>
      <c r="G1055">
        <v>13521.8</v>
      </c>
      <c r="H1055">
        <v>4528.22</v>
      </c>
      <c r="I1055">
        <v>5.3941299999999998E-2</v>
      </c>
      <c r="J1055">
        <v>0.95762400000000003</v>
      </c>
      <c r="K1055">
        <v>0</v>
      </c>
      <c r="L1055" t="s">
        <v>42</v>
      </c>
    </row>
    <row r="1056" spans="1:12" x14ac:dyDescent="0.25">
      <c r="A1056" t="s">
        <v>45</v>
      </c>
      <c r="B1056">
        <v>117622</v>
      </c>
      <c r="C1056">
        <v>114378</v>
      </c>
      <c r="D1056">
        <v>114297</v>
      </c>
      <c r="E1056">
        <v>114276</v>
      </c>
      <c r="F1056">
        <v>5157.93</v>
      </c>
      <c r="G1056">
        <v>13518</v>
      </c>
      <c r="H1056">
        <v>4538.96</v>
      </c>
      <c r="I1056">
        <v>5.3909699999999998E-2</v>
      </c>
      <c r="J1056">
        <v>0.931836</v>
      </c>
      <c r="K1056">
        <v>0</v>
      </c>
      <c r="L1056" t="s">
        <v>42</v>
      </c>
    </row>
    <row r="1057" spans="1:25" x14ac:dyDescent="0.25">
      <c r="A1057" t="s">
        <v>45</v>
      </c>
      <c r="B1057">
        <v>118219</v>
      </c>
      <c r="C1057">
        <v>115013</v>
      </c>
      <c r="D1057">
        <v>114933</v>
      </c>
      <c r="E1057">
        <v>114912</v>
      </c>
      <c r="F1057">
        <v>5175.1099999999997</v>
      </c>
      <c r="G1057">
        <v>13539.7</v>
      </c>
      <c r="H1057">
        <v>4552.45</v>
      </c>
      <c r="I1057">
        <v>5.391E-2</v>
      </c>
      <c r="J1057">
        <v>0.94155299999999997</v>
      </c>
      <c r="K1057">
        <v>0</v>
      </c>
      <c r="L1057" t="s">
        <v>42</v>
      </c>
    </row>
    <row r="1058" spans="1:25" x14ac:dyDescent="0.25">
      <c r="A1058" t="s">
        <v>45</v>
      </c>
      <c r="B1058">
        <v>118457</v>
      </c>
      <c r="C1058">
        <v>115334</v>
      </c>
      <c r="D1058">
        <v>115252</v>
      </c>
      <c r="E1058">
        <v>115232</v>
      </c>
      <c r="F1058">
        <v>5183.6099999999997</v>
      </c>
      <c r="G1058">
        <v>13556.1</v>
      </c>
      <c r="H1058">
        <v>4552.3999999999996</v>
      </c>
      <c r="I1058">
        <v>5.89142E-2</v>
      </c>
      <c r="J1058">
        <v>0.95871399999999996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117426</v>
      </c>
      <c r="C1059">
        <v>114261</v>
      </c>
      <c r="D1059">
        <v>114181</v>
      </c>
      <c r="E1059">
        <v>114160</v>
      </c>
      <c r="F1059">
        <v>5136.28</v>
      </c>
      <c r="G1059">
        <v>13485.5</v>
      </c>
      <c r="H1059">
        <v>4511.92</v>
      </c>
      <c r="I1059">
        <v>3.2247900000000003E-2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45</v>
      </c>
      <c r="B1060">
        <v>117595</v>
      </c>
      <c r="C1060">
        <v>114442</v>
      </c>
      <c r="D1060">
        <v>114361</v>
      </c>
      <c r="E1060">
        <v>114341</v>
      </c>
      <c r="F1060">
        <v>5144.34</v>
      </c>
      <c r="G1060">
        <v>13472.3</v>
      </c>
      <c r="H1060">
        <v>4525.75</v>
      </c>
      <c r="I1060">
        <v>5.3938199999999999E-2</v>
      </c>
      <c r="J1060">
        <v>0.95812399999999998</v>
      </c>
      <c r="K1060">
        <v>0</v>
      </c>
      <c r="L1060" t="s">
        <v>42</v>
      </c>
    </row>
    <row r="1061" spans="1:25" x14ac:dyDescent="0.25">
      <c r="A1061" t="s">
        <v>45</v>
      </c>
      <c r="B1061">
        <v>119210</v>
      </c>
      <c r="C1061">
        <v>115922</v>
      </c>
      <c r="D1061">
        <v>115839</v>
      </c>
      <c r="E1061">
        <v>115819</v>
      </c>
      <c r="F1061">
        <v>5206.4799999999996</v>
      </c>
      <c r="G1061">
        <v>13660.3</v>
      </c>
      <c r="H1061">
        <v>4592.3500000000004</v>
      </c>
      <c r="I1061">
        <v>4.5571500000000001E-2</v>
      </c>
      <c r="J1061">
        <v>0.93180200000000002</v>
      </c>
      <c r="K1061">
        <v>0</v>
      </c>
      <c r="L1061" t="s">
        <v>42</v>
      </c>
    </row>
    <row r="1062" spans="1:25" x14ac:dyDescent="0.25">
      <c r="A1062" t="s">
        <v>45</v>
      </c>
      <c r="B1062">
        <v>119073</v>
      </c>
      <c r="C1062">
        <v>115838</v>
      </c>
      <c r="D1062">
        <v>115756</v>
      </c>
      <c r="E1062">
        <v>115735</v>
      </c>
      <c r="F1062">
        <v>5216.8999999999996</v>
      </c>
      <c r="G1062">
        <v>13659.9</v>
      </c>
      <c r="H1062">
        <v>4593.66</v>
      </c>
      <c r="I1062">
        <v>5.4034400000000003E-2</v>
      </c>
      <c r="J1062">
        <v>0.93183700000000003</v>
      </c>
      <c r="K1062">
        <v>0</v>
      </c>
      <c r="L1062" t="s">
        <v>42</v>
      </c>
    </row>
    <row r="1063" spans="1:25" x14ac:dyDescent="0.25">
      <c r="A1063" t="s">
        <v>45</v>
      </c>
      <c r="B1063">
        <v>118554</v>
      </c>
      <c r="C1063">
        <v>115370</v>
      </c>
      <c r="D1063">
        <v>115289</v>
      </c>
      <c r="E1063">
        <v>115268</v>
      </c>
      <c r="F1063">
        <v>5181.5200000000004</v>
      </c>
      <c r="G1063">
        <v>13622.3</v>
      </c>
      <c r="H1063">
        <v>4586.13</v>
      </c>
      <c r="I1063">
        <v>5.391E-2</v>
      </c>
      <c r="J1063">
        <v>0.93170200000000003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118164</v>
      </c>
      <c r="C1064">
        <v>115023</v>
      </c>
      <c r="D1064">
        <v>114940</v>
      </c>
      <c r="E1064">
        <v>114920</v>
      </c>
      <c r="F1064">
        <v>5179.8599999999997</v>
      </c>
      <c r="G1064">
        <v>13654.3</v>
      </c>
      <c r="H1064">
        <v>4563.24</v>
      </c>
      <c r="I1064">
        <v>5.39795E-2</v>
      </c>
      <c r="J1064">
        <v>0.93181199999999997</v>
      </c>
      <c r="K1064">
        <v>0</v>
      </c>
      <c r="L1064" t="s">
        <v>42</v>
      </c>
      <c r="R1064">
        <f>AVERAGE(B1015:B1064)</f>
        <v>118155.86</v>
      </c>
      <c r="S1064">
        <f>AVERAGE(C1015:C1064)</f>
        <v>114930.22</v>
      </c>
      <c r="U1064">
        <f>_xlfn.VAR.P(B1015:B1064)</f>
        <v>395097.88040000008</v>
      </c>
      <c r="V1064">
        <f>_xlfn.VAR.P(C1015:C1064)</f>
        <v>377114.77159999986</v>
      </c>
      <c r="X1064">
        <f>1.96*SQRT(U1064)/50</f>
        <v>24.639870270313033</v>
      </c>
      <c r="Y1064">
        <f>1.96*SQRT(V1064)/50</f>
        <v>24.072591107552672</v>
      </c>
    </row>
    <row r="1065" spans="1:25" x14ac:dyDescent="0.25">
      <c r="A1065" t="s">
        <v>46</v>
      </c>
      <c r="B1065">
        <v>5907801.3094720002</v>
      </c>
      <c r="C1065" t="s">
        <v>36</v>
      </c>
    </row>
    <row r="1066" spans="1:25" x14ac:dyDescent="0.25">
      <c r="A1066" t="s">
        <v>47</v>
      </c>
      <c r="B1066">
        <v>107261</v>
      </c>
      <c r="C1066">
        <v>107260</v>
      </c>
      <c r="D1066">
        <v>107200</v>
      </c>
      <c r="E1066">
        <v>107180</v>
      </c>
      <c r="F1066">
        <v>5162.51</v>
      </c>
      <c r="G1066">
        <v>0</v>
      </c>
      <c r="H1066">
        <v>4589.7</v>
      </c>
      <c r="I1066">
        <v>5.3967599999999998E-2</v>
      </c>
      <c r="J1066">
        <v>0.94182999999999995</v>
      </c>
      <c r="K1066">
        <v>0</v>
      </c>
      <c r="L1066" t="s">
        <v>42</v>
      </c>
    </row>
    <row r="1067" spans="1:25" x14ac:dyDescent="0.25">
      <c r="A1067" t="s">
        <v>47</v>
      </c>
      <c r="B1067">
        <v>105372</v>
      </c>
      <c r="C1067">
        <v>105371</v>
      </c>
      <c r="D1067">
        <v>105312</v>
      </c>
      <c r="E1067">
        <v>105291</v>
      </c>
      <c r="F1067">
        <v>5155.87</v>
      </c>
      <c r="G1067">
        <v>0</v>
      </c>
      <c r="H1067">
        <v>4564.71</v>
      </c>
      <c r="I1067">
        <v>5.39462E-2</v>
      </c>
      <c r="J1067">
        <v>0.93183499999999997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107243</v>
      </c>
      <c r="C1068">
        <v>107242</v>
      </c>
      <c r="D1068">
        <v>107183</v>
      </c>
      <c r="E1068">
        <v>107163</v>
      </c>
      <c r="F1068">
        <v>5148.97</v>
      </c>
      <c r="G1068">
        <v>0</v>
      </c>
      <c r="H1068">
        <v>4588.83</v>
      </c>
      <c r="I1068">
        <v>5.4432700000000001E-2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107614</v>
      </c>
      <c r="C1069">
        <v>107613</v>
      </c>
      <c r="D1069">
        <v>107554</v>
      </c>
      <c r="E1069">
        <v>107534</v>
      </c>
      <c r="F1069">
        <v>5171.3900000000003</v>
      </c>
      <c r="G1069">
        <v>0</v>
      </c>
      <c r="H1069">
        <v>4633.7</v>
      </c>
      <c r="I1069">
        <v>5.40531E-2</v>
      </c>
      <c r="J1069">
        <v>0.94620300000000002</v>
      </c>
      <c r="K1069">
        <v>0</v>
      </c>
      <c r="L1069" t="s">
        <v>42</v>
      </c>
    </row>
    <row r="1070" spans="1:25" x14ac:dyDescent="0.25">
      <c r="A1070" t="s">
        <v>47</v>
      </c>
      <c r="B1070">
        <v>106685</v>
      </c>
      <c r="C1070">
        <v>106684</v>
      </c>
      <c r="D1070">
        <v>106624</v>
      </c>
      <c r="E1070">
        <v>106603</v>
      </c>
      <c r="F1070">
        <v>5136.79</v>
      </c>
      <c r="G1070">
        <v>0</v>
      </c>
      <c r="H1070">
        <v>4585.1499999999996</v>
      </c>
      <c r="I1070">
        <v>5.5023599999999999E-2</v>
      </c>
      <c r="J1070">
        <v>0.94055100000000003</v>
      </c>
      <c r="K1070">
        <v>0</v>
      </c>
      <c r="L1070" t="s">
        <v>42</v>
      </c>
    </row>
    <row r="1071" spans="1:25" x14ac:dyDescent="0.25">
      <c r="A1071" t="s">
        <v>47</v>
      </c>
      <c r="B1071">
        <v>104936</v>
      </c>
      <c r="C1071">
        <v>104935</v>
      </c>
      <c r="D1071">
        <v>104876</v>
      </c>
      <c r="E1071">
        <v>104855</v>
      </c>
      <c r="F1071">
        <v>5136.3599999999997</v>
      </c>
      <c r="G1071">
        <v>0</v>
      </c>
      <c r="H1071">
        <v>4563.6400000000003</v>
      </c>
      <c r="I1071">
        <v>5.43393E-2</v>
      </c>
      <c r="J1071">
        <v>0.931836</v>
      </c>
      <c r="K1071">
        <v>0</v>
      </c>
      <c r="L1071" t="s">
        <v>42</v>
      </c>
    </row>
    <row r="1072" spans="1:25" x14ac:dyDescent="0.25">
      <c r="A1072" t="s">
        <v>47</v>
      </c>
      <c r="B1072">
        <v>107488</v>
      </c>
      <c r="C1072">
        <v>107487</v>
      </c>
      <c r="D1072">
        <v>107428</v>
      </c>
      <c r="E1072">
        <v>107408</v>
      </c>
      <c r="F1072">
        <v>5160.76</v>
      </c>
      <c r="G1072">
        <v>0</v>
      </c>
      <c r="H1072">
        <v>4626.67</v>
      </c>
      <c r="I1072">
        <v>3.5790799999999998E-2</v>
      </c>
      <c r="J1072">
        <v>0.94996400000000003</v>
      </c>
      <c r="K1072">
        <v>0</v>
      </c>
      <c r="L1072" t="s">
        <v>42</v>
      </c>
    </row>
    <row r="1073" spans="1:12" x14ac:dyDescent="0.25">
      <c r="A1073" t="s">
        <v>47</v>
      </c>
      <c r="B1073">
        <v>107229</v>
      </c>
      <c r="C1073">
        <v>107228</v>
      </c>
      <c r="D1073">
        <v>107169</v>
      </c>
      <c r="E1073">
        <v>107148</v>
      </c>
      <c r="F1073">
        <v>5173.34</v>
      </c>
      <c r="G1073">
        <v>0</v>
      </c>
      <c r="H1073">
        <v>4599.71</v>
      </c>
      <c r="I1073">
        <v>5.4712499999999997E-2</v>
      </c>
      <c r="J1073">
        <v>0.95548</v>
      </c>
      <c r="K1073">
        <v>0</v>
      </c>
      <c r="L1073" t="s">
        <v>42</v>
      </c>
    </row>
    <row r="1074" spans="1:12" x14ac:dyDescent="0.25">
      <c r="A1074" t="s">
        <v>47</v>
      </c>
      <c r="B1074">
        <v>105796</v>
      </c>
      <c r="C1074">
        <v>105795</v>
      </c>
      <c r="D1074">
        <v>105735</v>
      </c>
      <c r="E1074">
        <v>105715</v>
      </c>
      <c r="F1074">
        <v>5170.1499999999996</v>
      </c>
      <c r="G1074">
        <v>0</v>
      </c>
      <c r="H1074">
        <v>4582.3599999999997</v>
      </c>
      <c r="I1074">
        <v>5.42003E-2</v>
      </c>
      <c r="J1074">
        <v>0.94836699999999996</v>
      </c>
      <c r="K1074">
        <v>0</v>
      </c>
      <c r="L1074" t="s">
        <v>42</v>
      </c>
    </row>
    <row r="1075" spans="1:12" x14ac:dyDescent="0.25">
      <c r="A1075" t="s">
        <v>47</v>
      </c>
      <c r="B1075">
        <v>107742</v>
      </c>
      <c r="C1075">
        <v>107741</v>
      </c>
      <c r="D1075">
        <v>107682</v>
      </c>
      <c r="E1075">
        <v>107661</v>
      </c>
      <c r="F1075">
        <v>5194.88</v>
      </c>
      <c r="G1075">
        <v>0</v>
      </c>
      <c r="H1075">
        <v>4615.8900000000003</v>
      </c>
      <c r="I1075">
        <v>5.4166300000000001E-2</v>
      </c>
      <c r="J1075">
        <v>0.93932499999999997</v>
      </c>
      <c r="K1075">
        <v>0</v>
      </c>
      <c r="L1075" t="s">
        <v>42</v>
      </c>
    </row>
    <row r="1076" spans="1:12" x14ac:dyDescent="0.25">
      <c r="A1076" t="s">
        <v>47</v>
      </c>
      <c r="B1076">
        <v>108127</v>
      </c>
      <c r="C1076">
        <v>108126</v>
      </c>
      <c r="D1076">
        <v>108062</v>
      </c>
      <c r="E1076">
        <v>108041</v>
      </c>
      <c r="F1076">
        <v>5220.59</v>
      </c>
      <c r="G1076">
        <v>0</v>
      </c>
      <c r="H1076">
        <v>4640.96</v>
      </c>
      <c r="I1076">
        <v>5.3909499999999999E-2</v>
      </c>
      <c r="J1076">
        <v>0.93183700000000003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106691</v>
      </c>
      <c r="C1077">
        <v>106690</v>
      </c>
      <c r="D1077">
        <v>106628</v>
      </c>
      <c r="E1077">
        <v>106607</v>
      </c>
      <c r="F1077">
        <v>5230.13</v>
      </c>
      <c r="G1077">
        <v>0</v>
      </c>
      <c r="H1077">
        <v>4624.59</v>
      </c>
      <c r="I1077">
        <v>5.3915400000000002E-2</v>
      </c>
      <c r="J1077">
        <v>0.93182900000000002</v>
      </c>
      <c r="K1077">
        <v>0</v>
      </c>
      <c r="L1077" t="s">
        <v>42</v>
      </c>
    </row>
    <row r="1078" spans="1:12" x14ac:dyDescent="0.25">
      <c r="A1078" t="s">
        <v>47</v>
      </c>
      <c r="B1078">
        <v>108741</v>
      </c>
      <c r="C1078">
        <v>108740</v>
      </c>
      <c r="D1078">
        <v>108681</v>
      </c>
      <c r="E1078">
        <v>108661</v>
      </c>
      <c r="F1078">
        <v>5234.66</v>
      </c>
      <c r="G1078">
        <v>0</v>
      </c>
      <c r="H1078">
        <v>4670.37</v>
      </c>
      <c r="I1078">
        <v>5.3932800000000003E-2</v>
      </c>
      <c r="J1078">
        <v>0.953179</v>
      </c>
      <c r="K1078">
        <v>0</v>
      </c>
      <c r="L1078" t="s">
        <v>42</v>
      </c>
    </row>
    <row r="1079" spans="1:12" x14ac:dyDescent="0.25">
      <c r="A1079" t="s">
        <v>47</v>
      </c>
      <c r="B1079">
        <v>108900</v>
      </c>
      <c r="C1079">
        <v>108899</v>
      </c>
      <c r="D1079">
        <v>108839</v>
      </c>
      <c r="E1079">
        <v>108818</v>
      </c>
      <c r="F1079">
        <v>5243.37</v>
      </c>
      <c r="G1079">
        <v>0</v>
      </c>
      <c r="H1079">
        <v>4653.25</v>
      </c>
      <c r="I1079">
        <v>5.6654400000000001E-2</v>
      </c>
      <c r="J1079">
        <v>0.94549399999999995</v>
      </c>
      <c r="K1079">
        <v>0</v>
      </c>
      <c r="L1079" t="s">
        <v>42</v>
      </c>
    </row>
    <row r="1080" spans="1:12" x14ac:dyDescent="0.25">
      <c r="A1080" t="s">
        <v>47</v>
      </c>
      <c r="B1080">
        <v>108409</v>
      </c>
      <c r="C1080">
        <v>108408</v>
      </c>
      <c r="D1080">
        <v>108349</v>
      </c>
      <c r="E1080">
        <v>108328</v>
      </c>
      <c r="F1080">
        <v>5216.01</v>
      </c>
      <c r="G1080">
        <v>0</v>
      </c>
      <c r="H1080">
        <v>4654.95</v>
      </c>
      <c r="I1080">
        <v>5.49095E-2</v>
      </c>
      <c r="J1080">
        <v>0.93183099999999996</v>
      </c>
      <c r="K1080">
        <v>0</v>
      </c>
      <c r="L1080" t="s">
        <v>42</v>
      </c>
    </row>
    <row r="1081" spans="1:12" x14ac:dyDescent="0.25">
      <c r="A1081" t="s">
        <v>47</v>
      </c>
      <c r="B1081">
        <v>108634</v>
      </c>
      <c r="C1081">
        <v>108633</v>
      </c>
      <c r="D1081">
        <v>108574</v>
      </c>
      <c r="E1081">
        <v>108553</v>
      </c>
      <c r="F1081">
        <v>5221.42</v>
      </c>
      <c r="G1081">
        <v>0</v>
      </c>
      <c r="H1081">
        <v>4651.1000000000004</v>
      </c>
      <c r="I1081">
        <v>5.3919000000000002E-2</v>
      </c>
      <c r="J1081">
        <v>0.93181899999999995</v>
      </c>
      <c r="K1081">
        <v>0</v>
      </c>
      <c r="L1081" t="s">
        <v>42</v>
      </c>
    </row>
    <row r="1082" spans="1:12" x14ac:dyDescent="0.25">
      <c r="A1082" t="s">
        <v>47</v>
      </c>
      <c r="B1082">
        <v>108692</v>
      </c>
      <c r="C1082">
        <v>108691</v>
      </c>
      <c r="D1082">
        <v>108631</v>
      </c>
      <c r="E1082">
        <v>108611</v>
      </c>
      <c r="F1082">
        <v>5250.67</v>
      </c>
      <c r="G1082">
        <v>0</v>
      </c>
      <c r="H1082">
        <v>4661.6899999999996</v>
      </c>
      <c r="I1082">
        <v>5.5586099999999999E-2</v>
      </c>
      <c r="J1082">
        <v>0.93183199999999999</v>
      </c>
      <c r="K1082">
        <v>0</v>
      </c>
      <c r="L1082" t="s">
        <v>42</v>
      </c>
    </row>
    <row r="1083" spans="1:12" x14ac:dyDescent="0.25">
      <c r="A1083" t="s">
        <v>47</v>
      </c>
      <c r="B1083">
        <v>106163</v>
      </c>
      <c r="C1083">
        <v>106162</v>
      </c>
      <c r="D1083">
        <v>106101</v>
      </c>
      <c r="E1083">
        <v>106080</v>
      </c>
      <c r="F1083">
        <v>5198.59</v>
      </c>
      <c r="G1083">
        <v>0</v>
      </c>
      <c r="H1083">
        <v>4604.3900000000003</v>
      </c>
      <c r="I1083">
        <v>5.3915999999999999E-2</v>
      </c>
      <c r="J1083">
        <v>0.94401100000000004</v>
      </c>
      <c r="K1083">
        <v>0</v>
      </c>
      <c r="L1083" t="s">
        <v>42</v>
      </c>
    </row>
    <row r="1084" spans="1:12" x14ac:dyDescent="0.25">
      <c r="A1084" t="s">
        <v>47</v>
      </c>
      <c r="B1084">
        <v>106704</v>
      </c>
      <c r="C1084">
        <v>106703</v>
      </c>
      <c r="D1084">
        <v>106641</v>
      </c>
      <c r="E1084">
        <v>106620</v>
      </c>
      <c r="F1084">
        <v>5204.33</v>
      </c>
      <c r="G1084">
        <v>0</v>
      </c>
      <c r="H1084">
        <v>4619.33</v>
      </c>
      <c r="I1084">
        <v>5.6340899999999999E-2</v>
      </c>
      <c r="J1084">
        <v>0.93182500000000001</v>
      </c>
      <c r="K1084">
        <v>0</v>
      </c>
      <c r="L1084" t="s">
        <v>42</v>
      </c>
    </row>
    <row r="1085" spans="1:12" x14ac:dyDescent="0.25">
      <c r="A1085" t="s">
        <v>47</v>
      </c>
      <c r="B1085">
        <v>106418</v>
      </c>
      <c r="C1085">
        <v>106417</v>
      </c>
      <c r="D1085">
        <v>106355</v>
      </c>
      <c r="E1085">
        <v>106334</v>
      </c>
      <c r="F1085">
        <v>5201.47</v>
      </c>
      <c r="G1085">
        <v>0</v>
      </c>
      <c r="H1085">
        <v>4610.75</v>
      </c>
      <c r="I1085">
        <v>5.4037599999999998E-2</v>
      </c>
      <c r="J1085">
        <v>0.93183199999999999</v>
      </c>
      <c r="K1085">
        <v>0</v>
      </c>
      <c r="L1085" t="s">
        <v>42</v>
      </c>
    </row>
    <row r="1086" spans="1:12" x14ac:dyDescent="0.25">
      <c r="A1086" t="s">
        <v>47</v>
      </c>
      <c r="B1086">
        <v>106291</v>
      </c>
      <c r="C1086">
        <v>106290</v>
      </c>
      <c r="D1086">
        <v>106229</v>
      </c>
      <c r="E1086">
        <v>106209</v>
      </c>
      <c r="F1086">
        <v>5177.17</v>
      </c>
      <c r="G1086">
        <v>0</v>
      </c>
      <c r="H1086">
        <v>4612.1499999999996</v>
      </c>
      <c r="I1086">
        <v>5.39141E-2</v>
      </c>
      <c r="J1086">
        <v>0.95893700000000004</v>
      </c>
      <c r="K1086">
        <v>0</v>
      </c>
      <c r="L1086" t="s">
        <v>42</v>
      </c>
    </row>
    <row r="1087" spans="1:12" x14ac:dyDescent="0.25">
      <c r="A1087" t="s">
        <v>47</v>
      </c>
      <c r="B1087">
        <v>105960</v>
      </c>
      <c r="C1087">
        <v>105959</v>
      </c>
      <c r="D1087">
        <v>105899</v>
      </c>
      <c r="E1087">
        <v>105878</v>
      </c>
      <c r="F1087">
        <v>5175.12</v>
      </c>
      <c r="G1087">
        <v>0</v>
      </c>
      <c r="H1087">
        <v>4581.8500000000004</v>
      </c>
      <c r="I1087">
        <v>5.3916499999999999E-2</v>
      </c>
      <c r="J1087">
        <v>0.93183000000000005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107851</v>
      </c>
      <c r="C1088">
        <v>107850</v>
      </c>
      <c r="D1088">
        <v>107789</v>
      </c>
      <c r="E1088">
        <v>107769</v>
      </c>
      <c r="F1088">
        <v>5173.71</v>
      </c>
      <c r="G1088">
        <v>0</v>
      </c>
      <c r="H1088">
        <v>4609.8999999999996</v>
      </c>
      <c r="I1088">
        <v>5.4728400000000003E-2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47</v>
      </c>
      <c r="B1089">
        <v>107436</v>
      </c>
      <c r="C1089">
        <v>107434</v>
      </c>
      <c r="D1089">
        <v>107374</v>
      </c>
      <c r="E1089">
        <v>107353</v>
      </c>
      <c r="F1089">
        <v>5167.72</v>
      </c>
      <c r="G1089">
        <v>0</v>
      </c>
      <c r="H1089">
        <v>4590.84</v>
      </c>
      <c r="I1089">
        <v>5.3931100000000003E-2</v>
      </c>
      <c r="J1089">
        <v>0.93183700000000003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107751</v>
      </c>
      <c r="C1090">
        <v>107750</v>
      </c>
      <c r="D1090">
        <v>107690</v>
      </c>
      <c r="E1090">
        <v>107669</v>
      </c>
      <c r="F1090">
        <v>5163.6000000000004</v>
      </c>
      <c r="G1090">
        <v>0</v>
      </c>
      <c r="H1090">
        <v>4605.38</v>
      </c>
      <c r="I1090">
        <v>5.3948500000000003E-2</v>
      </c>
      <c r="J1090">
        <v>0.95524900000000001</v>
      </c>
      <c r="K1090">
        <v>0</v>
      </c>
      <c r="L1090" t="s">
        <v>42</v>
      </c>
    </row>
    <row r="1091" spans="1:12" x14ac:dyDescent="0.25">
      <c r="A1091" t="s">
        <v>47</v>
      </c>
      <c r="B1091">
        <v>105886</v>
      </c>
      <c r="C1091">
        <v>105885</v>
      </c>
      <c r="D1091">
        <v>105824</v>
      </c>
      <c r="E1091">
        <v>105804</v>
      </c>
      <c r="F1091">
        <v>5167.34</v>
      </c>
      <c r="G1091">
        <v>0</v>
      </c>
      <c r="H1091">
        <v>4594.33</v>
      </c>
      <c r="I1091">
        <v>5.4098500000000001E-2</v>
      </c>
      <c r="J1091">
        <v>0.93183300000000002</v>
      </c>
      <c r="K1091">
        <v>0</v>
      </c>
      <c r="L1091" t="s">
        <v>42</v>
      </c>
    </row>
    <row r="1092" spans="1:12" x14ac:dyDescent="0.25">
      <c r="A1092" t="s">
        <v>47</v>
      </c>
      <c r="B1092">
        <v>107818</v>
      </c>
      <c r="C1092">
        <v>107817</v>
      </c>
      <c r="D1092">
        <v>107757</v>
      </c>
      <c r="E1092">
        <v>107736</v>
      </c>
      <c r="F1092">
        <v>5174.1099999999997</v>
      </c>
      <c r="G1092">
        <v>0</v>
      </c>
      <c r="H1092">
        <v>4600.5200000000004</v>
      </c>
      <c r="I1092">
        <v>5.3912799999999997E-2</v>
      </c>
      <c r="J1092">
        <v>0.95336900000000002</v>
      </c>
      <c r="K1092">
        <v>0</v>
      </c>
      <c r="L1092" t="s">
        <v>42</v>
      </c>
    </row>
    <row r="1093" spans="1:12" x14ac:dyDescent="0.25">
      <c r="A1093" t="s">
        <v>47</v>
      </c>
      <c r="B1093">
        <v>108803</v>
      </c>
      <c r="C1093">
        <v>108802</v>
      </c>
      <c r="D1093">
        <v>108741</v>
      </c>
      <c r="E1093">
        <v>108720</v>
      </c>
      <c r="F1093">
        <v>5233.93</v>
      </c>
      <c r="G1093">
        <v>0</v>
      </c>
      <c r="H1093">
        <v>4663.3500000000004</v>
      </c>
      <c r="I1093">
        <v>5.3915499999999998E-2</v>
      </c>
      <c r="J1093">
        <v>0.93182399999999999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106710</v>
      </c>
      <c r="C1094">
        <v>106709</v>
      </c>
      <c r="D1094">
        <v>106650</v>
      </c>
      <c r="E1094">
        <v>106629</v>
      </c>
      <c r="F1094">
        <v>5211.8100000000004</v>
      </c>
      <c r="G1094">
        <v>0</v>
      </c>
      <c r="H1094">
        <v>4621.9799999999996</v>
      </c>
      <c r="I1094">
        <v>5.3930400000000003E-2</v>
      </c>
      <c r="J1094">
        <v>0.93183499999999997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108590</v>
      </c>
      <c r="C1095">
        <v>108589</v>
      </c>
      <c r="D1095">
        <v>108528</v>
      </c>
      <c r="E1095">
        <v>108507</v>
      </c>
      <c r="F1095">
        <v>5260.06</v>
      </c>
      <c r="G1095">
        <v>0</v>
      </c>
      <c r="H1095">
        <v>4645.5200000000004</v>
      </c>
      <c r="I1095">
        <v>5.3916400000000003E-2</v>
      </c>
      <c r="J1095">
        <v>0.95497799999999999</v>
      </c>
      <c r="K1095">
        <v>0</v>
      </c>
      <c r="L1095" t="s">
        <v>42</v>
      </c>
    </row>
    <row r="1096" spans="1:12" x14ac:dyDescent="0.25">
      <c r="A1096" t="s">
        <v>47</v>
      </c>
      <c r="B1096">
        <v>108778</v>
      </c>
      <c r="C1096">
        <v>108777</v>
      </c>
      <c r="D1096">
        <v>108715</v>
      </c>
      <c r="E1096">
        <v>108694</v>
      </c>
      <c r="F1096">
        <v>5237.2299999999996</v>
      </c>
      <c r="G1096">
        <v>0</v>
      </c>
      <c r="H1096">
        <v>4652.53</v>
      </c>
      <c r="I1096">
        <v>5.6125399999999999E-2</v>
      </c>
      <c r="J1096">
        <v>0.931836</v>
      </c>
      <c r="K1096">
        <v>0</v>
      </c>
      <c r="L1096" t="s">
        <v>42</v>
      </c>
    </row>
    <row r="1097" spans="1:12" x14ac:dyDescent="0.25">
      <c r="A1097" t="s">
        <v>47</v>
      </c>
      <c r="B1097">
        <v>106928</v>
      </c>
      <c r="C1097">
        <v>106927</v>
      </c>
      <c r="D1097">
        <v>106866</v>
      </c>
      <c r="E1097">
        <v>106846</v>
      </c>
      <c r="F1097">
        <v>5230.49</v>
      </c>
      <c r="G1097">
        <v>0</v>
      </c>
      <c r="H1097">
        <v>4646.87</v>
      </c>
      <c r="I1097">
        <v>5.7385699999999998E-2</v>
      </c>
      <c r="J1097">
        <v>0.93183400000000005</v>
      </c>
      <c r="K1097">
        <v>0</v>
      </c>
      <c r="L1097" t="s">
        <v>42</v>
      </c>
    </row>
    <row r="1098" spans="1:12" x14ac:dyDescent="0.25">
      <c r="A1098" t="s">
        <v>47</v>
      </c>
      <c r="B1098">
        <v>110058</v>
      </c>
      <c r="C1098">
        <v>110057</v>
      </c>
      <c r="D1098">
        <v>109995</v>
      </c>
      <c r="E1098">
        <v>109974</v>
      </c>
      <c r="F1098">
        <v>5277.56</v>
      </c>
      <c r="G1098">
        <v>0</v>
      </c>
      <c r="H1098">
        <v>4697.53</v>
      </c>
      <c r="I1098">
        <v>5.3934700000000002E-2</v>
      </c>
      <c r="J1098">
        <v>0.93181400000000003</v>
      </c>
      <c r="K1098">
        <v>0</v>
      </c>
      <c r="L1098" t="s">
        <v>42</v>
      </c>
    </row>
    <row r="1099" spans="1:12" x14ac:dyDescent="0.25">
      <c r="A1099" t="s">
        <v>47</v>
      </c>
      <c r="B1099">
        <v>107930</v>
      </c>
      <c r="C1099">
        <v>107929</v>
      </c>
      <c r="D1099">
        <v>107860</v>
      </c>
      <c r="E1099">
        <v>107840</v>
      </c>
      <c r="F1099">
        <v>5162.57</v>
      </c>
      <c r="G1099">
        <v>0</v>
      </c>
      <c r="H1099">
        <v>4644.47</v>
      </c>
      <c r="I1099">
        <v>5.4212200000000002E-2</v>
      </c>
      <c r="J1099">
        <v>0.95549099999999998</v>
      </c>
      <c r="K1099">
        <v>0</v>
      </c>
      <c r="L1099" t="s">
        <v>42</v>
      </c>
    </row>
    <row r="1100" spans="1:12" x14ac:dyDescent="0.25">
      <c r="A1100" t="s">
        <v>47</v>
      </c>
      <c r="B1100">
        <v>108416</v>
      </c>
      <c r="C1100">
        <v>108415</v>
      </c>
      <c r="D1100">
        <v>108354</v>
      </c>
      <c r="E1100">
        <v>108333</v>
      </c>
      <c r="F1100">
        <v>5218.97</v>
      </c>
      <c r="G1100">
        <v>0</v>
      </c>
      <c r="H1100">
        <v>4654.5</v>
      </c>
      <c r="I1100">
        <v>5.5087799999999999E-2</v>
      </c>
      <c r="J1100">
        <v>0.93207700000000004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105896</v>
      </c>
      <c r="C1101">
        <v>105895</v>
      </c>
      <c r="D1101">
        <v>105836</v>
      </c>
      <c r="E1101">
        <v>105816</v>
      </c>
      <c r="F1101">
        <v>5111.4399999999996</v>
      </c>
      <c r="G1101">
        <v>0</v>
      </c>
      <c r="H1101">
        <v>4553.6400000000003</v>
      </c>
      <c r="I1101">
        <v>5.6291000000000001E-2</v>
      </c>
      <c r="J1101">
        <v>0.95035899999999995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108682</v>
      </c>
      <c r="C1102">
        <v>108681</v>
      </c>
      <c r="D1102">
        <v>108610</v>
      </c>
      <c r="E1102">
        <v>108589</v>
      </c>
      <c r="F1102">
        <v>5237.6499999999996</v>
      </c>
      <c r="G1102">
        <v>0</v>
      </c>
      <c r="H1102">
        <v>4683.07</v>
      </c>
      <c r="I1102">
        <v>6.9296899999999995E-2</v>
      </c>
      <c r="J1102">
        <v>0.93183300000000002</v>
      </c>
      <c r="K1102">
        <v>0</v>
      </c>
      <c r="L1102" t="s">
        <v>42</v>
      </c>
    </row>
    <row r="1103" spans="1:12" x14ac:dyDescent="0.25">
      <c r="A1103" t="s">
        <v>47</v>
      </c>
      <c r="B1103">
        <v>109351</v>
      </c>
      <c r="C1103">
        <v>109350</v>
      </c>
      <c r="D1103">
        <v>109287</v>
      </c>
      <c r="E1103">
        <v>109266</v>
      </c>
      <c r="F1103">
        <v>5368.75</v>
      </c>
      <c r="G1103">
        <v>0</v>
      </c>
      <c r="H1103">
        <v>4730.25</v>
      </c>
      <c r="I1103">
        <v>5.3966100000000003E-2</v>
      </c>
      <c r="J1103">
        <v>0.95604199999999995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107684</v>
      </c>
      <c r="C1104">
        <v>107683</v>
      </c>
      <c r="D1104">
        <v>107623</v>
      </c>
      <c r="E1104">
        <v>107602</v>
      </c>
      <c r="F1104">
        <v>5261.45</v>
      </c>
      <c r="G1104">
        <v>0</v>
      </c>
      <c r="H1104">
        <v>4703.7299999999996</v>
      </c>
      <c r="I1104">
        <v>5.7123699999999999E-2</v>
      </c>
      <c r="J1104">
        <v>0.93172299999999997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104562</v>
      </c>
      <c r="C1105">
        <v>104561</v>
      </c>
      <c r="D1105">
        <v>104501</v>
      </c>
      <c r="E1105">
        <v>104481</v>
      </c>
      <c r="F1105">
        <v>5118.57</v>
      </c>
      <c r="G1105">
        <v>0</v>
      </c>
      <c r="H1105">
        <v>4529.05</v>
      </c>
      <c r="I1105">
        <v>5.5591799999999997E-2</v>
      </c>
      <c r="J1105">
        <v>0.93182600000000004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106925</v>
      </c>
      <c r="C1106">
        <v>106924</v>
      </c>
      <c r="D1106">
        <v>106859</v>
      </c>
      <c r="E1106">
        <v>106838</v>
      </c>
      <c r="F1106">
        <v>5217.92</v>
      </c>
      <c r="G1106">
        <v>0</v>
      </c>
      <c r="H1106">
        <v>4637.0200000000004</v>
      </c>
      <c r="I1106">
        <v>5.3924199999999999E-2</v>
      </c>
      <c r="J1106">
        <v>0.93183199999999999</v>
      </c>
      <c r="K1106">
        <v>0</v>
      </c>
      <c r="L1106" t="s">
        <v>42</v>
      </c>
    </row>
    <row r="1107" spans="1:25" x14ac:dyDescent="0.25">
      <c r="A1107" t="s">
        <v>47</v>
      </c>
      <c r="B1107">
        <v>105531</v>
      </c>
      <c r="C1107">
        <v>105530</v>
      </c>
      <c r="D1107">
        <v>105469</v>
      </c>
      <c r="E1107">
        <v>105448</v>
      </c>
      <c r="F1107">
        <v>5150.1499999999996</v>
      </c>
      <c r="G1107">
        <v>0</v>
      </c>
      <c r="H1107">
        <v>4602.29</v>
      </c>
      <c r="I1107">
        <v>3.64943E-2</v>
      </c>
      <c r="J1107">
        <v>0.93182699999999996</v>
      </c>
      <c r="K1107">
        <v>0</v>
      </c>
      <c r="L1107" t="s">
        <v>42</v>
      </c>
    </row>
    <row r="1108" spans="1:25" x14ac:dyDescent="0.25">
      <c r="A1108" t="s">
        <v>47</v>
      </c>
      <c r="B1108">
        <v>108205</v>
      </c>
      <c r="C1108">
        <v>108204</v>
      </c>
      <c r="D1108">
        <v>108145</v>
      </c>
      <c r="E1108">
        <v>108125</v>
      </c>
      <c r="F1108">
        <v>5193.38</v>
      </c>
      <c r="G1108">
        <v>0</v>
      </c>
      <c r="H1108">
        <v>4666.45</v>
      </c>
      <c r="I1108">
        <v>5.4238399999999999E-2</v>
      </c>
      <c r="J1108">
        <v>0.95909100000000003</v>
      </c>
      <c r="K1108">
        <v>0</v>
      </c>
      <c r="L1108" t="s">
        <v>42</v>
      </c>
    </row>
    <row r="1109" spans="1:25" x14ac:dyDescent="0.25">
      <c r="A1109" t="s">
        <v>47</v>
      </c>
      <c r="B1109">
        <v>109334</v>
      </c>
      <c r="C1109">
        <v>109333</v>
      </c>
      <c r="D1109">
        <v>109274</v>
      </c>
      <c r="E1109">
        <v>109253</v>
      </c>
      <c r="F1109">
        <v>5238.37</v>
      </c>
      <c r="G1109">
        <v>0</v>
      </c>
      <c r="H1109">
        <v>4676.3100000000004</v>
      </c>
      <c r="I1109">
        <v>5.3972899999999997E-2</v>
      </c>
      <c r="J1109">
        <v>0.93183300000000002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109215</v>
      </c>
      <c r="C1110">
        <v>109215</v>
      </c>
      <c r="D1110">
        <v>109156</v>
      </c>
      <c r="E1110">
        <v>109135</v>
      </c>
      <c r="F1110">
        <v>5235.8999999999996</v>
      </c>
      <c r="G1110">
        <v>0</v>
      </c>
      <c r="H1110">
        <v>4732.26</v>
      </c>
      <c r="I1110">
        <v>5.5149299999999998E-2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47</v>
      </c>
      <c r="B1111">
        <v>111383</v>
      </c>
      <c r="C1111">
        <v>111382</v>
      </c>
      <c r="D1111">
        <v>111321</v>
      </c>
      <c r="E1111">
        <v>111300</v>
      </c>
      <c r="F1111">
        <v>5428.85</v>
      </c>
      <c r="G1111">
        <v>0</v>
      </c>
      <c r="H1111">
        <v>4823.0200000000004</v>
      </c>
      <c r="I1111">
        <v>5.4038700000000002E-2</v>
      </c>
      <c r="J1111">
        <v>0.94813700000000001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109546</v>
      </c>
      <c r="C1112">
        <v>109545</v>
      </c>
      <c r="D1112">
        <v>109476</v>
      </c>
      <c r="E1112">
        <v>109454</v>
      </c>
      <c r="F1112">
        <v>5275.36</v>
      </c>
      <c r="G1112">
        <v>0</v>
      </c>
      <c r="H1112">
        <v>4705.8100000000004</v>
      </c>
      <c r="I1112">
        <v>3.08575E-2</v>
      </c>
      <c r="J1112">
        <v>0.93183700000000003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111952</v>
      </c>
      <c r="C1113">
        <v>111951</v>
      </c>
      <c r="D1113">
        <v>111890</v>
      </c>
      <c r="E1113">
        <v>111869</v>
      </c>
      <c r="F1113">
        <v>5375.99</v>
      </c>
      <c r="G1113">
        <v>0</v>
      </c>
      <c r="H1113">
        <v>4810.07</v>
      </c>
      <c r="I1113">
        <v>3.0846200000000001E-2</v>
      </c>
      <c r="J1113">
        <v>0.93179999999999996</v>
      </c>
      <c r="K1113">
        <v>0</v>
      </c>
      <c r="L1113" t="s">
        <v>42</v>
      </c>
    </row>
    <row r="1114" spans="1:25" x14ac:dyDescent="0.25">
      <c r="A1114" t="s">
        <v>47</v>
      </c>
      <c r="B1114">
        <v>103515</v>
      </c>
      <c r="C1114">
        <v>103514</v>
      </c>
      <c r="D1114">
        <v>103456</v>
      </c>
      <c r="E1114">
        <v>103436</v>
      </c>
      <c r="F1114">
        <v>5049.91</v>
      </c>
      <c r="G1114">
        <v>0</v>
      </c>
      <c r="H1114">
        <v>4508.38</v>
      </c>
      <c r="I1114">
        <v>5.3922299999999999E-2</v>
      </c>
      <c r="J1114">
        <v>0.95266300000000004</v>
      </c>
      <c r="K1114">
        <v>0</v>
      </c>
      <c r="L1114" t="s">
        <v>42</v>
      </c>
    </row>
    <row r="1115" spans="1:25" x14ac:dyDescent="0.25">
      <c r="A1115" t="s">
        <v>47</v>
      </c>
      <c r="B1115">
        <v>108831</v>
      </c>
      <c r="C1115">
        <v>108830</v>
      </c>
      <c r="D1115">
        <v>108771</v>
      </c>
      <c r="E1115">
        <v>108750</v>
      </c>
      <c r="F1115">
        <v>5224.3100000000004</v>
      </c>
      <c r="G1115">
        <v>0</v>
      </c>
      <c r="H1115">
        <v>4677.55</v>
      </c>
      <c r="I1115">
        <v>3.7233099999999998E-2</v>
      </c>
      <c r="J1115">
        <v>0.94976499999999997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108272</v>
      </c>
      <c r="C1116">
        <v>108271</v>
      </c>
      <c r="D1116">
        <v>108209</v>
      </c>
      <c r="E1116">
        <v>108188</v>
      </c>
      <c r="F1116">
        <v>5220.42</v>
      </c>
      <c r="G1116">
        <v>0</v>
      </c>
      <c r="H1116">
        <v>4674.6499999999996</v>
      </c>
      <c r="I1116">
        <v>5.4468500000000003E-2</v>
      </c>
      <c r="J1116">
        <v>0.95706000000000002</v>
      </c>
      <c r="K1116">
        <v>0</v>
      </c>
      <c r="L1116" t="s">
        <v>42</v>
      </c>
    </row>
    <row r="1117" spans="1:25" x14ac:dyDescent="0.25">
      <c r="A1117" t="s">
        <v>47</v>
      </c>
      <c r="B1117">
        <v>106723</v>
      </c>
      <c r="C1117">
        <v>106722</v>
      </c>
      <c r="D1117">
        <v>106661</v>
      </c>
      <c r="E1117">
        <v>106640</v>
      </c>
      <c r="F1117">
        <v>5215.3</v>
      </c>
      <c r="G1117">
        <v>0</v>
      </c>
      <c r="H1117">
        <v>4624</v>
      </c>
      <c r="I1117">
        <v>5.3942499999999997E-2</v>
      </c>
      <c r="J1117">
        <v>0.95893099999999998</v>
      </c>
      <c r="K1117">
        <v>0</v>
      </c>
      <c r="L1117" t="s">
        <v>42</v>
      </c>
    </row>
    <row r="1118" spans="1:25" x14ac:dyDescent="0.25">
      <c r="A1118" t="s">
        <v>47</v>
      </c>
      <c r="B1118">
        <v>107931</v>
      </c>
      <c r="C1118">
        <v>107930</v>
      </c>
      <c r="D1118">
        <v>107870</v>
      </c>
      <c r="E1118">
        <v>107849</v>
      </c>
      <c r="F1118">
        <v>5182.51</v>
      </c>
      <c r="G1118">
        <v>0</v>
      </c>
      <c r="H1118">
        <v>4613.68</v>
      </c>
      <c r="I1118">
        <v>5.3933500000000002E-2</v>
      </c>
      <c r="J1118">
        <v>0.931836</v>
      </c>
      <c r="K1118">
        <v>0</v>
      </c>
      <c r="L1118" t="s">
        <v>42</v>
      </c>
    </row>
    <row r="1119" spans="1:25" x14ac:dyDescent="0.25">
      <c r="A1119" t="s">
        <v>47</v>
      </c>
      <c r="B1119">
        <v>108286</v>
      </c>
      <c r="C1119">
        <v>108285</v>
      </c>
      <c r="D1119">
        <v>108223</v>
      </c>
      <c r="E1119">
        <v>108202</v>
      </c>
      <c r="F1119">
        <v>5231.26</v>
      </c>
      <c r="G1119">
        <v>0</v>
      </c>
      <c r="H1119">
        <v>4624.6899999999996</v>
      </c>
      <c r="I1119">
        <v>5.3953899999999999E-2</v>
      </c>
      <c r="J1119">
        <v>0.95512600000000003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111202</v>
      </c>
      <c r="C1120">
        <v>111201</v>
      </c>
      <c r="D1120">
        <v>111134</v>
      </c>
      <c r="E1120">
        <v>111112</v>
      </c>
      <c r="F1120">
        <v>5350.27</v>
      </c>
      <c r="G1120">
        <v>0</v>
      </c>
      <c r="H1120">
        <v>4817.55</v>
      </c>
      <c r="I1120">
        <v>5.43492E-2</v>
      </c>
      <c r="J1120">
        <v>0.94426900000000002</v>
      </c>
      <c r="K1120">
        <v>0</v>
      </c>
      <c r="L1120" t="s">
        <v>42</v>
      </c>
      <c r="R1120">
        <f>AVERAGE(B1071:B1120)</f>
        <v>107778.04</v>
      </c>
      <c r="S1120">
        <f>AVERAGE(C1071:C1120)</f>
        <v>107777.04</v>
      </c>
      <c r="U1120">
        <f>_xlfn.VAR.P(B1071:B1120)</f>
        <v>2733998.9584000008</v>
      </c>
      <c r="V1120">
        <f>_xlfn.VAR.P(C1071:C1120)</f>
        <v>2734070.158400001</v>
      </c>
      <c r="X1120">
        <f>1.96*SQRT(U1120)/50</f>
        <v>64.816449759577068</v>
      </c>
      <c r="Y1120">
        <f>1.96*SQRT(V1120)/50</f>
        <v>64.817293743288744</v>
      </c>
    </row>
    <row r="1121" spans="1:12" x14ac:dyDescent="0.25">
      <c r="A1121" t="s">
        <v>48</v>
      </c>
      <c r="B1121">
        <v>5388911.1542130001</v>
      </c>
      <c r="C1121" t="s">
        <v>36</v>
      </c>
    </row>
    <row r="1122" spans="1:12" x14ac:dyDescent="0.25">
      <c r="A1122" t="s">
        <v>49</v>
      </c>
      <c r="B1122">
        <v>62930</v>
      </c>
      <c r="C1122">
        <v>62813.5</v>
      </c>
      <c r="D1122">
        <v>62812.800000000003</v>
      </c>
      <c r="E1122">
        <v>62799.5</v>
      </c>
      <c r="F1122">
        <v>3116.39</v>
      </c>
      <c r="G1122">
        <v>6010.13</v>
      </c>
      <c r="H1122">
        <v>1706.87</v>
      </c>
      <c r="I1122">
        <v>5.4188399999999998E-2</v>
      </c>
      <c r="J1122">
        <v>0.93171499999999996</v>
      </c>
      <c r="K1122">
        <v>0</v>
      </c>
      <c r="L1122" t="s">
        <v>42</v>
      </c>
    </row>
    <row r="1123" spans="1:12" x14ac:dyDescent="0.25">
      <c r="A1123" t="s">
        <v>49</v>
      </c>
      <c r="B1123">
        <v>59412</v>
      </c>
      <c r="C1123">
        <v>59286.9</v>
      </c>
      <c r="D1123">
        <v>59286.2</v>
      </c>
      <c r="E1123">
        <v>59273.5</v>
      </c>
      <c r="F1123">
        <v>2829.28</v>
      </c>
      <c r="G1123">
        <v>5300.7</v>
      </c>
      <c r="H1123">
        <v>1607.62</v>
      </c>
      <c r="I1123">
        <v>5.4128099999999998E-2</v>
      </c>
      <c r="J1123">
        <v>0.93183400000000005</v>
      </c>
      <c r="K1123">
        <v>0</v>
      </c>
      <c r="L1123" t="s">
        <v>42</v>
      </c>
    </row>
    <row r="1124" spans="1:12" x14ac:dyDescent="0.25">
      <c r="A1124" t="s">
        <v>49</v>
      </c>
      <c r="B1124">
        <v>59566.9</v>
      </c>
      <c r="C1124">
        <v>59444.4</v>
      </c>
      <c r="D1124">
        <v>59443.9</v>
      </c>
      <c r="E1124">
        <v>59431</v>
      </c>
      <c r="F1124">
        <v>2889.12</v>
      </c>
      <c r="G1124">
        <v>5322.63</v>
      </c>
      <c r="H1124">
        <v>1618.8</v>
      </c>
      <c r="I1124">
        <v>5.3956799999999999E-2</v>
      </c>
      <c r="J1124">
        <v>0.95326500000000003</v>
      </c>
      <c r="K1124">
        <v>102</v>
      </c>
      <c r="L1124" t="s">
        <v>42</v>
      </c>
    </row>
    <row r="1125" spans="1:12" x14ac:dyDescent="0.25">
      <c r="A1125" t="s">
        <v>49</v>
      </c>
      <c r="B1125">
        <v>59386.9</v>
      </c>
      <c r="C1125">
        <v>59268.9</v>
      </c>
      <c r="D1125">
        <v>59268.3</v>
      </c>
      <c r="E1125">
        <v>59255.4</v>
      </c>
      <c r="F1125">
        <v>2820.04</v>
      </c>
      <c r="G1125">
        <v>5300.44</v>
      </c>
      <c r="H1125">
        <v>1630.11</v>
      </c>
      <c r="I1125">
        <v>5.7241E-2</v>
      </c>
      <c r="J1125">
        <v>0.93182600000000004</v>
      </c>
      <c r="K1125">
        <v>140</v>
      </c>
      <c r="L1125" t="s">
        <v>42</v>
      </c>
    </row>
    <row r="1126" spans="1:12" x14ac:dyDescent="0.25">
      <c r="A1126" t="s">
        <v>49</v>
      </c>
      <c r="B1126">
        <v>57922.6</v>
      </c>
      <c r="C1126">
        <v>57802.3</v>
      </c>
      <c r="D1126">
        <v>57801.7</v>
      </c>
      <c r="E1126">
        <v>57789.2</v>
      </c>
      <c r="F1126">
        <v>2756.18</v>
      </c>
      <c r="G1126">
        <v>5267.62</v>
      </c>
      <c r="H1126">
        <v>1584.74</v>
      </c>
      <c r="I1126">
        <v>5.3911500000000001E-2</v>
      </c>
      <c r="J1126">
        <v>0.93178700000000003</v>
      </c>
      <c r="K1126">
        <v>1913</v>
      </c>
      <c r="L1126" t="s">
        <v>42</v>
      </c>
    </row>
    <row r="1127" spans="1:12" x14ac:dyDescent="0.25">
      <c r="A1127" t="s">
        <v>49</v>
      </c>
      <c r="B1127">
        <v>60210</v>
      </c>
      <c r="C1127">
        <v>60094.3</v>
      </c>
      <c r="D1127">
        <v>60093.7</v>
      </c>
      <c r="E1127">
        <v>60080.800000000003</v>
      </c>
      <c r="F1127">
        <v>2849.3</v>
      </c>
      <c r="G1127">
        <v>5405.74</v>
      </c>
      <c r="H1127">
        <v>1649.55</v>
      </c>
      <c r="I1127">
        <v>5.39496E-2</v>
      </c>
      <c r="J1127">
        <v>0.95880399999999999</v>
      </c>
      <c r="K1127">
        <v>235</v>
      </c>
      <c r="L1127" t="s">
        <v>42</v>
      </c>
    </row>
    <row r="1128" spans="1:12" x14ac:dyDescent="0.25">
      <c r="A1128" t="s">
        <v>49</v>
      </c>
      <c r="B1128">
        <v>60143.7</v>
      </c>
      <c r="C1128">
        <v>60027.3</v>
      </c>
      <c r="D1128">
        <v>60026.7</v>
      </c>
      <c r="E1128">
        <v>60013.8</v>
      </c>
      <c r="F1128">
        <v>2860.31</v>
      </c>
      <c r="G1128">
        <v>5359.48</v>
      </c>
      <c r="H1128">
        <v>1640.93</v>
      </c>
      <c r="I1128">
        <v>5.3909699999999998E-2</v>
      </c>
      <c r="J1128">
        <v>0.95761300000000005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59065.8</v>
      </c>
      <c r="C1129">
        <v>58946.5</v>
      </c>
      <c r="D1129">
        <v>58945.9</v>
      </c>
      <c r="E1129">
        <v>58933.2</v>
      </c>
      <c r="F1129">
        <v>2813.25</v>
      </c>
      <c r="G1129">
        <v>5263.6</v>
      </c>
      <c r="H1129">
        <v>1619.72</v>
      </c>
      <c r="I1129">
        <v>5.3919300000000003E-2</v>
      </c>
      <c r="J1129">
        <v>0.93183199999999999</v>
      </c>
      <c r="K1129">
        <v>276</v>
      </c>
      <c r="L1129" t="s">
        <v>42</v>
      </c>
    </row>
    <row r="1130" spans="1:12" x14ac:dyDescent="0.25">
      <c r="A1130" t="s">
        <v>49</v>
      </c>
      <c r="B1130">
        <v>59415</v>
      </c>
      <c r="C1130">
        <v>59299.3</v>
      </c>
      <c r="D1130">
        <v>59298.7</v>
      </c>
      <c r="E1130">
        <v>59285.9</v>
      </c>
      <c r="F1130">
        <v>2840.16</v>
      </c>
      <c r="G1130">
        <v>5373.35</v>
      </c>
      <c r="H1130">
        <v>1618.81</v>
      </c>
      <c r="I1130">
        <v>5.4311100000000001E-2</v>
      </c>
      <c r="J1130">
        <v>0.931836</v>
      </c>
      <c r="K1130">
        <v>1716</v>
      </c>
      <c r="L1130" t="s">
        <v>42</v>
      </c>
    </row>
    <row r="1131" spans="1:12" x14ac:dyDescent="0.25">
      <c r="A1131" t="s">
        <v>49</v>
      </c>
      <c r="B1131">
        <v>59281.9</v>
      </c>
      <c r="C1131">
        <v>59165.7</v>
      </c>
      <c r="D1131">
        <v>59165.1</v>
      </c>
      <c r="E1131">
        <v>59152.3</v>
      </c>
      <c r="F1131">
        <v>2830.21</v>
      </c>
      <c r="G1131">
        <v>5293</v>
      </c>
      <c r="H1131">
        <v>1618.79</v>
      </c>
      <c r="I1131">
        <v>5.5391000000000003E-2</v>
      </c>
      <c r="J1131">
        <v>0.93183099999999996</v>
      </c>
      <c r="K1131">
        <v>0</v>
      </c>
      <c r="L1131" t="s">
        <v>42</v>
      </c>
    </row>
    <row r="1132" spans="1:12" x14ac:dyDescent="0.25">
      <c r="A1132" t="s">
        <v>49</v>
      </c>
      <c r="B1132">
        <v>59615.7</v>
      </c>
      <c r="C1132">
        <v>59491.8</v>
      </c>
      <c r="D1132">
        <v>59491.199999999997</v>
      </c>
      <c r="E1132">
        <v>59478.3</v>
      </c>
      <c r="F1132">
        <v>2841.52</v>
      </c>
      <c r="G1132">
        <v>5317.05</v>
      </c>
      <c r="H1132">
        <v>1628.62</v>
      </c>
      <c r="I1132">
        <v>5.4318999999999999E-2</v>
      </c>
      <c r="J1132">
        <v>0.94541799999999998</v>
      </c>
      <c r="K1132">
        <v>0</v>
      </c>
      <c r="L1132" t="s">
        <v>42</v>
      </c>
    </row>
    <row r="1133" spans="1:12" x14ac:dyDescent="0.25">
      <c r="A1133" t="s">
        <v>49</v>
      </c>
      <c r="B1133">
        <v>61629</v>
      </c>
      <c r="C1133">
        <v>61507.1</v>
      </c>
      <c r="D1133">
        <v>61506.5</v>
      </c>
      <c r="E1133">
        <v>61493.3</v>
      </c>
      <c r="F1133">
        <v>2942.61</v>
      </c>
      <c r="G1133">
        <v>5481.45</v>
      </c>
      <c r="H1133">
        <v>1685.57</v>
      </c>
      <c r="I1133">
        <v>5.6985399999999999E-2</v>
      </c>
      <c r="J1133">
        <v>0.939913</v>
      </c>
      <c r="K1133">
        <v>0</v>
      </c>
      <c r="L1133" t="s">
        <v>42</v>
      </c>
    </row>
    <row r="1134" spans="1:12" x14ac:dyDescent="0.25">
      <c r="A1134" t="s">
        <v>49</v>
      </c>
      <c r="B1134">
        <v>59296.2</v>
      </c>
      <c r="C1134">
        <v>59179.9</v>
      </c>
      <c r="D1134">
        <v>59179.3</v>
      </c>
      <c r="E1134">
        <v>59166.5</v>
      </c>
      <c r="F1134">
        <v>2823.02</v>
      </c>
      <c r="G1134">
        <v>5296.42</v>
      </c>
      <c r="H1134">
        <v>1623.57</v>
      </c>
      <c r="I1134">
        <v>5.3927799999999998E-2</v>
      </c>
      <c r="J1134">
        <v>0.95871700000000004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59983.3</v>
      </c>
      <c r="C1135">
        <v>59866.7</v>
      </c>
      <c r="D1135">
        <v>59866.1</v>
      </c>
      <c r="E1135">
        <v>59853.1</v>
      </c>
      <c r="F1135">
        <v>2839.73</v>
      </c>
      <c r="G1135">
        <v>5424.67</v>
      </c>
      <c r="H1135">
        <v>1658.43</v>
      </c>
      <c r="I1135">
        <v>5.3909499999999999E-2</v>
      </c>
      <c r="J1135">
        <v>0.93691400000000002</v>
      </c>
      <c r="K1135">
        <v>1342</v>
      </c>
      <c r="L1135" t="s">
        <v>42</v>
      </c>
    </row>
    <row r="1136" spans="1:12" x14ac:dyDescent="0.25">
      <c r="A1136" t="s">
        <v>49</v>
      </c>
      <c r="B1136">
        <v>60656.800000000003</v>
      </c>
      <c r="C1136">
        <v>60536.2</v>
      </c>
      <c r="D1136">
        <v>60535.5</v>
      </c>
      <c r="E1136">
        <v>60522.5</v>
      </c>
      <c r="F1136">
        <v>2890.75</v>
      </c>
      <c r="G1136">
        <v>5426.21</v>
      </c>
      <c r="H1136">
        <v>1655.8</v>
      </c>
      <c r="I1136">
        <v>5.3941000000000003E-2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59803.5</v>
      </c>
      <c r="C1137">
        <v>59684.3</v>
      </c>
      <c r="D1137">
        <v>59683.7</v>
      </c>
      <c r="E1137">
        <v>59670.9</v>
      </c>
      <c r="F1137">
        <v>2832.24</v>
      </c>
      <c r="G1137">
        <v>5572.08</v>
      </c>
      <c r="H1137">
        <v>1627.34</v>
      </c>
      <c r="I1137">
        <v>5.3951699999999998E-2</v>
      </c>
      <c r="J1137">
        <v>0.945102</v>
      </c>
      <c r="K1137">
        <v>0</v>
      </c>
      <c r="L1137" t="s">
        <v>42</v>
      </c>
    </row>
    <row r="1138" spans="1:12" x14ac:dyDescent="0.25">
      <c r="A1138" t="s">
        <v>49</v>
      </c>
      <c r="B1138">
        <v>60759.7</v>
      </c>
      <c r="C1138">
        <v>60643.8</v>
      </c>
      <c r="D1138">
        <v>60643.1</v>
      </c>
      <c r="E1138">
        <v>60630.1</v>
      </c>
      <c r="F1138">
        <v>2889.32</v>
      </c>
      <c r="G1138">
        <v>5653.92</v>
      </c>
      <c r="H1138">
        <v>1680.72</v>
      </c>
      <c r="I1138">
        <v>5.5867100000000003E-2</v>
      </c>
      <c r="J1138">
        <v>0.93183499999999997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60057.599999999999</v>
      </c>
      <c r="C1139">
        <v>59941.7</v>
      </c>
      <c r="D1139">
        <v>59941.1</v>
      </c>
      <c r="E1139">
        <v>59928.2</v>
      </c>
      <c r="F1139">
        <v>2892.23</v>
      </c>
      <c r="G1139">
        <v>5452.47</v>
      </c>
      <c r="H1139">
        <v>1627.63</v>
      </c>
      <c r="I1139">
        <v>5.40524E-2</v>
      </c>
      <c r="J1139">
        <v>0.93183099999999996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63525.1</v>
      </c>
      <c r="C1140">
        <v>63402.400000000001</v>
      </c>
      <c r="D1140">
        <v>63401.599999999999</v>
      </c>
      <c r="E1140">
        <v>63388</v>
      </c>
      <c r="F1140">
        <v>3131.49</v>
      </c>
      <c r="G1140">
        <v>6016.58</v>
      </c>
      <c r="H1140">
        <v>1719.15</v>
      </c>
      <c r="I1140">
        <v>5.3911000000000001E-2</v>
      </c>
      <c r="J1140">
        <v>0.95922300000000005</v>
      </c>
      <c r="K1140">
        <v>29</v>
      </c>
      <c r="L1140" t="s">
        <v>42</v>
      </c>
    </row>
    <row r="1141" spans="1:12" x14ac:dyDescent="0.25">
      <c r="A1141" t="s">
        <v>49</v>
      </c>
      <c r="B1141">
        <v>66131.5</v>
      </c>
      <c r="C1141">
        <v>66011.3</v>
      </c>
      <c r="D1141">
        <v>66010.5</v>
      </c>
      <c r="E1141">
        <v>65996.399999999994</v>
      </c>
      <c r="F1141">
        <v>3414.43</v>
      </c>
      <c r="G1141">
        <v>6377.38</v>
      </c>
      <c r="H1141">
        <v>1788.13</v>
      </c>
      <c r="I1141">
        <v>5.3912000000000002E-2</v>
      </c>
      <c r="J1141">
        <v>0.93182600000000004</v>
      </c>
      <c r="K1141">
        <v>0</v>
      </c>
      <c r="L1141" t="s">
        <v>42</v>
      </c>
    </row>
    <row r="1142" spans="1:12" x14ac:dyDescent="0.25">
      <c r="A1142" t="s">
        <v>49</v>
      </c>
      <c r="B1142">
        <v>65685.5</v>
      </c>
      <c r="C1142">
        <v>65559.8</v>
      </c>
      <c r="D1142">
        <v>65559</v>
      </c>
      <c r="E1142">
        <v>65545.2</v>
      </c>
      <c r="F1142">
        <v>3367.16</v>
      </c>
      <c r="G1142">
        <v>6479.21</v>
      </c>
      <c r="H1142">
        <v>1769.23</v>
      </c>
      <c r="I1142">
        <v>5.3924E-2</v>
      </c>
      <c r="J1142">
        <v>0.95581300000000002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63546.2</v>
      </c>
      <c r="C1143">
        <v>63417.7</v>
      </c>
      <c r="D1143">
        <v>63416.9</v>
      </c>
      <c r="E1143">
        <v>63403.4</v>
      </c>
      <c r="F1143">
        <v>3222.05</v>
      </c>
      <c r="G1143">
        <v>5857.25</v>
      </c>
      <c r="H1143">
        <v>1716.09</v>
      </c>
      <c r="I1143">
        <v>5.4345400000000002E-2</v>
      </c>
      <c r="J1143">
        <v>0.93183400000000005</v>
      </c>
      <c r="K1143">
        <v>0</v>
      </c>
      <c r="L1143" t="s">
        <v>42</v>
      </c>
    </row>
    <row r="1144" spans="1:12" x14ac:dyDescent="0.25">
      <c r="A1144" t="s">
        <v>49</v>
      </c>
      <c r="B1144">
        <v>64430.8</v>
      </c>
      <c r="C1144">
        <v>64286.5</v>
      </c>
      <c r="D1144">
        <v>64285.9</v>
      </c>
      <c r="E1144">
        <v>64272.1</v>
      </c>
      <c r="F1144">
        <v>3260.21</v>
      </c>
      <c r="G1144">
        <v>5931.7</v>
      </c>
      <c r="H1144">
        <v>1733.96</v>
      </c>
      <c r="I1144">
        <v>5.3977900000000002E-2</v>
      </c>
      <c r="J1144">
        <v>0.93183700000000003</v>
      </c>
      <c r="K1144">
        <v>0</v>
      </c>
      <c r="L1144" t="s">
        <v>42</v>
      </c>
    </row>
    <row r="1145" spans="1:12" x14ac:dyDescent="0.25">
      <c r="A1145" t="s">
        <v>49</v>
      </c>
      <c r="B1145">
        <v>63743.5</v>
      </c>
      <c r="C1145">
        <v>63581.4</v>
      </c>
      <c r="D1145">
        <v>63580.7</v>
      </c>
      <c r="E1145">
        <v>63566.7</v>
      </c>
      <c r="F1145">
        <v>3290.95</v>
      </c>
      <c r="G1145">
        <v>5763.32</v>
      </c>
      <c r="H1145">
        <v>1737.22</v>
      </c>
      <c r="I1145">
        <v>5.4286500000000001E-2</v>
      </c>
      <c r="J1145">
        <v>0.952268</v>
      </c>
      <c r="K1145">
        <v>0</v>
      </c>
      <c r="L1145" t="s">
        <v>42</v>
      </c>
    </row>
    <row r="1146" spans="1:12" x14ac:dyDescent="0.25">
      <c r="A1146" t="s">
        <v>49</v>
      </c>
      <c r="B1146">
        <v>63368.5</v>
      </c>
      <c r="C1146">
        <v>63249.2</v>
      </c>
      <c r="D1146">
        <v>63248.5</v>
      </c>
      <c r="E1146">
        <v>63234.8</v>
      </c>
      <c r="F1146">
        <v>3279.85</v>
      </c>
      <c r="G1146">
        <v>5780.99</v>
      </c>
      <c r="H1146">
        <v>1717.27</v>
      </c>
      <c r="I1146">
        <v>5.4672199999999997E-2</v>
      </c>
      <c r="J1146">
        <v>0.93181499999999995</v>
      </c>
      <c r="K1146">
        <v>0</v>
      </c>
      <c r="L1146" t="s">
        <v>42</v>
      </c>
    </row>
    <row r="1147" spans="1:12" x14ac:dyDescent="0.25">
      <c r="A1147" t="s">
        <v>49</v>
      </c>
      <c r="B1147">
        <v>63151.9</v>
      </c>
      <c r="C1147">
        <v>63034.1</v>
      </c>
      <c r="D1147">
        <v>63033.4</v>
      </c>
      <c r="E1147">
        <v>63019.8</v>
      </c>
      <c r="F1147">
        <v>3205.61</v>
      </c>
      <c r="G1147">
        <v>5806.58</v>
      </c>
      <c r="H1147">
        <v>1719.28</v>
      </c>
      <c r="I1147">
        <v>5.3983000000000003E-2</v>
      </c>
      <c r="J1147">
        <v>0.95748599999999995</v>
      </c>
      <c r="K1147">
        <v>1964</v>
      </c>
      <c r="L1147" t="s">
        <v>42</v>
      </c>
    </row>
    <row r="1148" spans="1:12" x14ac:dyDescent="0.25">
      <c r="A1148" t="s">
        <v>49</v>
      </c>
      <c r="B1148">
        <v>64375.5</v>
      </c>
      <c r="C1148">
        <v>64246.8</v>
      </c>
      <c r="D1148">
        <v>64246</v>
      </c>
      <c r="E1148">
        <v>64232.3</v>
      </c>
      <c r="F1148">
        <v>3285.32</v>
      </c>
      <c r="G1148">
        <v>6172.32</v>
      </c>
      <c r="H1148">
        <v>1731.45</v>
      </c>
      <c r="I1148">
        <v>5.5384999999999997E-2</v>
      </c>
      <c r="J1148">
        <v>0.94992200000000004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63832.7</v>
      </c>
      <c r="C1149">
        <v>63653.8</v>
      </c>
      <c r="D1149">
        <v>63653</v>
      </c>
      <c r="E1149">
        <v>63639.3</v>
      </c>
      <c r="F1149">
        <v>3216.22</v>
      </c>
      <c r="G1149">
        <v>5915.63</v>
      </c>
      <c r="H1149">
        <v>1720.23</v>
      </c>
      <c r="I1149">
        <v>5.5807200000000001E-2</v>
      </c>
      <c r="J1149">
        <v>0.93181899999999995</v>
      </c>
      <c r="K1149">
        <v>0</v>
      </c>
      <c r="L1149" t="s">
        <v>42</v>
      </c>
    </row>
    <row r="1150" spans="1:12" x14ac:dyDescent="0.25">
      <c r="A1150" t="s">
        <v>49</v>
      </c>
      <c r="B1150">
        <v>64528.6</v>
      </c>
      <c r="C1150">
        <v>64392.1</v>
      </c>
      <c r="D1150">
        <v>64391.4</v>
      </c>
      <c r="E1150">
        <v>64377.4</v>
      </c>
      <c r="F1150">
        <v>3308.95</v>
      </c>
      <c r="G1150">
        <v>5928.61</v>
      </c>
      <c r="H1150">
        <v>1760.19</v>
      </c>
      <c r="I1150">
        <v>5.4025799999999999E-2</v>
      </c>
      <c r="J1150">
        <v>0.93676099999999995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66806.7</v>
      </c>
      <c r="C1151">
        <v>66635.399999999994</v>
      </c>
      <c r="D1151">
        <v>66634.600000000006</v>
      </c>
      <c r="E1151">
        <v>66620.399999999994</v>
      </c>
      <c r="F1151">
        <v>3417.09</v>
      </c>
      <c r="G1151">
        <v>6487.9</v>
      </c>
      <c r="H1151">
        <v>1786.56</v>
      </c>
      <c r="I1151">
        <v>5.4577399999999998E-2</v>
      </c>
      <c r="J1151">
        <v>0.93183099999999996</v>
      </c>
      <c r="K1151">
        <v>1398</v>
      </c>
      <c r="L1151" t="s">
        <v>42</v>
      </c>
    </row>
    <row r="1152" spans="1:12" x14ac:dyDescent="0.25">
      <c r="A1152" t="s">
        <v>49</v>
      </c>
      <c r="B1152">
        <v>63951.7</v>
      </c>
      <c r="C1152">
        <v>63839.199999999997</v>
      </c>
      <c r="D1152">
        <v>63838.400000000001</v>
      </c>
      <c r="E1152">
        <v>63824.7</v>
      </c>
      <c r="F1152">
        <v>3224.87</v>
      </c>
      <c r="G1152">
        <v>5756.44</v>
      </c>
      <c r="H1152">
        <v>1730.45</v>
      </c>
      <c r="I1152">
        <v>5.4950899999999997E-2</v>
      </c>
      <c r="J1152">
        <v>0.95831500000000003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62955.4</v>
      </c>
      <c r="C1153">
        <v>62834.9</v>
      </c>
      <c r="D1153">
        <v>62834.2</v>
      </c>
      <c r="E1153">
        <v>62820.5</v>
      </c>
      <c r="F1153">
        <v>3176.01</v>
      </c>
      <c r="G1153">
        <v>5684.63</v>
      </c>
      <c r="H1153">
        <v>1704.8</v>
      </c>
      <c r="I1153">
        <v>5.3967300000000003E-2</v>
      </c>
      <c r="J1153">
        <v>0.95298499999999997</v>
      </c>
      <c r="K1153">
        <v>565</v>
      </c>
      <c r="L1153" t="s">
        <v>42</v>
      </c>
    </row>
    <row r="1154" spans="1:12" x14ac:dyDescent="0.25">
      <c r="A1154" t="s">
        <v>49</v>
      </c>
      <c r="B1154">
        <v>64109.5</v>
      </c>
      <c r="C1154">
        <v>63991.9</v>
      </c>
      <c r="D1154">
        <v>63991.199999999997</v>
      </c>
      <c r="E1154">
        <v>63977.4</v>
      </c>
      <c r="F1154">
        <v>3231.65</v>
      </c>
      <c r="G1154">
        <v>5827.73</v>
      </c>
      <c r="H1154">
        <v>1751.78</v>
      </c>
      <c r="I1154">
        <v>5.3932899999999999E-2</v>
      </c>
      <c r="J1154">
        <v>0.95665699999999998</v>
      </c>
      <c r="K1154">
        <v>0</v>
      </c>
      <c r="L1154" t="s">
        <v>42</v>
      </c>
    </row>
    <row r="1155" spans="1:12" x14ac:dyDescent="0.25">
      <c r="A1155" t="s">
        <v>49</v>
      </c>
      <c r="B1155">
        <v>64957.7</v>
      </c>
      <c r="C1155">
        <v>64836.5</v>
      </c>
      <c r="D1155">
        <v>64835.7</v>
      </c>
      <c r="E1155">
        <v>64821.9</v>
      </c>
      <c r="F1155">
        <v>3375.52</v>
      </c>
      <c r="G1155">
        <v>6416.5</v>
      </c>
      <c r="H1155">
        <v>1737.35</v>
      </c>
      <c r="I1155">
        <v>5.40285E-2</v>
      </c>
      <c r="J1155">
        <v>0.93183499999999997</v>
      </c>
      <c r="K1155">
        <v>0</v>
      </c>
      <c r="L1155" t="s">
        <v>42</v>
      </c>
    </row>
    <row r="1156" spans="1:12" x14ac:dyDescent="0.25">
      <c r="A1156" t="s">
        <v>49</v>
      </c>
      <c r="B1156">
        <v>63572</v>
      </c>
      <c r="C1156">
        <v>63453.9</v>
      </c>
      <c r="D1156">
        <v>63453.1</v>
      </c>
      <c r="E1156">
        <v>63439.6</v>
      </c>
      <c r="F1156">
        <v>3237.68</v>
      </c>
      <c r="G1156">
        <v>6008.55</v>
      </c>
      <c r="H1156">
        <v>1712.66</v>
      </c>
      <c r="I1156">
        <v>5.40326E-2</v>
      </c>
      <c r="J1156">
        <v>0.94648500000000002</v>
      </c>
      <c r="K1156">
        <v>153</v>
      </c>
      <c r="L1156" t="s">
        <v>42</v>
      </c>
    </row>
    <row r="1157" spans="1:12" x14ac:dyDescent="0.25">
      <c r="A1157" t="s">
        <v>49</v>
      </c>
      <c r="B1157">
        <v>64798</v>
      </c>
      <c r="C1157">
        <v>64677.599999999999</v>
      </c>
      <c r="D1157">
        <v>64676.800000000003</v>
      </c>
      <c r="E1157">
        <v>64662.8</v>
      </c>
      <c r="F1157">
        <v>3327.68</v>
      </c>
      <c r="G1157">
        <v>6076.05</v>
      </c>
      <c r="H1157">
        <v>1741.69</v>
      </c>
      <c r="I1157">
        <v>5.3958600000000002E-2</v>
      </c>
      <c r="J1157">
        <v>0.93183700000000003</v>
      </c>
      <c r="K1157">
        <v>1916</v>
      </c>
      <c r="L1157" t="s">
        <v>42</v>
      </c>
    </row>
    <row r="1158" spans="1:12" x14ac:dyDescent="0.25">
      <c r="A1158" t="s">
        <v>49</v>
      </c>
      <c r="B1158">
        <v>64419</v>
      </c>
      <c r="C1158">
        <v>64302.3</v>
      </c>
      <c r="D1158">
        <v>64301.599999999999</v>
      </c>
      <c r="E1158">
        <v>64287.8</v>
      </c>
      <c r="F1158">
        <v>3303.92</v>
      </c>
      <c r="G1158">
        <v>6127.92</v>
      </c>
      <c r="H1158">
        <v>1733.32</v>
      </c>
      <c r="I1158">
        <v>5.3912500000000002E-2</v>
      </c>
      <c r="J1158">
        <v>0.93702200000000002</v>
      </c>
      <c r="K1158">
        <v>829</v>
      </c>
      <c r="L1158" t="s">
        <v>42</v>
      </c>
    </row>
    <row r="1159" spans="1:12" x14ac:dyDescent="0.25">
      <c r="A1159" t="s">
        <v>49</v>
      </c>
      <c r="B1159">
        <v>64253.8</v>
      </c>
      <c r="C1159">
        <v>64134.400000000001</v>
      </c>
      <c r="D1159">
        <v>64133.7</v>
      </c>
      <c r="E1159">
        <v>64119.8</v>
      </c>
      <c r="F1159">
        <v>3235.07</v>
      </c>
      <c r="G1159">
        <v>5901.4</v>
      </c>
      <c r="H1159">
        <v>1738.67</v>
      </c>
      <c r="I1159">
        <v>5.4035E-2</v>
      </c>
      <c r="J1159">
        <v>0.93182799999999999</v>
      </c>
      <c r="K1159">
        <v>0</v>
      </c>
      <c r="L1159" t="s">
        <v>42</v>
      </c>
    </row>
    <row r="1160" spans="1:12" x14ac:dyDescent="0.25">
      <c r="A1160" t="s">
        <v>49</v>
      </c>
      <c r="B1160">
        <v>65224.2</v>
      </c>
      <c r="C1160">
        <v>65101.9</v>
      </c>
      <c r="D1160">
        <v>65101.1</v>
      </c>
      <c r="E1160">
        <v>65086.9</v>
      </c>
      <c r="F1160">
        <v>3345.28</v>
      </c>
      <c r="G1160">
        <v>5968.35</v>
      </c>
      <c r="H1160">
        <v>1790.75</v>
      </c>
      <c r="I1160">
        <v>5.47558E-2</v>
      </c>
      <c r="J1160">
        <v>0.95252899999999996</v>
      </c>
      <c r="K1160">
        <v>402</v>
      </c>
      <c r="L1160" t="s">
        <v>42</v>
      </c>
    </row>
    <row r="1161" spans="1:12" x14ac:dyDescent="0.25">
      <c r="A1161" t="s">
        <v>49</v>
      </c>
      <c r="B1161">
        <v>63493.8</v>
      </c>
      <c r="C1161">
        <v>63368.2</v>
      </c>
      <c r="D1161">
        <v>63367.4</v>
      </c>
      <c r="E1161">
        <v>63353.7</v>
      </c>
      <c r="F1161">
        <v>3204.7</v>
      </c>
      <c r="G1161">
        <v>5955.72</v>
      </c>
      <c r="H1161">
        <v>1704.54</v>
      </c>
      <c r="I1161">
        <v>5.4601200000000003E-2</v>
      </c>
      <c r="J1161">
        <v>0.93183099999999996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64698.6</v>
      </c>
      <c r="C1162">
        <v>64571.6</v>
      </c>
      <c r="D1162">
        <v>64570.8</v>
      </c>
      <c r="E1162">
        <v>64557</v>
      </c>
      <c r="F1162">
        <v>3281.17</v>
      </c>
      <c r="G1162">
        <v>5988.82</v>
      </c>
      <c r="H1162">
        <v>1735.63</v>
      </c>
      <c r="I1162">
        <v>5.3910800000000002E-2</v>
      </c>
      <c r="J1162">
        <v>0.93183300000000002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64506.8</v>
      </c>
      <c r="C1163">
        <v>64351.9</v>
      </c>
      <c r="D1163">
        <v>64351.1</v>
      </c>
      <c r="E1163">
        <v>64337.3</v>
      </c>
      <c r="F1163">
        <v>3374.76</v>
      </c>
      <c r="G1163">
        <v>6246.91</v>
      </c>
      <c r="H1163">
        <v>1721.23</v>
      </c>
      <c r="I1163">
        <v>5.40017E-2</v>
      </c>
      <c r="J1163">
        <v>0.93180399999999997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66767.8</v>
      </c>
      <c r="C1164">
        <v>66646.5</v>
      </c>
      <c r="D1164">
        <v>66645.7</v>
      </c>
      <c r="E1164">
        <v>66631.100000000006</v>
      </c>
      <c r="F1164">
        <v>3576.68</v>
      </c>
      <c r="G1164">
        <v>6273.94</v>
      </c>
      <c r="H1164">
        <v>1802.97</v>
      </c>
      <c r="I1164">
        <v>5.3988399999999999E-2</v>
      </c>
      <c r="J1164">
        <v>0.95415899999999998</v>
      </c>
      <c r="K1164">
        <v>0</v>
      </c>
      <c r="L1164" t="s">
        <v>42</v>
      </c>
    </row>
    <row r="1165" spans="1:12" x14ac:dyDescent="0.25">
      <c r="A1165" t="s">
        <v>49</v>
      </c>
      <c r="B1165">
        <v>64402</v>
      </c>
      <c r="C1165">
        <v>64274</v>
      </c>
      <c r="D1165">
        <v>64273.3</v>
      </c>
      <c r="E1165">
        <v>64259.3</v>
      </c>
      <c r="F1165">
        <v>3334.07</v>
      </c>
      <c r="G1165">
        <v>5997.15</v>
      </c>
      <c r="H1165">
        <v>1741.06</v>
      </c>
      <c r="I1165">
        <v>5.3945100000000003E-2</v>
      </c>
      <c r="J1165">
        <v>0.93183400000000005</v>
      </c>
      <c r="K1165">
        <v>0</v>
      </c>
      <c r="L1165" t="s">
        <v>42</v>
      </c>
    </row>
    <row r="1166" spans="1:12" x14ac:dyDescent="0.25">
      <c r="A1166" t="s">
        <v>49</v>
      </c>
      <c r="B1166">
        <v>64254.7</v>
      </c>
      <c r="C1166">
        <v>64131.4</v>
      </c>
      <c r="D1166">
        <v>64130.6</v>
      </c>
      <c r="E1166">
        <v>64116.7</v>
      </c>
      <c r="F1166">
        <v>3270.65</v>
      </c>
      <c r="G1166">
        <v>5969.32</v>
      </c>
      <c r="H1166">
        <v>1747.48</v>
      </c>
      <c r="I1166">
        <v>5.4196599999999998E-2</v>
      </c>
      <c r="J1166">
        <v>0.93167299999999997</v>
      </c>
      <c r="K1166">
        <v>410</v>
      </c>
      <c r="L1166" t="s">
        <v>42</v>
      </c>
    </row>
    <row r="1167" spans="1:12" x14ac:dyDescent="0.25">
      <c r="A1167" t="s">
        <v>49</v>
      </c>
      <c r="B1167">
        <v>66078.8</v>
      </c>
      <c r="C1167">
        <v>65892.800000000003</v>
      </c>
      <c r="D1167">
        <v>65892</v>
      </c>
      <c r="E1167">
        <v>65877.8</v>
      </c>
      <c r="F1167">
        <v>3470.23</v>
      </c>
      <c r="G1167">
        <v>6311.97</v>
      </c>
      <c r="H1167">
        <v>1777.22</v>
      </c>
      <c r="I1167">
        <v>5.3929299999999999E-2</v>
      </c>
      <c r="J1167">
        <v>0.94780399999999998</v>
      </c>
      <c r="K1167">
        <v>0</v>
      </c>
      <c r="L1167" t="s">
        <v>42</v>
      </c>
    </row>
    <row r="1168" spans="1:12" x14ac:dyDescent="0.25">
      <c r="A1168" t="s">
        <v>49</v>
      </c>
      <c r="B1168">
        <v>65577.7</v>
      </c>
      <c r="C1168">
        <v>65446.5</v>
      </c>
      <c r="D1168">
        <v>65445.7</v>
      </c>
      <c r="E1168">
        <v>65431.6</v>
      </c>
      <c r="F1168">
        <v>3482.9</v>
      </c>
      <c r="G1168">
        <v>6483.73</v>
      </c>
      <c r="H1168">
        <v>1748.43</v>
      </c>
      <c r="I1168">
        <v>5.3909800000000001E-2</v>
      </c>
      <c r="J1168">
        <v>0.95922099999999999</v>
      </c>
      <c r="K1168">
        <v>0</v>
      </c>
      <c r="L1168" t="s">
        <v>42</v>
      </c>
    </row>
    <row r="1169" spans="1:25" x14ac:dyDescent="0.25">
      <c r="A1169" t="s">
        <v>49</v>
      </c>
      <c r="B1169">
        <v>62253.9</v>
      </c>
      <c r="C1169">
        <v>62098.400000000001</v>
      </c>
      <c r="D1169">
        <v>62097.599999999999</v>
      </c>
      <c r="E1169">
        <v>62084.4</v>
      </c>
      <c r="F1169">
        <v>3126.78</v>
      </c>
      <c r="G1169">
        <v>6242.69</v>
      </c>
      <c r="H1169">
        <v>1662</v>
      </c>
      <c r="I1169">
        <v>5.4000300000000001E-2</v>
      </c>
      <c r="J1169">
        <v>0.94854799999999995</v>
      </c>
      <c r="K1169">
        <v>1076</v>
      </c>
      <c r="L1169" t="s">
        <v>42</v>
      </c>
    </row>
    <row r="1170" spans="1:25" x14ac:dyDescent="0.25">
      <c r="A1170" t="s">
        <v>49</v>
      </c>
      <c r="B1170">
        <v>62406.3</v>
      </c>
      <c r="C1170">
        <v>62279.4</v>
      </c>
      <c r="D1170">
        <v>62278.7</v>
      </c>
      <c r="E1170">
        <v>62265.2</v>
      </c>
      <c r="F1170">
        <v>3172.69</v>
      </c>
      <c r="G1170">
        <v>6079.6</v>
      </c>
      <c r="H1170">
        <v>1681.59</v>
      </c>
      <c r="I1170">
        <v>5.3913200000000001E-2</v>
      </c>
      <c r="J1170">
        <v>0.95888499999999999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63228.1</v>
      </c>
      <c r="C1171">
        <v>63110.6</v>
      </c>
      <c r="D1171">
        <v>63109.8</v>
      </c>
      <c r="E1171">
        <v>63096.2</v>
      </c>
      <c r="F1171">
        <v>3273.14</v>
      </c>
      <c r="G1171">
        <v>5735.31</v>
      </c>
      <c r="H1171">
        <v>1708.38</v>
      </c>
      <c r="I1171">
        <v>5.3914799999999999E-2</v>
      </c>
      <c r="J1171">
        <v>0.93182699999999996</v>
      </c>
      <c r="K1171">
        <v>0</v>
      </c>
      <c r="L1171" t="s">
        <v>42</v>
      </c>
    </row>
    <row r="1172" spans="1:25" x14ac:dyDescent="0.25">
      <c r="A1172" t="s">
        <v>49</v>
      </c>
      <c r="B1172">
        <v>63395.5</v>
      </c>
      <c r="C1172">
        <v>63278</v>
      </c>
      <c r="D1172">
        <v>63277.3</v>
      </c>
      <c r="E1172">
        <v>63263.7</v>
      </c>
      <c r="F1172">
        <v>3254.99</v>
      </c>
      <c r="G1172">
        <v>5850.58</v>
      </c>
      <c r="H1172">
        <v>1708.65</v>
      </c>
      <c r="I1172">
        <v>5.43499E-2</v>
      </c>
      <c r="J1172">
        <v>0.949102</v>
      </c>
      <c r="K1172">
        <v>3103</v>
      </c>
      <c r="L1172" t="s">
        <v>42</v>
      </c>
    </row>
    <row r="1173" spans="1:25" x14ac:dyDescent="0.25">
      <c r="A1173" t="s">
        <v>49</v>
      </c>
      <c r="B1173">
        <v>65977.2</v>
      </c>
      <c r="C1173">
        <v>65842.7</v>
      </c>
      <c r="D1173">
        <v>65842</v>
      </c>
      <c r="E1173">
        <v>65828</v>
      </c>
      <c r="F1173">
        <v>3436.95</v>
      </c>
      <c r="G1173">
        <v>6742.77</v>
      </c>
      <c r="H1173">
        <v>1778.7</v>
      </c>
      <c r="I1173">
        <v>5.4142500000000003E-2</v>
      </c>
      <c r="J1173">
        <v>0.93182799999999999</v>
      </c>
      <c r="K1173">
        <v>0</v>
      </c>
      <c r="L1173" t="s">
        <v>42</v>
      </c>
    </row>
    <row r="1174" spans="1:25" x14ac:dyDescent="0.25">
      <c r="A1174" t="s">
        <v>49</v>
      </c>
      <c r="B1174">
        <v>65043.9</v>
      </c>
      <c r="C1174">
        <v>64908.7</v>
      </c>
      <c r="D1174">
        <v>64907.9</v>
      </c>
      <c r="E1174">
        <v>64894.1</v>
      </c>
      <c r="F1174">
        <v>3366.59</v>
      </c>
      <c r="G1174">
        <v>6676</v>
      </c>
      <c r="H1174">
        <v>1726.78</v>
      </c>
      <c r="I1174">
        <v>5.4041400000000003E-2</v>
      </c>
      <c r="J1174">
        <v>0.95390399999999997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65477.5</v>
      </c>
      <c r="C1175">
        <v>65340.2</v>
      </c>
      <c r="D1175">
        <v>65339.4</v>
      </c>
      <c r="E1175">
        <v>65325.4</v>
      </c>
      <c r="F1175">
        <v>3390.01</v>
      </c>
      <c r="G1175">
        <v>6458.5</v>
      </c>
      <c r="H1175">
        <v>1756.83</v>
      </c>
      <c r="I1175">
        <v>5.4297400000000003E-2</v>
      </c>
      <c r="J1175">
        <v>0.93183300000000002</v>
      </c>
      <c r="K1175">
        <v>396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63691.8</v>
      </c>
      <c r="C1176">
        <v>63563.8</v>
      </c>
      <c r="D1176">
        <v>63563</v>
      </c>
      <c r="E1176">
        <v>63549.3</v>
      </c>
      <c r="F1176">
        <v>3243.12</v>
      </c>
      <c r="G1176">
        <v>6063.56</v>
      </c>
      <c r="H1176">
        <v>1705.6</v>
      </c>
      <c r="I1176">
        <v>5.5832600000000003E-2</v>
      </c>
      <c r="J1176">
        <v>0.95911000000000002</v>
      </c>
      <c r="K1176">
        <v>0</v>
      </c>
      <c r="L1176" t="s">
        <v>42</v>
      </c>
      <c r="R1176">
        <f>AVERAGE(B1127:B1176)</f>
        <v>63250.80799999999</v>
      </c>
      <c r="S1176">
        <f>AVERAGE(C1127:C1176)</f>
        <v>63122.648000000001</v>
      </c>
      <c r="U1176">
        <f>_xlfn.VAR.P(B1127:B1176)</f>
        <v>4767021.1763359997</v>
      </c>
      <c r="V1176">
        <f>_xlfn.VAR.P(C1127:C1176)</f>
        <v>4737149.6020959988</v>
      </c>
      <c r="X1176">
        <f>1.96*SQRT(U1176)/50</f>
        <v>85.587355493699818</v>
      </c>
      <c r="Y1176">
        <f>1.96*SQRT(V1176)/50</f>
        <v>85.31877615486988</v>
      </c>
    </row>
    <row r="1177" spans="1:25" x14ac:dyDescent="0.25">
      <c r="A1177" t="s">
        <v>49</v>
      </c>
      <c r="B1177">
        <v>3162545.1924609998</v>
      </c>
      <c r="C1177" t="s">
        <v>36</v>
      </c>
    </row>
    <row r="1178" spans="1:25" x14ac:dyDescent="0.25">
      <c r="A1178" t="s">
        <v>68</v>
      </c>
      <c r="B1178">
        <v>58818.7</v>
      </c>
      <c r="C1178">
        <v>58817.9</v>
      </c>
      <c r="D1178">
        <v>58817.2</v>
      </c>
      <c r="E1178">
        <v>58803.4</v>
      </c>
      <c r="F1178">
        <v>3194.12</v>
      </c>
      <c r="G1178">
        <v>0</v>
      </c>
      <c r="H1178">
        <v>1734.24</v>
      </c>
      <c r="I1178">
        <v>2.9126900000000001E-2</v>
      </c>
      <c r="J1178">
        <v>0.94529399999999997</v>
      </c>
      <c r="K1178">
        <v>0</v>
      </c>
      <c r="L1178" t="s">
        <v>42</v>
      </c>
    </row>
    <row r="1179" spans="1:25" x14ac:dyDescent="0.25">
      <c r="A1179" t="s">
        <v>68</v>
      </c>
      <c r="B1179">
        <v>58936.4</v>
      </c>
      <c r="C1179">
        <v>58936</v>
      </c>
      <c r="D1179">
        <v>58935.3</v>
      </c>
      <c r="E1179">
        <v>58921.7</v>
      </c>
      <c r="F1179">
        <v>3151.59</v>
      </c>
      <c r="G1179">
        <v>0</v>
      </c>
      <c r="H1179">
        <v>1722.02</v>
      </c>
      <c r="I1179">
        <v>5.3910699999999999E-2</v>
      </c>
      <c r="J1179">
        <v>0.93182299999999996</v>
      </c>
      <c r="K1179">
        <v>0</v>
      </c>
      <c r="L1179" t="s">
        <v>42</v>
      </c>
    </row>
    <row r="1180" spans="1:25" x14ac:dyDescent="0.25">
      <c r="A1180" t="s">
        <v>68</v>
      </c>
      <c r="B1180">
        <v>59824.1</v>
      </c>
      <c r="C1180">
        <v>59823.7</v>
      </c>
      <c r="D1180">
        <v>59823</v>
      </c>
      <c r="E1180">
        <v>59809.2</v>
      </c>
      <c r="F1180">
        <v>3248.86</v>
      </c>
      <c r="G1180">
        <v>0</v>
      </c>
      <c r="H1180">
        <v>1758.02</v>
      </c>
      <c r="I1180">
        <v>5.3912000000000002E-2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57504.7</v>
      </c>
      <c r="C1181">
        <v>57504.3</v>
      </c>
      <c r="D1181">
        <v>57503.6</v>
      </c>
      <c r="E1181">
        <v>57490.1</v>
      </c>
      <c r="F1181">
        <v>3116.02</v>
      </c>
      <c r="G1181">
        <v>0</v>
      </c>
      <c r="H1181">
        <v>1683.53</v>
      </c>
      <c r="I1181">
        <v>5.3911399999999998E-2</v>
      </c>
      <c r="J1181">
        <v>0.931836</v>
      </c>
      <c r="K1181">
        <v>0</v>
      </c>
      <c r="L1181" t="s">
        <v>42</v>
      </c>
    </row>
    <row r="1182" spans="1:25" x14ac:dyDescent="0.25">
      <c r="A1182" t="s">
        <v>68</v>
      </c>
      <c r="B1182">
        <v>56055.9</v>
      </c>
      <c r="C1182">
        <v>56055.5</v>
      </c>
      <c r="D1182">
        <v>56054.8</v>
      </c>
      <c r="E1182">
        <v>56041.599999999999</v>
      </c>
      <c r="F1182">
        <v>2987.85</v>
      </c>
      <c r="G1182">
        <v>0</v>
      </c>
      <c r="H1182">
        <v>1661.29</v>
      </c>
      <c r="I1182">
        <v>5.4050599999999997E-2</v>
      </c>
      <c r="J1182">
        <v>0.95899800000000002</v>
      </c>
      <c r="K1182">
        <v>0</v>
      </c>
      <c r="L1182" t="s">
        <v>42</v>
      </c>
    </row>
    <row r="1183" spans="1:25" x14ac:dyDescent="0.25">
      <c r="A1183" t="s">
        <v>68</v>
      </c>
      <c r="B1183">
        <v>54238.6</v>
      </c>
      <c r="C1183">
        <v>54238.1</v>
      </c>
      <c r="D1183">
        <v>54237.5</v>
      </c>
      <c r="E1183">
        <v>54224.9</v>
      </c>
      <c r="F1183">
        <v>2753.84</v>
      </c>
      <c r="G1183">
        <v>0</v>
      </c>
      <c r="H1183">
        <v>1616.49</v>
      </c>
      <c r="I1183">
        <v>5.4186400000000003E-2</v>
      </c>
      <c r="J1183">
        <v>0.95899500000000004</v>
      </c>
      <c r="K1183">
        <v>0</v>
      </c>
      <c r="L1183" t="s">
        <v>42</v>
      </c>
    </row>
    <row r="1184" spans="1:25" x14ac:dyDescent="0.25">
      <c r="A1184" t="s">
        <v>68</v>
      </c>
      <c r="B1184">
        <v>55989.4</v>
      </c>
      <c r="C1184">
        <v>55989</v>
      </c>
      <c r="D1184">
        <v>55988.4</v>
      </c>
      <c r="E1184">
        <v>55975.4</v>
      </c>
      <c r="F1184">
        <v>2855.16</v>
      </c>
      <c r="G1184">
        <v>0</v>
      </c>
      <c r="H1184">
        <v>1659.14</v>
      </c>
      <c r="I1184">
        <v>5.4781000000000003E-2</v>
      </c>
      <c r="J1184">
        <v>0.95921900000000004</v>
      </c>
      <c r="K1184">
        <v>0</v>
      </c>
      <c r="L1184" t="s">
        <v>42</v>
      </c>
    </row>
    <row r="1185" spans="1:12" x14ac:dyDescent="0.25">
      <c r="A1185" t="s">
        <v>68</v>
      </c>
      <c r="B1185">
        <v>54553.599999999999</v>
      </c>
      <c r="C1185">
        <v>54553.1</v>
      </c>
      <c r="D1185">
        <v>54552.6</v>
      </c>
      <c r="E1185">
        <v>54539.9</v>
      </c>
      <c r="F1185">
        <v>2774.21</v>
      </c>
      <c r="G1185">
        <v>0</v>
      </c>
      <c r="H1185">
        <v>1603.44</v>
      </c>
      <c r="I1185">
        <v>5.4016700000000001E-2</v>
      </c>
      <c r="J1185">
        <v>0.956071</v>
      </c>
      <c r="K1185">
        <v>0</v>
      </c>
      <c r="L1185" t="s">
        <v>42</v>
      </c>
    </row>
    <row r="1186" spans="1:12" x14ac:dyDescent="0.25">
      <c r="A1186" t="s">
        <v>68</v>
      </c>
      <c r="B1186">
        <v>56441.5</v>
      </c>
      <c r="C1186">
        <v>56441.1</v>
      </c>
      <c r="D1186">
        <v>56440.5</v>
      </c>
      <c r="E1186">
        <v>56427.4</v>
      </c>
      <c r="F1186">
        <v>2867.42</v>
      </c>
      <c r="G1186">
        <v>0</v>
      </c>
      <c r="H1186">
        <v>1650.83</v>
      </c>
      <c r="I1186">
        <v>5.3921200000000002E-2</v>
      </c>
      <c r="J1186">
        <v>0.93181099999999994</v>
      </c>
      <c r="K1186">
        <v>0</v>
      </c>
      <c r="L1186" t="s">
        <v>42</v>
      </c>
    </row>
    <row r="1187" spans="1:12" x14ac:dyDescent="0.25">
      <c r="A1187" t="s">
        <v>68</v>
      </c>
      <c r="B1187">
        <v>56349.2</v>
      </c>
      <c r="C1187">
        <v>56348.7</v>
      </c>
      <c r="D1187">
        <v>56348.1</v>
      </c>
      <c r="E1187">
        <v>56335</v>
      </c>
      <c r="F1187">
        <v>2869.14</v>
      </c>
      <c r="G1187">
        <v>0</v>
      </c>
      <c r="H1187">
        <v>1654.98</v>
      </c>
      <c r="I1187">
        <v>5.39747E-2</v>
      </c>
      <c r="J1187">
        <v>0.93183000000000005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54339.9</v>
      </c>
      <c r="C1188">
        <v>54339.5</v>
      </c>
      <c r="D1188">
        <v>54338.8</v>
      </c>
      <c r="E1188">
        <v>54326.2</v>
      </c>
      <c r="F1188">
        <v>2773.29</v>
      </c>
      <c r="G1188">
        <v>0</v>
      </c>
      <c r="H1188">
        <v>1595.87</v>
      </c>
      <c r="I1188">
        <v>5.4798600000000003E-2</v>
      </c>
      <c r="J1188">
        <v>0.93183000000000005</v>
      </c>
      <c r="K1188">
        <v>0</v>
      </c>
      <c r="L1188" t="s">
        <v>42</v>
      </c>
    </row>
    <row r="1189" spans="1:12" x14ac:dyDescent="0.25">
      <c r="A1189" t="s">
        <v>68</v>
      </c>
      <c r="B1189">
        <v>56222.9</v>
      </c>
      <c r="C1189">
        <v>56222.5</v>
      </c>
      <c r="D1189">
        <v>56221.7</v>
      </c>
      <c r="E1189">
        <v>56208.7</v>
      </c>
      <c r="F1189">
        <v>2934.14</v>
      </c>
      <c r="G1189">
        <v>0</v>
      </c>
      <c r="H1189">
        <v>1644.53</v>
      </c>
      <c r="I1189">
        <v>5.4058000000000002E-2</v>
      </c>
      <c r="J1189">
        <v>0.93183700000000003</v>
      </c>
      <c r="K1189">
        <v>0</v>
      </c>
      <c r="L1189" t="s">
        <v>42</v>
      </c>
    </row>
    <row r="1190" spans="1:12" x14ac:dyDescent="0.25">
      <c r="A1190" t="s">
        <v>68</v>
      </c>
      <c r="B1190">
        <v>55524.4</v>
      </c>
      <c r="C1190">
        <v>55523.9</v>
      </c>
      <c r="D1190">
        <v>55523.3</v>
      </c>
      <c r="E1190">
        <v>55510.400000000001</v>
      </c>
      <c r="F1190">
        <v>2812.64</v>
      </c>
      <c r="G1190">
        <v>0</v>
      </c>
      <c r="H1190">
        <v>1630.12</v>
      </c>
      <c r="I1190">
        <v>5.4162200000000001E-2</v>
      </c>
      <c r="J1190">
        <v>0.95883799999999997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55796.2</v>
      </c>
      <c r="C1191">
        <v>55795.7</v>
      </c>
      <c r="D1191">
        <v>55795.1</v>
      </c>
      <c r="E1191">
        <v>55782.2</v>
      </c>
      <c r="F1191">
        <v>2843.6</v>
      </c>
      <c r="G1191">
        <v>0</v>
      </c>
      <c r="H1191">
        <v>1643.67</v>
      </c>
      <c r="I1191">
        <v>5.39252E-2</v>
      </c>
      <c r="J1191">
        <v>0.95859000000000005</v>
      </c>
      <c r="K1191">
        <v>0</v>
      </c>
      <c r="L1191" t="s">
        <v>42</v>
      </c>
    </row>
    <row r="1192" spans="1:12" x14ac:dyDescent="0.25">
      <c r="A1192" t="s">
        <v>68</v>
      </c>
      <c r="B1192">
        <v>55842.9</v>
      </c>
      <c r="C1192">
        <v>55842.400000000001</v>
      </c>
      <c r="D1192">
        <v>55841.8</v>
      </c>
      <c r="E1192">
        <v>55828.9</v>
      </c>
      <c r="F1192">
        <v>2834.62</v>
      </c>
      <c r="G1192">
        <v>0</v>
      </c>
      <c r="H1192">
        <v>1648.66</v>
      </c>
      <c r="I1192">
        <v>5.3987E-2</v>
      </c>
      <c r="J1192">
        <v>0.95891599999999999</v>
      </c>
      <c r="K1192">
        <v>0</v>
      </c>
      <c r="L1192" t="s">
        <v>42</v>
      </c>
    </row>
    <row r="1193" spans="1:12" x14ac:dyDescent="0.25">
      <c r="A1193" t="s">
        <v>68</v>
      </c>
      <c r="B1193">
        <v>56003.7</v>
      </c>
      <c r="C1193">
        <v>56003.3</v>
      </c>
      <c r="D1193">
        <v>56002.7</v>
      </c>
      <c r="E1193">
        <v>55989.7</v>
      </c>
      <c r="F1193">
        <v>2849.11</v>
      </c>
      <c r="G1193">
        <v>0</v>
      </c>
      <c r="H1193">
        <v>1637.53</v>
      </c>
      <c r="I1193">
        <v>5.3921200000000002E-2</v>
      </c>
      <c r="J1193">
        <v>0.93182100000000001</v>
      </c>
      <c r="K1193">
        <v>0</v>
      </c>
      <c r="L1193" t="s">
        <v>42</v>
      </c>
    </row>
    <row r="1194" spans="1:12" x14ac:dyDescent="0.25">
      <c r="A1194" t="s">
        <v>68</v>
      </c>
      <c r="B1194">
        <v>56421.8</v>
      </c>
      <c r="C1194">
        <v>56421.4</v>
      </c>
      <c r="D1194">
        <v>56420.800000000003</v>
      </c>
      <c r="E1194">
        <v>56407.8</v>
      </c>
      <c r="F1194">
        <v>2872.11</v>
      </c>
      <c r="G1194">
        <v>0</v>
      </c>
      <c r="H1194">
        <v>1681.31</v>
      </c>
      <c r="I1194">
        <v>5.3915299999999999E-2</v>
      </c>
      <c r="J1194">
        <v>0.95769899999999997</v>
      </c>
      <c r="K1194">
        <v>0</v>
      </c>
      <c r="L1194" t="s">
        <v>42</v>
      </c>
    </row>
    <row r="1195" spans="1:12" x14ac:dyDescent="0.25">
      <c r="A1195" t="s">
        <v>68</v>
      </c>
      <c r="B1195">
        <v>56880.3</v>
      </c>
      <c r="C1195">
        <v>56879.9</v>
      </c>
      <c r="D1195">
        <v>56879.199999999997</v>
      </c>
      <c r="E1195">
        <v>56866</v>
      </c>
      <c r="F1195">
        <v>2894.36</v>
      </c>
      <c r="G1195">
        <v>0</v>
      </c>
      <c r="H1195">
        <v>1669.02</v>
      </c>
      <c r="I1195">
        <v>5.4350500000000003E-2</v>
      </c>
      <c r="J1195">
        <v>0.93180799999999997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55226.8</v>
      </c>
      <c r="C1196">
        <v>55226.400000000001</v>
      </c>
      <c r="D1196">
        <v>55225.8</v>
      </c>
      <c r="E1196">
        <v>55213</v>
      </c>
      <c r="F1196">
        <v>2819.71</v>
      </c>
      <c r="G1196">
        <v>0</v>
      </c>
      <c r="H1196">
        <v>1640.34</v>
      </c>
      <c r="I1196">
        <v>5.3909499999999999E-2</v>
      </c>
      <c r="J1196">
        <v>0.95800700000000005</v>
      </c>
      <c r="K1196">
        <v>0</v>
      </c>
      <c r="L1196" t="s">
        <v>42</v>
      </c>
    </row>
    <row r="1197" spans="1:12" x14ac:dyDescent="0.25">
      <c r="A1197" t="s">
        <v>68</v>
      </c>
      <c r="B1197">
        <v>57534.3</v>
      </c>
      <c r="C1197">
        <v>57533.9</v>
      </c>
      <c r="D1197">
        <v>57533.2</v>
      </c>
      <c r="E1197">
        <v>57519.9</v>
      </c>
      <c r="F1197">
        <v>2904.45</v>
      </c>
      <c r="G1197">
        <v>0</v>
      </c>
      <c r="H1197">
        <v>1688.7</v>
      </c>
      <c r="I1197">
        <v>5.4028300000000001E-2</v>
      </c>
      <c r="J1197">
        <v>0.93183400000000005</v>
      </c>
      <c r="K1197">
        <v>0</v>
      </c>
      <c r="L1197" t="s">
        <v>42</v>
      </c>
    </row>
    <row r="1198" spans="1:12" x14ac:dyDescent="0.25">
      <c r="A1198" t="s">
        <v>68</v>
      </c>
      <c r="B1198">
        <v>54345.8</v>
      </c>
      <c r="C1198">
        <v>54345.3</v>
      </c>
      <c r="D1198">
        <v>54344.7</v>
      </c>
      <c r="E1198">
        <v>54332.1</v>
      </c>
      <c r="F1198">
        <v>2774.2</v>
      </c>
      <c r="G1198">
        <v>0</v>
      </c>
      <c r="H1198">
        <v>1593.14</v>
      </c>
      <c r="I1198">
        <v>5.5660800000000003E-2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53771.1</v>
      </c>
      <c r="C1199">
        <v>53770.7</v>
      </c>
      <c r="D1199">
        <v>53770.1</v>
      </c>
      <c r="E1199">
        <v>53757.599999999999</v>
      </c>
      <c r="F1199">
        <v>2740.62</v>
      </c>
      <c r="G1199">
        <v>0</v>
      </c>
      <c r="H1199">
        <v>1585.88</v>
      </c>
      <c r="I1199">
        <v>5.4319100000000002E-2</v>
      </c>
      <c r="J1199">
        <v>0.94121999999999995</v>
      </c>
      <c r="K1199">
        <v>0</v>
      </c>
      <c r="L1199" t="s">
        <v>42</v>
      </c>
    </row>
    <row r="1200" spans="1:12" x14ac:dyDescent="0.25">
      <c r="A1200" t="s">
        <v>68</v>
      </c>
      <c r="B1200">
        <v>53761.5</v>
      </c>
      <c r="C1200">
        <v>53761.1</v>
      </c>
      <c r="D1200">
        <v>53760.6</v>
      </c>
      <c r="E1200">
        <v>53747.9</v>
      </c>
      <c r="F1200">
        <v>2755.34</v>
      </c>
      <c r="G1200">
        <v>0</v>
      </c>
      <c r="H1200">
        <v>1583.78</v>
      </c>
      <c r="I1200">
        <v>5.8023499999999999E-2</v>
      </c>
      <c r="J1200">
        <v>0.958816</v>
      </c>
      <c r="K1200">
        <v>0</v>
      </c>
      <c r="L1200" t="s">
        <v>42</v>
      </c>
    </row>
    <row r="1201" spans="1:12" x14ac:dyDescent="0.25">
      <c r="A1201" t="s">
        <v>68</v>
      </c>
      <c r="B1201">
        <v>55533</v>
      </c>
      <c r="C1201">
        <v>55532.6</v>
      </c>
      <c r="D1201">
        <v>55531.8</v>
      </c>
      <c r="E1201">
        <v>55518.9</v>
      </c>
      <c r="F1201">
        <v>2853.86</v>
      </c>
      <c r="G1201">
        <v>0</v>
      </c>
      <c r="H1201">
        <v>1650.19</v>
      </c>
      <c r="I1201">
        <v>5.5001399999999999E-2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54560.1</v>
      </c>
      <c r="C1202">
        <v>54559.7</v>
      </c>
      <c r="D1202">
        <v>54559</v>
      </c>
      <c r="E1202">
        <v>54546.3</v>
      </c>
      <c r="F1202">
        <v>2780.78</v>
      </c>
      <c r="G1202">
        <v>0</v>
      </c>
      <c r="H1202">
        <v>1616.38</v>
      </c>
      <c r="I1202">
        <v>5.39257E-2</v>
      </c>
      <c r="J1202">
        <v>0.93550500000000003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55646</v>
      </c>
      <c r="C1203">
        <v>55645.5</v>
      </c>
      <c r="D1203">
        <v>55644.9</v>
      </c>
      <c r="E1203">
        <v>55631.9</v>
      </c>
      <c r="F1203">
        <v>2886.93</v>
      </c>
      <c r="G1203">
        <v>0</v>
      </c>
      <c r="H1203">
        <v>1661.45</v>
      </c>
      <c r="I1203">
        <v>5.3954700000000001E-2</v>
      </c>
      <c r="J1203">
        <v>0.94456300000000004</v>
      </c>
      <c r="K1203">
        <v>0</v>
      </c>
      <c r="L1203" t="s">
        <v>42</v>
      </c>
    </row>
    <row r="1204" spans="1:12" x14ac:dyDescent="0.25">
      <c r="A1204" t="s">
        <v>68</v>
      </c>
      <c r="B1204">
        <v>54153.1</v>
      </c>
      <c r="C1204">
        <v>54152.7</v>
      </c>
      <c r="D1204">
        <v>54152.1</v>
      </c>
      <c r="E1204">
        <v>54139.6</v>
      </c>
      <c r="F1204">
        <v>2754.54</v>
      </c>
      <c r="G1204">
        <v>0</v>
      </c>
      <c r="H1204">
        <v>1610.79</v>
      </c>
      <c r="I1204">
        <v>5.43166E-2</v>
      </c>
      <c r="J1204">
        <v>0.93182600000000004</v>
      </c>
      <c r="K1204">
        <v>0</v>
      </c>
      <c r="L1204" t="s">
        <v>42</v>
      </c>
    </row>
    <row r="1205" spans="1:12" x14ac:dyDescent="0.25">
      <c r="A1205" t="s">
        <v>68</v>
      </c>
      <c r="B1205">
        <v>54312.9</v>
      </c>
      <c r="C1205">
        <v>54312.5</v>
      </c>
      <c r="D1205">
        <v>54311.9</v>
      </c>
      <c r="E1205">
        <v>54299</v>
      </c>
      <c r="F1205">
        <v>2767.36</v>
      </c>
      <c r="G1205">
        <v>0</v>
      </c>
      <c r="H1205">
        <v>1610.13</v>
      </c>
      <c r="I1205">
        <v>5.3909499999999999E-2</v>
      </c>
      <c r="J1205">
        <v>0.95835499999999996</v>
      </c>
      <c r="K1205">
        <v>0</v>
      </c>
      <c r="L1205" t="s">
        <v>42</v>
      </c>
    </row>
    <row r="1206" spans="1:12" x14ac:dyDescent="0.25">
      <c r="A1206" t="s">
        <v>68</v>
      </c>
      <c r="B1206">
        <v>57531.4</v>
      </c>
      <c r="C1206">
        <v>57531</v>
      </c>
      <c r="D1206">
        <v>57530.3</v>
      </c>
      <c r="E1206">
        <v>57517</v>
      </c>
      <c r="F1206">
        <v>2975.72</v>
      </c>
      <c r="G1206">
        <v>0</v>
      </c>
      <c r="H1206">
        <v>1687.99</v>
      </c>
      <c r="I1206">
        <v>5.5533399999999997E-2</v>
      </c>
      <c r="J1206">
        <v>0.94048100000000001</v>
      </c>
      <c r="K1206">
        <v>0</v>
      </c>
      <c r="L1206" t="s">
        <v>42</v>
      </c>
    </row>
    <row r="1207" spans="1:12" x14ac:dyDescent="0.25">
      <c r="A1207" t="s">
        <v>68</v>
      </c>
      <c r="B1207">
        <v>54141.8</v>
      </c>
      <c r="C1207">
        <v>54141.4</v>
      </c>
      <c r="D1207">
        <v>54140.7</v>
      </c>
      <c r="E1207">
        <v>54120.9</v>
      </c>
      <c r="F1207">
        <v>2755.96</v>
      </c>
      <c r="G1207">
        <v>0</v>
      </c>
      <c r="H1207">
        <v>1612.42</v>
      </c>
      <c r="I1207">
        <v>5.39754E-2</v>
      </c>
      <c r="J1207">
        <v>0.93182799999999999</v>
      </c>
      <c r="K1207">
        <v>0</v>
      </c>
      <c r="L1207" t="s">
        <v>42</v>
      </c>
    </row>
    <row r="1208" spans="1:12" x14ac:dyDescent="0.25">
      <c r="A1208" t="s">
        <v>68</v>
      </c>
      <c r="B1208">
        <v>53984.6</v>
      </c>
      <c r="C1208">
        <v>53984.2</v>
      </c>
      <c r="D1208">
        <v>53983.6</v>
      </c>
      <c r="E1208">
        <v>53971</v>
      </c>
      <c r="F1208">
        <v>2768.73</v>
      </c>
      <c r="G1208">
        <v>0</v>
      </c>
      <c r="H1208">
        <v>1601.98</v>
      </c>
      <c r="I1208">
        <v>3.2997400000000003E-2</v>
      </c>
      <c r="J1208">
        <v>0.95020700000000002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56530.5</v>
      </c>
      <c r="C1209">
        <v>56530.1</v>
      </c>
      <c r="D1209">
        <v>56529.4</v>
      </c>
      <c r="E1209">
        <v>56516.3</v>
      </c>
      <c r="F1209">
        <v>2871.11</v>
      </c>
      <c r="G1209">
        <v>0</v>
      </c>
      <c r="H1209">
        <v>1670.05</v>
      </c>
      <c r="I1209">
        <v>5.6342299999999998E-2</v>
      </c>
      <c r="J1209">
        <v>0.95070399999999999</v>
      </c>
      <c r="K1209">
        <v>0</v>
      </c>
      <c r="L1209" t="s">
        <v>42</v>
      </c>
    </row>
    <row r="1210" spans="1:12" x14ac:dyDescent="0.25">
      <c r="A1210" t="s">
        <v>68</v>
      </c>
      <c r="B1210">
        <v>55649.3</v>
      </c>
      <c r="C1210">
        <v>55648.9</v>
      </c>
      <c r="D1210">
        <v>55648.3</v>
      </c>
      <c r="E1210">
        <v>55635.199999999997</v>
      </c>
      <c r="F1210">
        <v>2858.51</v>
      </c>
      <c r="G1210">
        <v>0</v>
      </c>
      <c r="H1210">
        <v>1653.68</v>
      </c>
      <c r="I1210">
        <v>5.5965000000000001E-2</v>
      </c>
      <c r="J1210">
        <v>0.95908800000000005</v>
      </c>
      <c r="K1210">
        <v>0</v>
      </c>
      <c r="L1210" t="s">
        <v>42</v>
      </c>
    </row>
    <row r="1211" spans="1:12" x14ac:dyDescent="0.25">
      <c r="A1211" t="s">
        <v>68</v>
      </c>
      <c r="B1211">
        <v>54517.2</v>
      </c>
      <c r="C1211">
        <v>54516.7</v>
      </c>
      <c r="D1211">
        <v>54516.1</v>
      </c>
      <c r="E1211">
        <v>54503.4</v>
      </c>
      <c r="F1211">
        <v>2797.14</v>
      </c>
      <c r="G1211">
        <v>0</v>
      </c>
      <c r="H1211">
        <v>1618.3</v>
      </c>
      <c r="I1211">
        <v>5.4195899999999998E-2</v>
      </c>
      <c r="J1211">
        <v>0.95546299999999995</v>
      </c>
      <c r="K1211">
        <v>0</v>
      </c>
      <c r="L1211" t="s">
        <v>42</v>
      </c>
    </row>
    <row r="1212" spans="1:12" x14ac:dyDescent="0.25">
      <c r="A1212" t="s">
        <v>68</v>
      </c>
      <c r="B1212">
        <v>57378.2</v>
      </c>
      <c r="C1212">
        <v>57377.8</v>
      </c>
      <c r="D1212">
        <v>57377.1</v>
      </c>
      <c r="E1212">
        <v>57363.9</v>
      </c>
      <c r="F1212">
        <v>2912.9</v>
      </c>
      <c r="G1212">
        <v>0</v>
      </c>
      <c r="H1212">
        <v>1708.96</v>
      </c>
      <c r="I1212">
        <v>5.4256699999999998E-2</v>
      </c>
      <c r="J1212">
        <v>0.93179100000000004</v>
      </c>
      <c r="K1212">
        <v>0</v>
      </c>
      <c r="L1212" t="s">
        <v>42</v>
      </c>
    </row>
    <row r="1213" spans="1:12" x14ac:dyDescent="0.25">
      <c r="A1213" t="s">
        <v>68</v>
      </c>
      <c r="B1213">
        <v>54819.4</v>
      </c>
      <c r="C1213">
        <v>54819</v>
      </c>
      <c r="D1213">
        <v>54818.400000000001</v>
      </c>
      <c r="E1213">
        <v>54805.599999999999</v>
      </c>
      <c r="F1213">
        <v>2803.42</v>
      </c>
      <c r="G1213">
        <v>0</v>
      </c>
      <c r="H1213">
        <v>1630.2</v>
      </c>
      <c r="I1213">
        <v>5.3954200000000001E-2</v>
      </c>
      <c r="J1213">
        <v>0.94750100000000004</v>
      </c>
      <c r="K1213">
        <v>0</v>
      </c>
      <c r="L1213" t="s">
        <v>42</v>
      </c>
    </row>
    <row r="1214" spans="1:12" x14ac:dyDescent="0.25">
      <c r="A1214" t="s">
        <v>68</v>
      </c>
      <c r="B1214">
        <v>55104.2</v>
      </c>
      <c r="C1214">
        <v>55103.7</v>
      </c>
      <c r="D1214">
        <v>55103.1</v>
      </c>
      <c r="E1214">
        <v>55090.3</v>
      </c>
      <c r="F1214">
        <v>2823.97</v>
      </c>
      <c r="G1214">
        <v>0</v>
      </c>
      <c r="H1214">
        <v>1633.67</v>
      </c>
      <c r="I1214">
        <v>5.39672E-2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53728.800000000003</v>
      </c>
      <c r="C1215">
        <v>53728.4</v>
      </c>
      <c r="D1215">
        <v>53727.7</v>
      </c>
      <c r="E1215">
        <v>53715.199999999997</v>
      </c>
      <c r="F1215">
        <v>2748.15</v>
      </c>
      <c r="G1215">
        <v>0</v>
      </c>
      <c r="H1215">
        <v>1603.89</v>
      </c>
      <c r="I1215">
        <v>5.4388400000000003E-2</v>
      </c>
      <c r="J1215">
        <v>0.958588</v>
      </c>
      <c r="K1215">
        <v>0</v>
      </c>
      <c r="L1215" t="s">
        <v>42</v>
      </c>
    </row>
    <row r="1216" spans="1:12" x14ac:dyDescent="0.25">
      <c r="A1216" t="s">
        <v>68</v>
      </c>
      <c r="B1216">
        <v>55129.599999999999</v>
      </c>
      <c r="C1216">
        <v>55129.2</v>
      </c>
      <c r="D1216">
        <v>55128.5</v>
      </c>
      <c r="E1216">
        <v>55115.7</v>
      </c>
      <c r="F1216">
        <v>2818.81</v>
      </c>
      <c r="G1216">
        <v>0</v>
      </c>
      <c r="H1216">
        <v>1637.95</v>
      </c>
      <c r="I1216">
        <v>5.4162700000000001E-2</v>
      </c>
      <c r="J1216">
        <v>0.93182299999999996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54573</v>
      </c>
      <c r="C1217">
        <v>54572.6</v>
      </c>
      <c r="D1217">
        <v>54572</v>
      </c>
      <c r="E1217">
        <v>54559.199999999997</v>
      </c>
      <c r="F1217">
        <v>2783.13</v>
      </c>
      <c r="G1217">
        <v>0</v>
      </c>
      <c r="H1217">
        <v>1612.15</v>
      </c>
      <c r="I1217">
        <v>5.3909800000000001E-2</v>
      </c>
      <c r="J1217">
        <v>0.95893300000000004</v>
      </c>
      <c r="K1217">
        <v>0</v>
      </c>
      <c r="L1217" t="s">
        <v>42</v>
      </c>
    </row>
    <row r="1218" spans="1:25" x14ac:dyDescent="0.25">
      <c r="A1218" t="s">
        <v>68</v>
      </c>
      <c r="B1218">
        <v>54907.4</v>
      </c>
      <c r="C1218">
        <v>54906.9</v>
      </c>
      <c r="D1218">
        <v>54906.3</v>
      </c>
      <c r="E1218">
        <v>54893.599999999999</v>
      </c>
      <c r="F1218">
        <v>2812.03</v>
      </c>
      <c r="G1218">
        <v>0</v>
      </c>
      <c r="H1218">
        <v>1640.97</v>
      </c>
      <c r="I1218">
        <v>5.4002399999999999E-2</v>
      </c>
      <c r="J1218">
        <v>0.93183000000000005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56116.1</v>
      </c>
      <c r="C1219">
        <v>56115.7</v>
      </c>
      <c r="D1219">
        <v>56115.1</v>
      </c>
      <c r="E1219">
        <v>56102</v>
      </c>
      <c r="F1219">
        <v>2859.58</v>
      </c>
      <c r="G1219">
        <v>0</v>
      </c>
      <c r="H1219">
        <v>1660.78</v>
      </c>
      <c r="I1219">
        <v>5.41214E-2</v>
      </c>
      <c r="J1219">
        <v>0.93183199999999999</v>
      </c>
      <c r="K1219">
        <v>0</v>
      </c>
      <c r="L1219" t="s">
        <v>42</v>
      </c>
    </row>
    <row r="1220" spans="1:25" x14ac:dyDescent="0.25">
      <c r="A1220" t="s">
        <v>68</v>
      </c>
      <c r="B1220">
        <v>59812.9</v>
      </c>
      <c r="C1220">
        <v>59812.5</v>
      </c>
      <c r="D1220">
        <v>59811.8</v>
      </c>
      <c r="E1220">
        <v>59797.8</v>
      </c>
      <c r="F1220">
        <v>3102.36</v>
      </c>
      <c r="G1220">
        <v>0</v>
      </c>
      <c r="H1220">
        <v>1783.63</v>
      </c>
      <c r="I1220">
        <v>5.4103199999999997E-2</v>
      </c>
      <c r="J1220">
        <v>0.95274599999999998</v>
      </c>
      <c r="K1220">
        <v>0</v>
      </c>
      <c r="L1220" t="s">
        <v>42</v>
      </c>
    </row>
    <row r="1221" spans="1:25" x14ac:dyDescent="0.25">
      <c r="A1221" t="s">
        <v>68</v>
      </c>
      <c r="B1221">
        <v>56743.9</v>
      </c>
      <c r="C1221">
        <v>56743.4</v>
      </c>
      <c r="D1221">
        <v>56742.8</v>
      </c>
      <c r="E1221">
        <v>56729.5</v>
      </c>
      <c r="F1221">
        <v>2912.98</v>
      </c>
      <c r="G1221">
        <v>0</v>
      </c>
      <c r="H1221">
        <v>1654.56</v>
      </c>
      <c r="I1221">
        <v>5.40548E-2</v>
      </c>
      <c r="J1221">
        <v>0.94553100000000001</v>
      </c>
      <c r="K1221">
        <v>0</v>
      </c>
      <c r="L1221" t="s">
        <v>42</v>
      </c>
    </row>
    <row r="1222" spans="1:25" x14ac:dyDescent="0.25">
      <c r="A1222" t="s">
        <v>68</v>
      </c>
      <c r="B1222">
        <v>57726.6</v>
      </c>
      <c r="C1222">
        <v>57726.2</v>
      </c>
      <c r="D1222">
        <v>57725.5</v>
      </c>
      <c r="E1222">
        <v>57712.1</v>
      </c>
      <c r="F1222">
        <v>2916.85</v>
      </c>
      <c r="G1222">
        <v>0</v>
      </c>
      <c r="H1222">
        <v>1690.23</v>
      </c>
      <c r="I1222">
        <v>5.4108299999999998E-2</v>
      </c>
      <c r="J1222">
        <v>0.93183300000000002</v>
      </c>
      <c r="K1222">
        <v>0</v>
      </c>
      <c r="L1222" t="s">
        <v>42</v>
      </c>
    </row>
    <row r="1223" spans="1:25" x14ac:dyDescent="0.25">
      <c r="A1223" t="s">
        <v>68</v>
      </c>
      <c r="B1223">
        <v>54834.400000000001</v>
      </c>
      <c r="C1223">
        <v>54834</v>
      </c>
      <c r="D1223">
        <v>54833.4</v>
      </c>
      <c r="E1223">
        <v>54820.7</v>
      </c>
      <c r="F1223">
        <v>2810.15</v>
      </c>
      <c r="G1223">
        <v>0</v>
      </c>
      <c r="H1223">
        <v>1606.44</v>
      </c>
      <c r="I1223">
        <v>5.3995099999999997E-2</v>
      </c>
      <c r="J1223">
        <v>0.95752300000000001</v>
      </c>
      <c r="K1223">
        <v>0</v>
      </c>
      <c r="L1223" t="s">
        <v>42</v>
      </c>
    </row>
    <row r="1224" spans="1:25" x14ac:dyDescent="0.25">
      <c r="A1224" t="s">
        <v>68</v>
      </c>
      <c r="B1224">
        <v>55798.1</v>
      </c>
      <c r="C1224">
        <v>55797.599999999999</v>
      </c>
      <c r="D1224">
        <v>55796.9</v>
      </c>
      <c r="E1224">
        <v>55783.9</v>
      </c>
      <c r="F1224">
        <v>2887.14</v>
      </c>
      <c r="G1224">
        <v>0</v>
      </c>
      <c r="H1224">
        <v>1620.32</v>
      </c>
      <c r="I1224">
        <v>5.3909499999999999E-2</v>
      </c>
      <c r="J1224">
        <v>0.95371300000000003</v>
      </c>
      <c r="K1224">
        <v>0</v>
      </c>
      <c r="L1224" t="s">
        <v>42</v>
      </c>
    </row>
    <row r="1225" spans="1:25" x14ac:dyDescent="0.25">
      <c r="A1225" t="s">
        <v>68</v>
      </c>
      <c r="B1225">
        <v>56167.1</v>
      </c>
      <c r="C1225">
        <v>56166.6</v>
      </c>
      <c r="D1225">
        <v>56166</v>
      </c>
      <c r="E1225">
        <v>56153.1</v>
      </c>
      <c r="F1225">
        <v>2892.46</v>
      </c>
      <c r="G1225">
        <v>0</v>
      </c>
      <c r="H1225">
        <v>1635.39</v>
      </c>
      <c r="I1225">
        <v>5.5948199999999997E-2</v>
      </c>
      <c r="J1225">
        <v>0.94003599999999998</v>
      </c>
      <c r="K1225">
        <v>0</v>
      </c>
      <c r="L1225" t="s">
        <v>42</v>
      </c>
    </row>
    <row r="1226" spans="1:25" x14ac:dyDescent="0.25">
      <c r="A1226" t="s">
        <v>68</v>
      </c>
      <c r="B1226">
        <v>55534.6</v>
      </c>
      <c r="C1226">
        <v>55534.2</v>
      </c>
      <c r="D1226">
        <v>55533.5</v>
      </c>
      <c r="E1226">
        <v>55520.6</v>
      </c>
      <c r="F1226">
        <v>2867.2</v>
      </c>
      <c r="G1226">
        <v>0</v>
      </c>
      <c r="H1226">
        <v>1642.15</v>
      </c>
      <c r="I1226">
        <v>5.4193400000000003E-2</v>
      </c>
      <c r="J1226">
        <v>0.93183300000000002</v>
      </c>
      <c r="K1226">
        <v>0</v>
      </c>
      <c r="L1226" t="s">
        <v>42</v>
      </c>
    </row>
    <row r="1227" spans="1:25" x14ac:dyDescent="0.25">
      <c r="A1227" t="s">
        <v>68</v>
      </c>
      <c r="B1227">
        <v>54837.8</v>
      </c>
      <c r="C1227">
        <v>54837.4</v>
      </c>
      <c r="D1227">
        <v>54836.7</v>
      </c>
      <c r="E1227">
        <v>54824</v>
      </c>
      <c r="F1227">
        <v>2780.43</v>
      </c>
      <c r="G1227">
        <v>0</v>
      </c>
      <c r="H1227">
        <v>1608.57</v>
      </c>
      <c r="I1227">
        <v>5.4313899999999998E-2</v>
      </c>
      <c r="J1227">
        <v>0.958704</v>
      </c>
      <c r="K1227">
        <v>0</v>
      </c>
      <c r="L1227" t="s">
        <v>42</v>
      </c>
    </row>
    <row r="1228" spans="1:25" x14ac:dyDescent="0.25">
      <c r="A1228" t="s">
        <v>68</v>
      </c>
      <c r="B1228">
        <v>56523.9</v>
      </c>
      <c r="C1228">
        <v>56523.5</v>
      </c>
      <c r="D1228">
        <v>56522.9</v>
      </c>
      <c r="E1228">
        <v>56509.8</v>
      </c>
      <c r="F1228">
        <v>2865.76</v>
      </c>
      <c r="G1228">
        <v>0</v>
      </c>
      <c r="H1228">
        <v>1660.17</v>
      </c>
      <c r="I1228">
        <v>5.7213600000000003E-2</v>
      </c>
      <c r="J1228">
        <v>0.95021</v>
      </c>
      <c r="K1228">
        <v>0</v>
      </c>
      <c r="L1228" t="s">
        <v>42</v>
      </c>
    </row>
    <row r="1229" spans="1:25" x14ac:dyDescent="0.25">
      <c r="A1229" t="s">
        <v>68</v>
      </c>
      <c r="B1229">
        <v>53817.9</v>
      </c>
      <c r="C1229">
        <v>53817.3</v>
      </c>
      <c r="D1229">
        <v>53816.7</v>
      </c>
      <c r="E1229">
        <v>53804.2</v>
      </c>
      <c r="F1229">
        <v>2719.67</v>
      </c>
      <c r="G1229">
        <v>0</v>
      </c>
      <c r="H1229">
        <v>1583.47</v>
      </c>
      <c r="I1229">
        <v>5.56713E-2</v>
      </c>
      <c r="J1229">
        <v>0.93181499999999995</v>
      </c>
      <c r="K1229">
        <v>0</v>
      </c>
      <c r="L1229" t="s">
        <v>42</v>
      </c>
    </row>
    <row r="1230" spans="1:25" x14ac:dyDescent="0.25">
      <c r="A1230" t="s">
        <v>68</v>
      </c>
      <c r="B1230">
        <v>54066</v>
      </c>
      <c r="C1230">
        <v>54065.599999999999</v>
      </c>
      <c r="D1230">
        <v>54064.9</v>
      </c>
      <c r="E1230">
        <v>54052.4</v>
      </c>
      <c r="F1230">
        <v>2732.43</v>
      </c>
      <c r="G1230">
        <v>0</v>
      </c>
      <c r="H1230">
        <v>1592.83</v>
      </c>
      <c r="I1230">
        <v>5.3979600000000003E-2</v>
      </c>
      <c r="J1230">
        <v>0.95711599999999997</v>
      </c>
      <c r="K1230">
        <v>0</v>
      </c>
      <c r="L1230" t="s">
        <v>42</v>
      </c>
    </row>
    <row r="1231" spans="1:25" x14ac:dyDescent="0.25">
      <c r="A1231" t="s">
        <v>68</v>
      </c>
      <c r="B1231">
        <v>55204.9</v>
      </c>
      <c r="C1231">
        <v>55204.5</v>
      </c>
      <c r="D1231">
        <v>55203.9</v>
      </c>
      <c r="E1231">
        <v>55191</v>
      </c>
      <c r="F1231">
        <v>2800.58</v>
      </c>
      <c r="G1231">
        <v>0</v>
      </c>
      <c r="H1231">
        <v>1627.15</v>
      </c>
      <c r="I1231">
        <v>5.7478399999999999E-2</v>
      </c>
      <c r="J1231">
        <v>0.94484699999999999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56727.4</v>
      </c>
      <c r="C1232">
        <v>56727</v>
      </c>
      <c r="D1232">
        <v>56726.400000000001</v>
      </c>
      <c r="E1232">
        <v>56713.2</v>
      </c>
      <c r="F1232">
        <v>2868.6</v>
      </c>
      <c r="G1232">
        <v>0</v>
      </c>
      <c r="H1232">
        <v>1683.62</v>
      </c>
      <c r="I1232">
        <v>5.2401999999999997E-2</v>
      </c>
      <c r="J1232">
        <v>0.95063600000000004</v>
      </c>
      <c r="K1232">
        <v>0</v>
      </c>
      <c r="L1232" t="s">
        <v>42</v>
      </c>
      <c r="R1232">
        <f>AVERAGE(B1183:B1232)</f>
        <v>55507.12</v>
      </c>
      <c r="S1232">
        <f>AVERAGE(C1183:C1232)</f>
        <v>55506.687999999995</v>
      </c>
      <c r="U1232">
        <f>_xlfn.VAR.P(B1183:B1232)</f>
        <v>1569609.6732000005</v>
      </c>
      <c r="V1232">
        <f>_xlfn.VAR.P(C1183:C1232)</f>
        <v>1569629.4498560005</v>
      </c>
      <c r="X1232">
        <f>1.96*SQRT(U1232)/50</f>
        <v>49.111353150020712</v>
      </c>
      <c r="Y1232">
        <f>1.96*SQRT(V1232)/50</f>
        <v>49.111662543908295</v>
      </c>
    </row>
    <row r="1233" spans="1:15" x14ac:dyDescent="0.25">
      <c r="A1233" t="s">
        <v>68</v>
      </c>
      <c r="B1233">
        <v>2775360.0624839999</v>
      </c>
      <c r="C1233" t="s">
        <v>36</v>
      </c>
    </row>
    <row r="1234" spans="1:15" x14ac:dyDescent="0.25">
      <c r="A1234" t="s">
        <v>134</v>
      </c>
      <c r="B1234">
        <v>60798.1</v>
      </c>
      <c r="C1234">
        <v>60670.8</v>
      </c>
      <c r="D1234">
        <v>60670.2</v>
      </c>
      <c r="E1234">
        <v>60656.5</v>
      </c>
      <c r="F1234">
        <v>2182.21</v>
      </c>
      <c r="G1234">
        <v>7239.07</v>
      </c>
      <c r="H1234">
        <v>1591.07</v>
      </c>
      <c r="I1234">
        <v>1571.36</v>
      </c>
      <c r="J1234">
        <v>1921.04</v>
      </c>
      <c r="K1234">
        <v>49677.2</v>
      </c>
      <c r="L1234">
        <v>5.5703099999999998E-2</v>
      </c>
      <c r="M1234">
        <v>0.95843400000000001</v>
      </c>
      <c r="N1234">
        <v>0</v>
      </c>
      <c r="O1234" t="s">
        <v>42</v>
      </c>
    </row>
    <row r="1235" spans="1:15" x14ac:dyDescent="0.25">
      <c r="A1235" t="s">
        <v>134</v>
      </c>
      <c r="B1235">
        <v>61016.2</v>
      </c>
      <c r="C1235">
        <v>60897</v>
      </c>
      <c r="D1235">
        <v>60896.4</v>
      </c>
      <c r="E1235">
        <v>60882.7</v>
      </c>
      <c r="F1235">
        <v>2183.52</v>
      </c>
      <c r="G1235">
        <v>7271.68</v>
      </c>
      <c r="H1235">
        <v>1597.5</v>
      </c>
      <c r="I1235">
        <v>1584.18</v>
      </c>
      <c r="J1235">
        <v>1907.71</v>
      </c>
      <c r="K1235">
        <v>49887.8</v>
      </c>
      <c r="L1235">
        <v>5.4281200000000002E-2</v>
      </c>
      <c r="M1235">
        <v>0.93181899999999995</v>
      </c>
      <c r="N1235">
        <v>177</v>
      </c>
      <c r="O1235" t="s">
        <v>42</v>
      </c>
    </row>
    <row r="1236" spans="1:15" x14ac:dyDescent="0.25">
      <c r="A1236" t="s">
        <v>134</v>
      </c>
      <c r="B1236">
        <v>61192.9</v>
      </c>
      <c r="C1236">
        <v>61074</v>
      </c>
      <c r="D1236">
        <v>61073.4</v>
      </c>
      <c r="E1236">
        <v>61059.6</v>
      </c>
      <c r="F1236">
        <v>2190.7800000000002</v>
      </c>
      <c r="G1236">
        <v>7273.3</v>
      </c>
      <c r="H1236">
        <v>1610.11</v>
      </c>
      <c r="I1236">
        <v>1588.52</v>
      </c>
      <c r="J1236">
        <v>1922.84</v>
      </c>
      <c r="K1236">
        <v>50138.7</v>
      </c>
      <c r="L1236">
        <v>5.6265299999999997E-2</v>
      </c>
      <c r="M1236">
        <v>0.95920799999999995</v>
      </c>
      <c r="N1236">
        <v>0</v>
      </c>
      <c r="O1236" t="s">
        <v>42</v>
      </c>
    </row>
    <row r="1237" spans="1:15" x14ac:dyDescent="0.25">
      <c r="A1237" t="s">
        <v>134</v>
      </c>
      <c r="B1237">
        <v>59566.8</v>
      </c>
      <c r="C1237">
        <v>59451.3</v>
      </c>
      <c r="D1237">
        <v>59450.6</v>
      </c>
      <c r="E1237">
        <v>59437.2</v>
      </c>
      <c r="F1237">
        <v>2139.5100000000002</v>
      </c>
      <c r="G1237">
        <v>7122.47</v>
      </c>
      <c r="H1237">
        <v>1550.49</v>
      </c>
      <c r="I1237">
        <v>1550.73</v>
      </c>
      <c r="J1237">
        <v>1888.92</v>
      </c>
      <c r="K1237">
        <v>48734.9</v>
      </c>
      <c r="L1237">
        <v>5.5912000000000003E-2</v>
      </c>
      <c r="M1237">
        <v>0.93180399999999997</v>
      </c>
      <c r="N1237">
        <v>0</v>
      </c>
      <c r="O1237" t="s">
        <v>42</v>
      </c>
    </row>
    <row r="1238" spans="1:15" x14ac:dyDescent="0.25">
      <c r="A1238" t="s">
        <v>134</v>
      </c>
      <c r="B1238">
        <v>60615.3</v>
      </c>
      <c r="C1238">
        <v>60496</v>
      </c>
      <c r="D1238">
        <v>60495.3</v>
      </c>
      <c r="E1238">
        <v>60481.7</v>
      </c>
      <c r="F1238">
        <v>2167.1999999999998</v>
      </c>
      <c r="G1238">
        <v>7256.91</v>
      </c>
      <c r="H1238">
        <v>1580.24</v>
      </c>
      <c r="I1238">
        <v>1574.05</v>
      </c>
      <c r="J1238">
        <v>1915.97</v>
      </c>
      <c r="K1238">
        <v>49532.2</v>
      </c>
      <c r="L1238">
        <v>5.5503799999999999E-2</v>
      </c>
      <c r="M1238">
        <v>0.93183499999999997</v>
      </c>
      <c r="N1238">
        <v>855</v>
      </c>
      <c r="O1238" t="s">
        <v>42</v>
      </c>
    </row>
    <row r="1239" spans="1:15" x14ac:dyDescent="0.25">
      <c r="A1239" t="s">
        <v>134</v>
      </c>
      <c r="B1239">
        <v>61517.5</v>
      </c>
      <c r="C1239">
        <v>61398.2</v>
      </c>
      <c r="D1239">
        <v>61397.5</v>
      </c>
      <c r="E1239">
        <v>61383.8</v>
      </c>
      <c r="F1239">
        <v>2192.6999999999998</v>
      </c>
      <c r="G1239">
        <v>7395.29</v>
      </c>
      <c r="H1239">
        <v>1617.36</v>
      </c>
      <c r="I1239">
        <v>1598.66</v>
      </c>
      <c r="J1239">
        <v>1931.35</v>
      </c>
      <c r="K1239">
        <v>50458.9</v>
      </c>
      <c r="L1239">
        <v>5.3960800000000003E-2</v>
      </c>
      <c r="M1239">
        <v>0.93257500000000004</v>
      </c>
      <c r="N1239">
        <v>1746</v>
      </c>
      <c r="O1239" t="s">
        <v>42</v>
      </c>
    </row>
    <row r="1240" spans="1:15" x14ac:dyDescent="0.25">
      <c r="A1240" t="s">
        <v>134</v>
      </c>
      <c r="B1240">
        <v>62272.3</v>
      </c>
      <c r="C1240">
        <v>62151.199999999997</v>
      </c>
      <c r="D1240">
        <v>62150.5</v>
      </c>
      <c r="E1240">
        <v>62136.6</v>
      </c>
      <c r="F1240">
        <v>2224.89</v>
      </c>
      <c r="G1240">
        <v>7441.88</v>
      </c>
      <c r="H1240">
        <v>1630.06</v>
      </c>
      <c r="I1240">
        <v>1622.59</v>
      </c>
      <c r="J1240">
        <v>1983.93</v>
      </c>
      <c r="K1240">
        <v>50857.1</v>
      </c>
      <c r="L1240">
        <v>5.5240999999999998E-2</v>
      </c>
      <c r="M1240">
        <v>0.93179900000000004</v>
      </c>
      <c r="N1240">
        <v>0</v>
      </c>
      <c r="O1240" t="s">
        <v>42</v>
      </c>
    </row>
    <row r="1241" spans="1:15" x14ac:dyDescent="0.25">
      <c r="A1241" t="s">
        <v>134</v>
      </c>
      <c r="B1241">
        <v>64555.199999999997</v>
      </c>
      <c r="C1241">
        <v>64418.9</v>
      </c>
      <c r="D1241">
        <v>64418.3</v>
      </c>
      <c r="E1241">
        <v>64403.8</v>
      </c>
      <c r="F1241">
        <v>2316.7399999999998</v>
      </c>
      <c r="G1241">
        <v>7679.02</v>
      </c>
      <c r="H1241">
        <v>1683.02</v>
      </c>
      <c r="I1241">
        <v>1678.62</v>
      </c>
      <c r="J1241">
        <v>2038.54</v>
      </c>
      <c r="K1241">
        <v>52667.7</v>
      </c>
      <c r="L1241">
        <v>5.51508E-2</v>
      </c>
      <c r="M1241">
        <v>0.931836</v>
      </c>
      <c r="N1241">
        <v>0</v>
      </c>
      <c r="O1241" t="s">
        <v>42</v>
      </c>
    </row>
    <row r="1242" spans="1:15" x14ac:dyDescent="0.25">
      <c r="A1242" t="s">
        <v>134</v>
      </c>
      <c r="B1242">
        <v>60511.9</v>
      </c>
      <c r="C1242">
        <v>60388.4</v>
      </c>
      <c r="D1242">
        <v>60387.7</v>
      </c>
      <c r="E1242">
        <v>60374.1</v>
      </c>
      <c r="F1242">
        <v>2163.98</v>
      </c>
      <c r="G1242">
        <v>7208.2</v>
      </c>
      <c r="H1242">
        <v>1577.43</v>
      </c>
      <c r="I1242">
        <v>1564.68</v>
      </c>
      <c r="J1242">
        <v>1899.88</v>
      </c>
      <c r="K1242">
        <v>49430.5</v>
      </c>
      <c r="L1242">
        <v>5.3909499999999999E-2</v>
      </c>
      <c r="M1242">
        <v>0.95889599999999997</v>
      </c>
      <c r="N1242">
        <v>0</v>
      </c>
      <c r="O1242" t="s">
        <v>42</v>
      </c>
    </row>
    <row r="1243" spans="1:15" x14ac:dyDescent="0.25">
      <c r="A1243" t="s">
        <v>134</v>
      </c>
      <c r="B1243">
        <v>60425.9</v>
      </c>
      <c r="C1243">
        <v>60304.7</v>
      </c>
      <c r="D1243">
        <v>60304.1</v>
      </c>
      <c r="E1243">
        <v>60290.6</v>
      </c>
      <c r="F1243">
        <v>2164.6799999999998</v>
      </c>
      <c r="G1243">
        <v>7192.05</v>
      </c>
      <c r="H1243">
        <v>1583.29</v>
      </c>
      <c r="I1243">
        <v>1566.18</v>
      </c>
      <c r="J1243">
        <v>1894.28</v>
      </c>
      <c r="K1243">
        <v>49303.9</v>
      </c>
      <c r="L1243">
        <v>5.4300800000000003E-2</v>
      </c>
      <c r="M1243">
        <v>0.95532600000000001</v>
      </c>
      <c r="N1243">
        <v>0</v>
      </c>
      <c r="O1243" t="s">
        <v>42</v>
      </c>
    </row>
    <row r="1244" spans="1:15" x14ac:dyDescent="0.25">
      <c r="A1244" t="s">
        <v>134</v>
      </c>
      <c r="B1244">
        <v>62223.6</v>
      </c>
      <c r="C1244">
        <v>62103</v>
      </c>
      <c r="D1244">
        <v>62102.3</v>
      </c>
      <c r="E1244">
        <v>62088.3</v>
      </c>
      <c r="F1244">
        <v>2231.6799999999998</v>
      </c>
      <c r="G1244">
        <v>7391.56</v>
      </c>
      <c r="H1244">
        <v>1620.88</v>
      </c>
      <c r="I1244">
        <v>1608.03</v>
      </c>
      <c r="J1244">
        <v>1968.74</v>
      </c>
      <c r="K1244">
        <v>50970.8</v>
      </c>
      <c r="L1244">
        <v>5.3976000000000003E-2</v>
      </c>
      <c r="M1244">
        <v>0.95622200000000002</v>
      </c>
      <c r="N1244">
        <v>0</v>
      </c>
      <c r="O1244" t="s">
        <v>42</v>
      </c>
    </row>
    <row r="1245" spans="1:15" x14ac:dyDescent="0.25">
      <c r="A1245" t="s">
        <v>134</v>
      </c>
      <c r="B1245">
        <v>63757.8</v>
      </c>
      <c r="C1245">
        <v>63635</v>
      </c>
      <c r="D1245">
        <v>63634.3</v>
      </c>
      <c r="E1245">
        <v>63620.1</v>
      </c>
      <c r="F1245">
        <v>2291.9499999999998</v>
      </c>
      <c r="G1245">
        <v>7588.21</v>
      </c>
      <c r="H1245">
        <v>1670.31</v>
      </c>
      <c r="I1245">
        <v>1658.79</v>
      </c>
      <c r="J1245">
        <v>1995.62</v>
      </c>
      <c r="K1245">
        <v>52000.1</v>
      </c>
      <c r="L1245">
        <v>5.41629E-2</v>
      </c>
      <c r="M1245">
        <v>0.931836</v>
      </c>
      <c r="N1245">
        <v>0</v>
      </c>
      <c r="O1245" t="s">
        <v>42</v>
      </c>
    </row>
    <row r="1246" spans="1:15" x14ac:dyDescent="0.25">
      <c r="A1246" t="s">
        <v>134</v>
      </c>
      <c r="B1246">
        <v>61659.199999999997</v>
      </c>
      <c r="C1246">
        <v>61539.3</v>
      </c>
      <c r="D1246">
        <v>61538.7</v>
      </c>
      <c r="E1246">
        <v>61524.800000000003</v>
      </c>
      <c r="F1246">
        <v>2213.36</v>
      </c>
      <c r="G1246">
        <v>7447.63</v>
      </c>
      <c r="H1246">
        <v>1605.9</v>
      </c>
      <c r="I1246">
        <v>1606.37</v>
      </c>
      <c r="J1246">
        <v>1959.89</v>
      </c>
      <c r="K1246">
        <v>50312.6</v>
      </c>
      <c r="L1246">
        <v>5.46986E-2</v>
      </c>
      <c r="M1246">
        <v>0.95812799999999998</v>
      </c>
      <c r="N1246">
        <v>1261</v>
      </c>
      <c r="O1246" t="s">
        <v>42</v>
      </c>
    </row>
    <row r="1247" spans="1:15" x14ac:dyDescent="0.25">
      <c r="A1247" t="s">
        <v>134</v>
      </c>
      <c r="B1247">
        <v>60542.6</v>
      </c>
      <c r="C1247">
        <v>60427.9</v>
      </c>
      <c r="D1247">
        <v>60427.199999999997</v>
      </c>
      <c r="E1247">
        <v>60413.7</v>
      </c>
      <c r="F1247">
        <v>2181.11</v>
      </c>
      <c r="G1247">
        <v>7196.81</v>
      </c>
      <c r="H1247">
        <v>1586.5</v>
      </c>
      <c r="I1247">
        <v>1570.59</v>
      </c>
      <c r="J1247">
        <v>1901.87</v>
      </c>
      <c r="K1247">
        <v>49504.800000000003</v>
      </c>
      <c r="L1247">
        <v>6.3818299999999994E-2</v>
      </c>
      <c r="M1247">
        <v>0.93711699999999998</v>
      </c>
      <c r="N1247">
        <v>0</v>
      </c>
      <c r="O1247" t="s">
        <v>42</v>
      </c>
    </row>
    <row r="1248" spans="1:15" x14ac:dyDescent="0.25">
      <c r="A1248" t="s">
        <v>134</v>
      </c>
      <c r="B1248">
        <v>63032</v>
      </c>
      <c r="C1248">
        <v>62912.800000000003</v>
      </c>
      <c r="D1248">
        <v>62912.2</v>
      </c>
      <c r="E1248">
        <v>62898.1</v>
      </c>
      <c r="F1248">
        <v>2256.84</v>
      </c>
      <c r="G1248">
        <v>7476.16</v>
      </c>
      <c r="H1248">
        <v>1641.94</v>
      </c>
      <c r="I1248">
        <v>1632.23</v>
      </c>
      <c r="J1248">
        <v>1968.78</v>
      </c>
      <c r="K1248">
        <v>51545.4</v>
      </c>
      <c r="L1248">
        <v>5.3934500000000003E-2</v>
      </c>
      <c r="M1248">
        <v>0.95061799999999996</v>
      </c>
      <c r="N1248">
        <v>259</v>
      </c>
      <c r="O1248" t="s">
        <v>42</v>
      </c>
    </row>
    <row r="1249" spans="1:15" x14ac:dyDescent="0.25">
      <c r="A1249" t="s">
        <v>134</v>
      </c>
      <c r="B1249">
        <v>64587.5</v>
      </c>
      <c r="C1249">
        <v>64470.7</v>
      </c>
      <c r="D1249">
        <v>64470.1</v>
      </c>
      <c r="E1249">
        <v>64455.5</v>
      </c>
      <c r="F1249">
        <v>2334.2399999999998</v>
      </c>
      <c r="G1249">
        <v>7678.11</v>
      </c>
      <c r="H1249">
        <v>1680.76</v>
      </c>
      <c r="I1249">
        <v>1675.42</v>
      </c>
      <c r="J1249">
        <v>2035.08</v>
      </c>
      <c r="K1249">
        <v>52895.5</v>
      </c>
      <c r="L1249">
        <v>5.3943900000000003E-2</v>
      </c>
      <c r="M1249">
        <v>0.93491800000000003</v>
      </c>
      <c r="N1249">
        <v>0</v>
      </c>
      <c r="O1249" t="s">
        <v>42</v>
      </c>
    </row>
    <row r="1250" spans="1:15" x14ac:dyDescent="0.25">
      <c r="A1250" t="s">
        <v>134</v>
      </c>
      <c r="B1250">
        <v>60910.2</v>
      </c>
      <c r="C1250">
        <v>60796</v>
      </c>
      <c r="D1250">
        <v>60795.3</v>
      </c>
      <c r="E1250">
        <v>60781.7</v>
      </c>
      <c r="F1250">
        <v>2182.5500000000002</v>
      </c>
      <c r="G1250">
        <v>7271.68</v>
      </c>
      <c r="H1250">
        <v>1593.33</v>
      </c>
      <c r="I1250">
        <v>1590.13</v>
      </c>
      <c r="J1250">
        <v>1913.59</v>
      </c>
      <c r="K1250">
        <v>49823.9</v>
      </c>
      <c r="L1250">
        <v>5.6695599999999999E-2</v>
      </c>
      <c r="M1250">
        <v>0.95790399999999998</v>
      </c>
      <c r="N1250">
        <v>0</v>
      </c>
      <c r="O1250" t="s">
        <v>42</v>
      </c>
    </row>
    <row r="1251" spans="1:15" x14ac:dyDescent="0.25">
      <c r="A1251" t="s">
        <v>134</v>
      </c>
      <c r="B1251">
        <v>62584.800000000003</v>
      </c>
      <c r="C1251">
        <v>62469.5</v>
      </c>
      <c r="D1251">
        <v>62468.9</v>
      </c>
      <c r="E1251">
        <v>62454.9</v>
      </c>
      <c r="F1251">
        <v>2234.92</v>
      </c>
      <c r="G1251">
        <v>7414.85</v>
      </c>
      <c r="H1251">
        <v>1632.1</v>
      </c>
      <c r="I1251">
        <v>1619.5</v>
      </c>
      <c r="J1251">
        <v>1957.16</v>
      </c>
      <c r="K1251">
        <v>51267.8</v>
      </c>
      <c r="L1251">
        <v>5.4059799999999998E-2</v>
      </c>
      <c r="M1251">
        <v>0.93324700000000005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62810.7</v>
      </c>
      <c r="C1252">
        <v>62692.6</v>
      </c>
      <c r="D1252">
        <v>62692</v>
      </c>
      <c r="E1252">
        <v>62678</v>
      </c>
      <c r="F1252">
        <v>2254.84</v>
      </c>
      <c r="G1252">
        <v>7466.69</v>
      </c>
      <c r="H1252">
        <v>1634.06</v>
      </c>
      <c r="I1252">
        <v>1637.66</v>
      </c>
      <c r="J1252">
        <v>1965.31</v>
      </c>
      <c r="K1252">
        <v>51358.7</v>
      </c>
      <c r="L1252">
        <v>6.2053700000000003E-2</v>
      </c>
      <c r="M1252">
        <v>0.93174299999999999</v>
      </c>
      <c r="N1252">
        <v>0</v>
      </c>
      <c r="O1252" t="s">
        <v>42</v>
      </c>
    </row>
    <row r="1253" spans="1:15" x14ac:dyDescent="0.25">
      <c r="A1253" t="s">
        <v>134</v>
      </c>
      <c r="B1253">
        <v>59820</v>
      </c>
      <c r="C1253">
        <v>59705.7</v>
      </c>
      <c r="D1253">
        <v>59705.1</v>
      </c>
      <c r="E1253">
        <v>59691.6</v>
      </c>
      <c r="F1253">
        <v>2141.54</v>
      </c>
      <c r="G1253">
        <v>7107.28</v>
      </c>
      <c r="H1253">
        <v>1559.1</v>
      </c>
      <c r="I1253">
        <v>1550.15</v>
      </c>
      <c r="J1253">
        <v>1868.07</v>
      </c>
      <c r="K1253">
        <v>48805.2</v>
      </c>
      <c r="L1253">
        <v>5.42447E-2</v>
      </c>
      <c r="M1253">
        <v>0.931836</v>
      </c>
      <c r="N1253">
        <v>0</v>
      </c>
      <c r="O1253" t="s">
        <v>42</v>
      </c>
    </row>
    <row r="1254" spans="1:15" x14ac:dyDescent="0.25">
      <c r="A1254" t="s">
        <v>134</v>
      </c>
      <c r="B1254">
        <v>61318</v>
      </c>
      <c r="C1254">
        <v>61194.3</v>
      </c>
      <c r="D1254">
        <v>61193.7</v>
      </c>
      <c r="E1254">
        <v>61180</v>
      </c>
      <c r="F1254">
        <v>2205.09</v>
      </c>
      <c r="G1254">
        <v>7303.17</v>
      </c>
      <c r="H1254">
        <v>1597.44</v>
      </c>
      <c r="I1254">
        <v>1587.86</v>
      </c>
      <c r="J1254">
        <v>1936.57</v>
      </c>
      <c r="K1254">
        <v>50114.8</v>
      </c>
      <c r="L1254">
        <v>5.3941200000000002E-2</v>
      </c>
      <c r="M1254">
        <v>0.95695399999999997</v>
      </c>
      <c r="N1254">
        <v>0</v>
      </c>
      <c r="O1254" t="s">
        <v>42</v>
      </c>
    </row>
    <row r="1255" spans="1:15" x14ac:dyDescent="0.25">
      <c r="A1255" t="s">
        <v>134</v>
      </c>
      <c r="B1255">
        <v>62297.2</v>
      </c>
      <c r="C1255">
        <v>62169.9</v>
      </c>
      <c r="D1255">
        <v>62169.2</v>
      </c>
      <c r="E1255">
        <v>62155.199999999997</v>
      </c>
      <c r="F1255">
        <v>2233.81</v>
      </c>
      <c r="G1255">
        <v>7434.87</v>
      </c>
      <c r="H1255">
        <v>1629.9</v>
      </c>
      <c r="I1255">
        <v>1621.4</v>
      </c>
      <c r="J1255">
        <v>1981.17</v>
      </c>
      <c r="K1255">
        <v>50996.5</v>
      </c>
      <c r="L1255">
        <v>6.0058300000000002E-2</v>
      </c>
      <c r="M1255">
        <v>0.93180499999999999</v>
      </c>
      <c r="N1255">
        <v>0</v>
      </c>
      <c r="O1255" t="s">
        <v>42</v>
      </c>
    </row>
    <row r="1256" spans="1:15" x14ac:dyDescent="0.25">
      <c r="A1256" t="s">
        <v>134</v>
      </c>
      <c r="B1256">
        <v>61178.2</v>
      </c>
      <c r="C1256">
        <v>61058.3</v>
      </c>
      <c r="D1256">
        <v>61057.599999999999</v>
      </c>
      <c r="E1256">
        <v>61043.8</v>
      </c>
      <c r="F1256">
        <v>2193.66</v>
      </c>
      <c r="G1256">
        <v>7289.99</v>
      </c>
      <c r="H1256">
        <v>1594.12</v>
      </c>
      <c r="I1256">
        <v>1588.11</v>
      </c>
      <c r="J1256">
        <v>1928.19</v>
      </c>
      <c r="K1256">
        <v>49925.599999999999</v>
      </c>
      <c r="L1256">
        <v>5.3910600000000003E-2</v>
      </c>
      <c r="M1256">
        <v>0.95583600000000002</v>
      </c>
      <c r="N1256">
        <v>0</v>
      </c>
      <c r="O1256" t="s">
        <v>42</v>
      </c>
    </row>
    <row r="1257" spans="1:15" x14ac:dyDescent="0.25">
      <c r="A1257" t="s">
        <v>134</v>
      </c>
      <c r="B1257">
        <v>60843</v>
      </c>
      <c r="C1257">
        <v>60720.1</v>
      </c>
      <c r="D1257">
        <v>60719.4</v>
      </c>
      <c r="E1257">
        <v>60705.8</v>
      </c>
      <c r="F1257">
        <v>2179.9699999999998</v>
      </c>
      <c r="G1257">
        <v>7265.79</v>
      </c>
      <c r="H1257">
        <v>1595.26</v>
      </c>
      <c r="I1257">
        <v>1581.7</v>
      </c>
      <c r="J1257">
        <v>1906.03</v>
      </c>
      <c r="K1257">
        <v>49623.3</v>
      </c>
      <c r="L1257">
        <v>5.3911300000000002E-2</v>
      </c>
      <c r="M1257">
        <v>0.93183400000000005</v>
      </c>
      <c r="N1257">
        <v>0</v>
      </c>
      <c r="O1257" t="s">
        <v>42</v>
      </c>
    </row>
    <row r="1258" spans="1:15" x14ac:dyDescent="0.25">
      <c r="A1258" t="s">
        <v>134</v>
      </c>
      <c r="B1258">
        <v>60727.8</v>
      </c>
      <c r="C1258">
        <v>60607.4</v>
      </c>
      <c r="D1258">
        <v>60606.8</v>
      </c>
      <c r="E1258">
        <v>60582.8</v>
      </c>
      <c r="F1258">
        <v>2173.9</v>
      </c>
      <c r="G1258">
        <v>7250.52</v>
      </c>
      <c r="H1258">
        <v>1582.59</v>
      </c>
      <c r="I1258">
        <v>1586.37</v>
      </c>
      <c r="J1258">
        <v>1944.55</v>
      </c>
      <c r="K1258">
        <v>49626.2</v>
      </c>
      <c r="L1258">
        <v>5.4750399999999998E-2</v>
      </c>
      <c r="M1258">
        <v>0.93940400000000002</v>
      </c>
      <c r="N1258">
        <v>0</v>
      </c>
      <c r="O1258" t="s">
        <v>42</v>
      </c>
    </row>
    <row r="1259" spans="1:15" x14ac:dyDescent="0.25">
      <c r="A1259" t="s">
        <v>134</v>
      </c>
      <c r="B1259">
        <v>62149.9</v>
      </c>
      <c r="C1259">
        <v>62030.9</v>
      </c>
      <c r="D1259">
        <v>62030.3</v>
      </c>
      <c r="E1259">
        <v>62016.4</v>
      </c>
      <c r="F1259">
        <v>2235.34</v>
      </c>
      <c r="G1259">
        <v>7463.61</v>
      </c>
      <c r="H1259">
        <v>1624.44</v>
      </c>
      <c r="I1259">
        <v>1603.63</v>
      </c>
      <c r="J1259">
        <v>1961.6</v>
      </c>
      <c r="K1259">
        <v>50773.9</v>
      </c>
      <c r="L1259">
        <v>5.4196500000000002E-2</v>
      </c>
      <c r="M1259">
        <v>0.94727700000000004</v>
      </c>
      <c r="N1259">
        <v>1582</v>
      </c>
      <c r="O1259" t="s">
        <v>42</v>
      </c>
    </row>
    <row r="1260" spans="1:15" x14ac:dyDescent="0.25">
      <c r="A1260" t="s">
        <v>134</v>
      </c>
      <c r="B1260">
        <v>61499.3</v>
      </c>
      <c r="C1260">
        <v>61380.4</v>
      </c>
      <c r="D1260">
        <v>61379.8</v>
      </c>
      <c r="E1260">
        <v>61365.9</v>
      </c>
      <c r="F1260">
        <v>2225.87</v>
      </c>
      <c r="G1260">
        <v>7342.96</v>
      </c>
      <c r="H1260">
        <v>1609.86</v>
      </c>
      <c r="I1260">
        <v>1592.19</v>
      </c>
      <c r="J1260">
        <v>1949.09</v>
      </c>
      <c r="K1260">
        <v>50114.6</v>
      </c>
      <c r="L1260">
        <v>5.3973E-2</v>
      </c>
      <c r="M1260">
        <v>0.95904999999999996</v>
      </c>
      <c r="N1260">
        <v>240</v>
      </c>
      <c r="O1260" t="s">
        <v>42</v>
      </c>
    </row>
    <row r="1261" spans="1:15" x14ac:dyDescent="0.25">
      <c r="A1261" t="s">
        <v>134</v>
      </c>
      <c r="B1261">
        <v>62232.2</v>
      </c>
      <c r="C1261">
        <v>62109.2</v>
      </c>
      <c r="D1261">
        <v>62108.6</v>
      </c>
      <c r="E1261">
        <v>62094.6</v>
      </c>
      <c r="F1261">
        <v>2237.11</v>
      </c>
      <c r="G1261">
        <v>7437.07</v>
      </c>
      <c r="H1261">
        <v>1620.3</v>
      </c>
      <c r="I1261">
        <v>1609.19</v>
      </c>
      <c r="J1261">
        <v>1973.91</v>
      </c>
      <c r="K1261">
        <v>50750.7</v>
      </c>
      <c r="L1261">
        <v>5.58156E-2</v>
      </c>
      <c r="M1261">
        <v>0.94066499999999997</v>
      </c>
      <c r="N1261">
        <v>207</v>
      </c>
      <c r="O1261" t="s">
        <v>42</v>
      </c>
    </row>
    <row r="1262" spans="1:15" x14ac:dyDescent="0.25">
      <c r="A1262" t="s">
        <v>134</v>
      </c>
      <c r="B1262">
        <v>60624.4</v>
      </c>
      <c r="C1262">
        <v>60503.6</v>
      </c>
      <c r="D1262">
        <v>60503</v>
      </c>
      <c r="E1262">
        <v>60489.3</v>
      </c>
      <c r="F1262">
        <v>2184.9299999999998</v>
      </c>
      <c r="G1262">
        <v>7217.36</v>
      </c>
      <c r="H1262">
        <v>1586.31</v>
      </c>
      <c r="I1262">
        <v>1576.36</v>
      </c>
      <c r="J1262">
        <v>1908.32</v>
      </c>
      <c r="K1262">
        <v>49486.9</v>
      </c>
      <c r="L1262">
        <v>4.3818099999999999E-2</v>
      </c>
      <c r="M1262">
        <v>0.94603800000000005</v>
      </c>
      <c r="N1262">
        <v>0</v>
      </c>
      <c r="O1262" t="s">
        <v>42</v>
      </c>
    </row>
    <row r="1263" spans="1:15" x14ac:dyDescent="0.25">
      <c r="A1263" t="s">
        <v>134</v>
      </c>
      <c r="B1263">
        <v>61467.8</v>
      </c>
      <c r="C1263">
        <v>61353.599999999999</v>
      </c>
      <c r="D1263">
        <v>61353</v>
      </c>
      <c r="E1263">
        <v>61339.199999999997</v>
      </c>
      <c r="F1263">
        <v>2202.54</v>
      </c>
      <c r="G1263">
        <v>7317.24</v>
      </c>
      <c r="H1263">
        <v>1605.13</v>
      </c>
      <c r="I1263">
        <v>1594.8</v>
      </c>
      <c r="J1263">
        <v>1963.85</v>
      </c>
      <c r="K1263">
        <v>50200.5</v>
      </c>
      <c r="L1263">
        <v>5.4592599999999998E-2</v>
      </c>
      <c r="M1263">
        <v>0.95017600000000002</v>
      </c>
      <c r="N1263">
        <v>0</v>
      </c>
      <c r="O1263" t="s">
        <v>42</v>
      </c>
    </row>
    <row r="1264" spans="1:15" x14ac:dyDescent="0.25">
      <c r="A1264" t="s">
        <v>134</v>
      </c>
      <c r="B1264">
        <v>65130.3</v>
      </c>
      <c r="C1264">
        <v>65010.9</v>
      </c>
      <c r="D1264">
        <v>65010.2</v>
      </c>
      <c r="E1264">
        <v>64995.6</v>
      </c>
      <c r="F1264">
        <v>2332.27</v>
      </c>
      <c r="G1264">
        <v>7814.98</v>
      </c>
      <c r="H1264">
        <v>1693.27</v>
      </c>
      <c r="I1264">
        <v>1679.17</v>
      </c>
      <c r="J1264">
        <v>2060.83</v>
      </c>
      <c r="K1264">
        <v>53237.4</v>
      </c>
      <c r="L1264">
        <v>5.6442399999999997E-2</v>
      </c>
      <c r="M1264">
        <v>0.931836</v>
      </c>
      <c r="N1264">
        <v>1400</v>
      </c>
      <c r="O1264" t="s">
        <v>42</v>
      </c>
    </row>
    <row r="1265" spans="1:15" x14ac:dyDescent="0.25">
      <c r="A1265" t="s">
        <v>134</v>
      </c>
      <c r="B1265">
        <v>62992.4</v>
      </c>
      <c r="C1265">
        <v>62877.7</v>
      </c>
      <c r="D1265">
        <v>62877</v>
      </c>
      <c r="E1265">
        <v>62862.9</v>
      </c>
      <c r="F1265">
        <v>2256.87</v>
      </c>
      <c r="G1265">
        <v>7565.26</v>
      </c>
      <c r="H1265">
        <v>1638.97</v>
      </c>
      <c r="I1265">
        <v>1634.39</v>
      </c>
      <c r="J1265">
        <v>1984.56</v>
      </c>
      <c r="K1265">
        <v>51389</v>
      </c>
      <c r="L1265">
        <v>5.4229600000000003E-2</v>
      </c>
      <c r="M1265">
        <v>0.93183400000000005</v>
      </c>
      <c r="N1265">
        <v>1450</v>
      </c>
      <c r="O1265" t="s">
        <v>42</v>
      </c>
    </row>
    <row r="1266" spans="1:15" x14ac:dyDescent="0.25">
      <c r="A1266" t="s">
        <v>134</v>
      </c>
      <c r="B1266">
        <v>63907</v>
      </c>
      <c r="C1266">
        <v>63786.8</v>
      </c>
      <c r="D1266">
        <v>63786.1</v>
      </c>
      <c r="E1266">
        <v>63771.8</v>
      </c>
      <c r="F1266">
        <v>2285.5100000000002</v>
      </c>
      <c r="G1266">
        <v>7619.9</v>
      </c>
      <c r="H1266">
        <v>1663.72</v>
      </c>
      <c r="I1266">
        <v>1683.85</v>
      </c>
      <c r="J1266">
        <v>2028.05</v>
      </c>
      <c r="K1266">
        <v>52270.3</v>
      </c>
      <c r="L1266">
        <v>5.3910399999999997E-2</v>
      </c>
      <c r="M1266">
        <v>0.94905399999999995</v>
      </c>
      <c r="N1266">
        <v>0</v>
      </c>
      <c r="O1266" t="s">
        <v>42</v>
      </c>
    </row>
    <row r="1267" spans="1:15" x14ac:dyDescent="0.25">
      <c r="A1267" t="s">
        <v>134</v>
      </c>
      <c r="B1267">
        <v>60801.5</v>
      </c>
      <c r="C1267">
        <v>60680.6</v>
      </c>
      <c r="D1267">
        <v>60679.9</v>
      </c>
      <c r="E1267">
        <v>60666.3</v>
      </c>
      <c r="F1267">
        <v>2173.2800000000002</v>
      </c>
      <c r="G1267">
        <v>7225.65</v>
      </c>
      <c r="H1267">
        <v>1582.87</v>
      </c>
      <c r="I1267">
        <v>1576.27</v>
      </c>
      <c r="J1267">
        <v>1907.12</v>
      </c>
      <c r="K1267">
        <v>49678.3</v>
      </c>
      <c r="L1267">
        <v>4.3298999999999997E-2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134</v>
      </c>
      <c r="B1268">
        <v>63049.9</v>
      </c>
      <c r="C1268">
        <v>62936</v>
      </c>
      <c r="D1268">
        <v>62935.4</v>
      </c>
      <c r="E1268">
        <v>62921.3</v>
      </c>
      <c r="F1268">
        <v>2262.2199999999998</v>
      </c>
      <c r="G1268">
        <v>7576.86</v>
      </c>
      <c r="H1268">
        <v>1637.19</v>
      </c>
      <c r="I1268">
        <v>1627.9</v>
      </c>
      <c r="J1268">
        <v>1988.08</v>
      </c>
      <c r="K1268">
        <v>51566.1</v>
      </c>
      <c r="L1268">
        <v>5.4448799999999999E-2</v>
      </c>
      <c r="M1268">
        <v>0.95640800000000004</v>
      </c>
      <c r="N1268">
        <v>1214</v>
      </c>
      <c r="O1268" t="s">
        <v>42</v>
      </c>
    </row>
    <row r="1269" spans="1:15" x14ac:dyDescent="0.25">
      <c r="A1269" t="s">
        <v>134</v>
      </c>
      <c r="B1269">
        <v>62167.3</v>
      </c>
      <c r="C1269">
        <v>62050.8</v>
      </c>
      <c r="D1269">
        <v>62050.1</v>
      </c>
      <c r="E1269">
        <v>62036.2</v>
      </c>
      <c r="F1269">
        <v>2228.6999999999998</v>
      </c>
      <c r="G1269">
        <v>7405.5</v>
      </c>
      <c r="H1269">
        <v>1633.27</v>
      </c>
      <c r="I1269">
        <v>1608.74</v>
      </c>
      <c r="J1269">
        <v>1957.25</v>
      </c>
      <c r="K1269">
        <v>50836.9</v>
      </c>
      <c r="L1269">
        <v>5.4043399999999998E-2</v>
      </c>
      <c r="M1269">
        <v>0.93183400000000005</v>
      </c>
      <c r="N1269">
        <v>46</v>
      </c>
      <c r="O1269" t="s">
        <v>42</v>
      </c>
    </row>
    <row r="1270" spans="1:15" x14ac:dyDescent="0.25">
      <c r="A1270" t="s">
        <v>134</v>
      </c>
      <c r="B1270">
        <v>64356.5</v>
      </c>
      <c r="C1270">
        <v>64220.800000000003</v>
      </c>
      <c r="D1270">
        <v>64220.1</v>
      </c>
      <c r="E1270">
        <v>64205.7</v>
      </c>
      <c r="F1270">
        <v>2305.3000000000002</v>
      </c>
      <c r="G1270">
        <v>7657.59</v>
      </c>
      <c r="H1270">
        <v>1675.32</v>
      </c>
      <c r="I1270">
        <v>1666.26</v>
      </c>
      <c r="J1270">
        <v>2042.12</v>
      </c>
      <c r="K1270">
        <v>52754.7</v>
      </c>
      <c r="L1270">
        <v>5.3909899999999997E-2</v>
      </c>
      <c r="M1270">
        <v>0.95630300000000001</v>
      </c>
      <c r="N1270">
        <v>0</v>
      </c>
      <c r="O1270" t="s">
        <v>42</v>
      </c>
    </row>
    <row r="1271" spans="1:15" x14ac:dyDescent="0.25">
      <c r="A1271" t="s">
        <v>134</v>
      </c>
      <c r="B1271">
        <v>62842.6</v>
      </c>
      <c r="C1271">
        <v>62728.2</v>
      </c>
      <c r="D1271">
        <v>62727.5</v>
      </c>
      <c r="E1271">
        <v>62713.4</v>
      </c>
      <c r="F1271">
        <v>2259.6</v>
      </c>
      <c r="G1271">
        <v>7484.74</v>
      </c>
      <c r="H1271">
        <v>1650.84</v>
      </c>
      <c r="I1271">
        <v>1635.01</v>
      </c>
      <c r="J1271">
        <v>1979.69</v>
      </c>
      <c r="K1271">
        <v>51388.5</v>
      </c>
      <c r="L1271">
        <v>5.3961500000000003E-2</v>
      </c>
      <c r="M1271">
        <v>0.93183499999999997</v>
      </c>
      <c r="N1271">
        <v>0</v>
      </c>
      <c r="O1271" t="s">
        <v>42</v>
      </c>
    </row>
    <row r="1272" spans="1:15" x14ac:dyDescent="0.25">
      <c r="A1272" t="s">
        <v>134</v>
      </c>
      <c r="B1272">
        <v>60294.7</v>
      </c>
      <c r="C1272">
        <v>60181.1</v>
      </c>
      <c r="D1272">
        <v>60180.5</v>
      </c>
      <c r="E1272">
        <v>60166.9</v>
      </c>
      <c r="F1272">
        <v>2159.2600000000002</v>
      </c>
      <c r="G1272">
        <v>7196.72</v>
      </c>
      <c r="H1272">
        <v>1569.6</v>
      </c>
      <c r="I1272">
        <v>1558.7</v>
      </c>
      <c r="J1272">
        <v>1921.2</v>
      </c>
      <c r="K1272">
        <v>49283.199999999997</v>
      </c>
      <c r="L1272">
        <v>5.3917100000000003E-2</v>
      </c>
      <c r="M1272">
        <v>0.9526</v>
      </c>
      <c r="N1272">
        <v>0</v>
      </c>
      <c r="O1272" t="s">
        <v>42</v>
      </c>
    </row>
    <row r="1273" spans="1:15" x14ac:dyDescent="0.25">
      <c r="A1273" t="s">
        <v>134</v>
      </c>
      <c r="B1273">
        <v>62590.400000000001</v>
      </c>
      <c r="C1273">
        <v>62474.400000000001</v>
      </c>
      <c r="D1273">
        <v>62473.7</v>
      </c>
      <c r="E1273">
        <v>62459.7</v>
      </c>
      <c r="F1273">
        <v>2242.16</v>
      </c>
      <c r="G1273">
        <v>7445.86</v>
      </c>
      <c r="H1273">
        <v>1628.52</v>
      </c>
      <c r="I1273">
        <v>1617.51</v>
      </c>
      <c r="J1273">
        <v>1972.81</v>
      </c>
      <c r="K1273">
        <v>51102.8</v>
      </c>
      <c r="L1273">
        <v>5.3939399999999998E-2</v>
      </c>
      <c r="M1273">
        <v>0.94483499999999998</v>
      </c>
      <c r="N1273">
        <v>0</v>
      </c>
      <c r="O1273" t="s">
        <v>42</v>
      </c>
    </row>
    <row r="1274" spans="1:15" x14ac:dyDescent="0.25">
      <c r="A1274" t="s">
        <v>134</v>
      </c>
      <c r="B1274">
        <v>60935.6</v>
      </c>
      <c r="C1274">
        <v>60806.9</v>
      </c>
      <c r="D1274">
        <v>60806.2</v>
      </c>
      <c r="E1274">
        <v>60792.5</v>
      </c>
      <c r="F1274">
        <v>2177.3200000000002</v>
      </c>
      <c r="G1274">
        <v>7244.17</v>
      </c>
      <c r="H1274">
        <v>1586.57</v>
      </c>
      <c r="I1274">
        <v>1584.13</v>
      </c>
      <c r="J1274">
        <v>1918.88</v>
      </c>
      <c r="K1274">
        <v>49840</v>
      </c>
      <c r="L1274">
        <v>3.61181E-2</v>
      </c>
      <c r="M1274">
        <v>0.93181099999999994</v>
      </c>
      <c r="N1274">
        <v>0</v>
      </c>
      <c r="O1274" t="s">
        <v>42</v>
      </c>
    </row>
    <row r="1275" spans="1:15" x14ac:dyDescent="0.25">
      <c r="A1275" t="s">
        <v>134</v>
      </c>
      <c r="B1275">
        <v>62450</v>
      </c>
      <c r="C1275">
        <v>62330.1</v>
      </c>
      <c r="D1275">
        <v>62329.5</v>
      </c>
      <c r="E1275">
        <v>62315.4</v>
      </c>
      <c r="F1275">
        <v>2234.04</v>
      </c>
      <c r="G1275">
        <v>7446.71</v>
      </c>
      <c r="H1275">
        <v>1627.46</v>
      </c>
      <c r="I1275">
        <v>1615.83</v>
      </c>
      <c r="J1275">
        <v>2003.37</v>
      </c>
      <c r="K1275">
        <v>51047</v>
      </c>
      <c r="L1275">
        <v>5.5200399999999997E-2</v>
      </c>
      <c r="M1275">
        <v>0.95381499999999997</v>
      </c>
      <c r="N1275">
        <v>0</v>
      </c>
      <c r="O1275" t="s">
        <v>42</v>
      </c>
    </row>
    <row r="1276" spans="1:15" x14ac:dyDescent="0.25">
      <c r="A1276" t="s">
        <v>134</v>
      </c>
      <c r="B1276">
        <v>63437.4</v>
      </c>
      <c r="C1276">
        <v>63322.8</v>
      </c>
      <c r="D1276">
        <v>63322.2</v>
      </c>
      <c r="E1276">
        <v>63307.9</v>
      </c>
      <c r="F1276">
        <v>2271.7600000000002</v>
      </c>
      <c r="G1276">
        <v>7583.67</v>
      </c>
      <c r="H1276">
        <v>1679.95</v>
      </c>
      <c r="I1276">
        <v>1638.79</v>
      </c>
      <c r="J1276">
        <v>2014.06</v>
      </c>
      <c r="K1276">
        <v>51839.7</v>
      </c>
      <c r="L1276">
        <v>5.4998199999999997E-2</v>
      </c>
      <c r="M1276">
        <v>0.931836</v>
      </c>
      <c r="N1276">
        <v>0</v>
      </c>
      <c r="O1276" t="s">
        <v>42</v>
      </c>
    </row>
    <row r="1277" spans="1:15" x14ac:dyDescent="0.25">
      <c r="A1277" t="s">
        <v>134</v>
      </c>
      <c r="B1277">
        <v>62021.8</v>
      </c>
      <c r="C1277">
        <v>61903</v>
      </c>
      <c r="D1277">
        <v>61902.400000000001</v>
      </c>
      <c r="E1277">
        <v>61888.5</v>
      </c>
      <c r="F1277">
        <v>2232.6999999999998</v>
      </c>
      <c r="G1277">
        <v>7373.23</v>
      </c>
      <c r="H1277">
        <v>1622.6</v>
      </c>
      <c r="I1277">
        <v>1611.9</v>
      </c>
      <c r="J1277">
        <v>1943.43</v>
      </c>
      <c r="K1277">
        <v>50753.3</v>
      </c>
      <c r="L1277">
        <v>5.4060900000000002E-2</v>
      </c>
      <c r="M1277">
        <v>0.94664300000000001</v>
      </c>
      <c r="N1277">
        <v>0</v>
      </c>
      <c r="O1277" t="s">
        <v>42</v>
      </c>
    </row>
    <row r="1278" spans="1:15" x14ac:dyDescent="0.25">
      <c r="A1278" t="s">
        <v>134</v>
      </c>
      <c r="B1278">
        <v>59611.199999999997</v>
      </c>
      <c r="C1278">
        <v>59492.9</v>
      </c>
      <c r="D1278">
        <v>59492.3</v>
      </c>
      <c r="E1278">
        <v>59479</v>
      </c>
      <c r="F1278">
        <v>2134.6799999999998</v>
      </c>
      <c r="G1278">
        <v>7179.86</v>
      </c>
      <c r="H1278">
        <v>1563.58</v>
      </c>
      <c r="I1278">
        <v>1544.06</v>
      </c>
      <c r="J1278">
        <v>1871.69</v>
      </c>
      <c r="K1278">
        <v>48707.7</v>
      </c>
      <c r="L1278">
        <v>5.3923199999999998E-2</v>
      </c>
      <c r="M1278">
        <v>0.95922499999999999</v>
      </c>
      <c r="N1278">
        <v>1170</v>
      </c>
      <c r="O1278" t="s">
        <v>42</v>
      </c>
    </row>
    <row r="1279" spans="1:15" x14ac:dyDescent="0.25">
      <c r="A1279" t="s">
        <v>134</v>
      </c>
      <c r="B1279">
        <v>62529.3</v>
      </c>
      <c r="C1279">
        <v>62413.1</v>
      </c>
      <c r="D1279">
        <v>62412.4</v>
      </c>
      <c r="E1279">
        <v>62398.400000000001</v>
      </c>
      <c r="F1279">
        <v>2250.4699999999998</v>
      </c>
      <c r="G1279">
        <v>7455.51</v>
      </c>
      <c r="H1279">
        <v>1629.93</v>
      </c>
      <c r="I1279">
        <v>1634.83</v>
      </c>
      <c r="J1279">
        <v>1993.59</v>
      </c>
      <c r="K1279">
        <v>51097.4</v>
      </c>
      <c r="L1279">
        <v>5.391E-2</v>
      </c>
      <c r="M1279">
        <v>0.95684499999999995</v>
      </c>
      <c r="N1279">
        <v>0</v>
      </c>
      <c r="O1279" t="s">
        <v>42</v>
      </c>
    </row>
    <row r="1280" spans="1:15" x14ac:dyDescent="0.25">
      <c r="A1280" t="s">
        <v>134</v>
      </c>
      <c r="B1280">
        <v>62831.9</v>
      </c>
      <c r="C1280">
        <v>62695.4</v>
      </c>
      <c r="D1280">
        <v>62694.8</v>
      </c>
      <c r="E1280">
        <v>62680.7</v>
      </c>
      <c r="F1280">
        <v>2252.4299999999998</v>
      </c>
      <c r="G1280">
        <v>7457.34</v>
      </c>
      <c r="H1280">
        <v>1633.68</v>
      </c>
      <c r="I1280">
        <v>1623.04</v>
      </c>
      <c r="J1280">
        <v>1976.33</v>
      </c>
      <c r="K1280">
        <v>51459</v>
      </c>
      <c r="L1280">
        <v>5.42073E-2</v>
      </c>
      <c r="M1280">
        <v>0.93182900000000002</v>
      </c>
      <c r="N1280">
        <v>0</v>
      </c>
      <c r="O1280" t="s">
        <v>42</v>
      </c>
    </row>
    <row r="1281" spans="1:25" x14ac:dyDescent="0.25">
      <c r="A1281" t="s">
        <v>134</v>
      </c>
      <c r="B1281">
        <v>62048.4</v>
      </c>
      <c r="C1281">
        <v>61933.9</v>
      </c>
      <c r="D1281">
        <v>61933.3</v>
      </c>
      <c r="E1281">
        <v>61919.4</v>
      </c>
      <c r="F1281">
        <v>2219.39</v>
      </c>
      <c r="G1281">
        <v>7412.53</v>
      </c>
      <c r="H1281">
        <v>1617.11</v>
      </c>
      <c r="I1281">
        <v>1608.03</v>
      </c>
      <c r="J1281">
        <v>1985.3</v>
      </c>
      <c r="K1281">
        <v>50810.8</v>
      </c>
      <c r="L1281">
        <v>5.4155799999999997E-2</v>
      </c>
      <c r="M1281">
        <v>0.94705600000000001</v>
      </c>
      <c r="N1281">
        <v>0</v>
      </c>
      <c r="O1281" t="s">
        <v>42</v>
      </c>
    </row>
    <row r="1282" spans="1:25" x14ac:dyDescent="0.25">
      <c r="A1282" t="s">
        <v>134</v>
      </c>
      <c r="B1282">
        <v>62000.2</v>
      </c>
      <c r="C1282">
        <v>61870.8</v>
      </c>
      <c r="D1282">
        <v>61870.2</v>
      </c>
      <c r="E1282">
        <v>61856.3</v>
      </c>
      <c r="F1282">
        <v>2238.8000000000002</v>
      </c>
      <c r="G1282">
        <v>7383.49</v>
      </c>
      <c r="H1282">
        <v>1634.41</v>
      </c>
      <c r="I1282">
        <v>1606.53</v>
      </c>
      <c r="J1282">
        <v>1945.23</v>
      </c>
      <c r="K1282">
        <v>50557.4</v>
      </c>
      <c r="L1282">
        <v>3.1292E-2</v>
      </c>
      <c r="M1282">
        <v>0.95765299999999998</v>
      </c>
      <c r="N1282">
        <v>0</v>
      </c>
      <c r="O1282" t="s">
        <v>42</v>
      </c>
    </row>
    <row r="1283" spans="1:25" x14ac:dyDescent="0.25">
      <c r="A1283" t="s">
        <v>134</v>
      </c>
      <c r="B1283">
        <v>60401.2</v>
      </c>
      <c r="C1283">
        <v>60283.1</v>
      </c>
      <c r="D1283">
        <v>60282.5</v>
      </c>
      <c r="E1283">
        <v>60268.9</v>
      </c>
      <c r="F1283">
        <v>2171.27</v>
      </c>
      <c r="G1283">
        <v>7179</v>
      </c>
      <c r="H1283">
        <v>1580.78</v>
      </c>
      <c r="I1283">
        <v>1573.35</v>
      </c>
      <c r="J1283">
        <v>1897.47</v>
      </c>
      <c r="K1283">
        <v>49408.2</v>
      </c>
      <c r="L1283">
        <v>5.5811899999999998E-2</v>
      </c>
      <c r="M1283">
        <v>0.95671300000000004</v>
      </c>
      <c r="N1283">
        <v>0</v>
      </c>
      <c r="O1283" t="s">
        <v>42</v>
      </c>
    </row>
    <row r="1284" spans="1:25" x14ac:dyDescent="0.25">
      <c r="A1284" t="s">
        <v>134</v>
      </c>
      <c r="B1284">
        <v>60368.1</v>
      </c>
      <c r="C1284">
        <v>60249.2</v>
      </c>
      <c r="D1284">
        <v>60248.6</v>
      </c>
      <c r="E1284">
        <v>60235.1</v>
      </c>
      <c r="F1284">
        <v>2161.5700000000002</v>
      </c>
      <c r="G1284">
        <v>7183.47</v>
      </c>
      <c r="H1284">
        <v>1572.3</v>
      </c>
      <c r="I1284">
        <v>1564.55</v>
      </c>
      <c r="J1284">
        <v>1923.67</v>
      </c>
      <c r="K1284">
        <v>49354.7</v>
      </c>
      <c r="L1284">
        <v>5.4936199999999998E-2</v>
      </c>
      <c r="M1284">
        <v>0.93183099999999996</v>
      </c>
      <c r="N1284">
        <v>0</v>
      </c>
      <c r="O1284" t="s">
        <v>42</v>
      </c>
    </row>
    <row r="1285" spans="1:25" x14ac:dyDescent="0.25">
      <c r="A1285" t="s">
        <v>134</v>
      </c>
      <c r="B1285">
        <v>62675.3</v>
      </c>
      <c r="C1285">
        <v>62553</v>
      </c>
      <c r="D1285">
        <v>62552.4</v>
      </c>
      <c r="E1285">
        <v>62538.400000000001</v>
      </c>
      <c r="F1285">
        <v>2244.5100000000002</v>
      </c>
      <c r="G1285">
        <v>7571.27</v>
      </c>
      <c r="H1285">
        <v>1632.66</v>
      </c>
      <c r="I1285">
        <v>1623.66</v>
      </c>
      <c r="J1285">
        <v>1966.69</v>
      </c>
      <c r="K1285">
        <v>51168</v>
      </c>
      <c r="L1285">
        <v>5.4435400000000002E-2</v>
      </c>
      <c r="M1285">
        <v>0.95691999999999999</v>
      </c>
      <c r="N1285">
        <v>2269</v>
      </c>
      <c r="O1285" t="s">
        <v>42</v>
      </c>
    </row>
    <row r="1286" spans="1:25" x14ac:dyDescent="0.25">
      <c r="A1286" t="s">
        <v>134</v>
      </c>
      <c r="B1286">
        <v>61036.3</v>
      </c>
      <c r="C1286">
        <v>60908.6</v>
      </c>
      <c r="D1286">
        <v>60907.9</v>
      </c>
      <c r="E1286">
        <v>60894.2</v>
      </c>
      <c r="F1286">
        <v>2187.62</v>
      </c>
      <c r="G1286">
        <v>7276.64</v>
      </c>
      <c r="H1286">
        <v>1596.07</v>
      </c>
      <c r="I1286">
        <v>1579.33</v>
      </c>
      <c r="J1286">
        <v>1935.48</v>
      </c>
      <c r="K1286">
        <v>49883</v>
      </c>
      <c r="L1286">
        <v>5.5513399999999997E-2</v>
      </c>
      <c r="M1286">
        <v>0.95367100000000005</v>
      </c>
      <c r="N1286">
        <v>0</v>
      </c>
      <c r="O1286" t="s">
        <v>42</v>
      </c>
    </row>
    <row r="1287" spans="1:25" x14ac:dyDescent="0.25">
      <c r="A1287" t="s">
        <v>134</v>
      </c>
      <c r="B1287">
        <v>60622</v>
      </c>
      <c r="C1287">
        <v>60506.8</v>
      </c>
      <c r="D1287">
        <v>60506.3</v>
      </c>
      <c r="E1287">
        <v>60492.6</v>
      </c>
      <c r="F1287">
        <v>2184.5</v>
      </c>
      <c r="G1287">
        <v>7201.32</v>
      </c>
      <c r="H1287">
        <v>1588.27</v>
      </c>
      <c r="I1287">
        <v>1570.36</v>
      </c>
      <c r="J1287">
        <v>1900.08</v>
      </c>
      <c r="K1287">
        <v>49562.3</v>
      </c>
      <c r="L1287">
        <v>5.8890600000000001E-2</v>
      </c>
      <c r="M1287">
        <v>0.93182399999999999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61745.2</v>
      </c>
      <c r="C1288">
        <v>61624.9</v>
      </c>
      <c r="D1288">
        <v>61624.3</v>
      </c>
      <c r="E1288">
        <v>61610.400000000001</v>
      </c>
      <c r="F1288">
        <v>2233.42</v>
      </c>
      <c r="G1288">
        <v>7388.28</v>
      </c>
      <c r="H1288">
        <v>1605.27</v>
      </c>
      <c r="I1288">
        <v>1594</v>
      </c>
      <c r="J1288">
        <v>1934.36</v>
      </c>
      <c r="K1288">
        <v>50397.9</v>
      </c>
      <c r="L1288">
        <v>5.5221100000000002E-2</v>
      </c>
      <c r="M1288">
        <v>0.95891999999999999</v>
      </c>
      <c r="N1288">
        <v>787</v>
      </c>
      <c r="O1288" t="s">
        <v>42</v>
      </c>
      <c r="R1288">
        <f>AVERAGE(B1239:B1288)</f>
        <v>61967.909999999989</v>
      </c>
      <c r="S1288">
        <f>AVERAGE(C1239:C1288)</f>
        <v>61847.667999999991</v>
      </c>
      <c r="U1288">
        <f>_xlfn.VAR.P(B1239:B1288)</f>
        <v>1668044.2621000009</v>
      </c>
      <c r="V1288">
        <f>_xlfn.VAR.P(C1239:C1288)</f>
        <v>1664770.6357760006</v>
      </c>
      <c r="X1288">
        <f>1.96*SQRT(U1288)/50</f>
        <v>50.627892854762834</v>
      </c>
      <c r="Y1288">
        <f>1.96*SQRT(V1288)/50</f>
        <v>50.578188478422526</v>
      </c>
    </row>
    <row r="1289" spans="1:25" x14ac:dyDescent="0.25">
      <c r="A1289" t="s">
        <v>135</v>
      </c>
      <c r="B1289">
        <v>3098399.763938</v>
      </c>
      <c r="C1289" t="s">
        <v>36</v>
      </c>
    </row>
    <row r="1290" spans="1:25" x14ac:dyDescent="0.25">
      <c r="A1290" t="s">
        <v>136</v>
      </c>
      <c r="B1290">
        <v>54891.3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5.3920799999999998E-2</v>
      </c>
      <c r="L1290">
        <v>0.95527799999999996</v>
      </c>
      <c r="M1290">
        <v>0</v>
      </c>
      <c r="N1290" t="s">
        <v>42</v>
      </c>
    </row>
    <row r="1291" spans="1:25" x14ac:dyDescent="0.25">
      <c r="A1291" t="s">
        <v>136</v>
      </c>
      <c r="B1291">
        <v>55393.5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5.39689E-2</v>
      </c>
      <c r="L1291">
        <v>0.931836</v>
      </c>
      <c r="M1291">
        <v>91</v>
      </c>
      <c r="N1291" t="s">
        <v>42</v>
      </c>
    </row>
    <row r="1292" spans="1:25" x14ac:dyDescent="0.25">
      <c r="A1292" t="s">
        <v>136</v>
      </c>
      <c r="B1292">
        <v>53853.1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5.4090800000000001E-2</v>
      </c>
      <c r="L1292">
        <v>0.93183499999999997</v>
      </c>
      <c r="M1292">
        <v>0</v>
      </c>
      <c r="N1292" t="s">
        <v>42</v>
      </c>
    </row>
    <row r="1293" spans="1:25" x14ac:dyDescent="0.25">
      <c r="A1293" t="s">
        <v>136</v>
      </c>
      <c r="B1293">
        <v>55108.7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5.3919500000000002E-2</v>
      </c>
      <c r="L1293">
        <v>0.95869499999999996</v>
      </c>
      <c r="M1293">
        <v>0</v>
      </c>
      <c r="N1293" t="s">
        <v>42</v>
      </c>
    </row>
    <row r="1294" spans="1:25" x14ac:dyDescent="0.25">
      <c r="A1294" t="s">
        <v>136</v>
      </c>
      <c r="B1294">
        <v>54771.8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5.3911000000000001E-2</v>
      </c>
      <c r="L1294">
        <v>0.95922499999999999</v>
      </c>
      <c r="M1294">
        <v>0</v>
      </c>
      <c r="N1294" t="s">
        <v>42</v>
      </c>
    </row>
    <row r="1295" spans="1:25" x14ac:dyDescent="0.25">
      <c r="A1295" t="s">
        <v>136</v>
      </c>
      <c r="B1295">
        <v>54725.3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5.4079299999999997E-2</v>
      </c>
      <c r="L1295">
        <v>0.94803899999999997</v>
      </c>
      <c r="M1295">
        <v>0</v>
      </c>
      <c r="N1295" t="s">
        <v>42</v>
      </c>
    </row>
    <row r="1296" spans="1:25" x14ac:dyDescent="0.25">
      <c r="A1296" t="s">
        <v>136</v>
      </c>
      <c r="B1296">
        <v>55359.7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5.6039400000000003E-2</v>
      </c>
      <c r="L1296">
        <v>0.931836</v>
      </c>
      <c r="M1296">
        <v>0</v>
      </c>
      <c r="N1296" t="s">
        <v>42</v>
      </c>
    </row>
    <row r="1297" spans="1:14" x14ac:dyDescent="0.25">
      <c r="A1297" t="s">
        <v>136</v>
      </c>
      <c r="B1297">
        <v>54765.599999999999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5.4829200000000002E-2</v>
      </c>
      <c r="L1297">
        <v>0.93183099999999996</v>
      </c>
      <c r="M1297">
        <v>0</v>
      </c>
      <c r="N1297" t="s">
        <v>42</v>
      </c>
    </row>
    <row r="1298" spans="1:14" x14ac:dyDescent="0.25">
      <c r="A1298" t="s">
        <v>136</v>
      </c>
      <c r="B1298">
        <v>56085.9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5.4221999999999999E-2</v>
      </c>
      <c r="L1298">
        <v>0.93810300000000002</v>
      </c>
      <c r="M1298">
        <v>0</v>
      </c>
      <c r="N1298" t="s">
        <v>42</v>
      </c>
    </row>
    <row r="1299" spans="1:14" x14ac:dyDescent="0.25">
      <c r="A1299" t="s">
        <v>136</v>
      </c>
      <c r="B1299">
        <v>56776.7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5.5249899999999998E-2</v>
      </c>
      <c r="L1299">
        <v>0.95907200000000004</v>
      </c>
      <c r="M1299">
        <v>2287</v>
      </c>
      <c r="N1299" t="s">
        <v>42</v>
      </c>
    </row>
    <row r="1300" spans="1:14" x14ac:dyDescent="0.25">
      <c r="A1300" t="s">
        <v>136</v>
      </c>
      <c r="B1300">
        <v>55352.1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5.5402699999999999E-2</v>
      </c>
      <c r="L1300">
        <v>0.93182699999999996</v>
      </c>
      <c r="M1300">
        <v>0</v>
      </c>
      <c r="N1300" t="s">
        <v>42</v>
      </c>
    </row>
    <row r="1301" spans="1:14" x14ac:dyDescent="0.25">
      <c r="A1301" t="s">
        <v>136</v>
      </c>
      <c r="B1301">
        <v>55883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5.4063699999999999E-2</v>
      </c>
      <c r="L1301">
        <v>0.95789199999999997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55920.6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5.3928999999999998E-2</v>
      </c>
      <c r="L1302">
        <v>0.95301599999999997</v>
      </c>
      <c r="M1302">
        <v>535</v>
      </c>
      <c r="N1302" t="s">
        <v>42</v>
      </c>
    </row>
    <row r="1303" spans="1:14" x14ac:dyDescent="0.25">
      <c r="A1303" t="s">
        <v>136</v>
      </c>
      <c r="B1303">
        <v>55990.3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5.4417E-2</v>
      </c>
      <c r="L1303">
        <v>0.93182100000000001</v>
      </c>
      <c r="M1303">
        <v>0</v>
      </c>
      <c r="N1303" t="s">
        <v>42</v>
      </c>
    </row>
    <row r="1304" spans="1:14" x14ac:dyDescent="0.25">
      <c r="A1304" t="s">
        <v>136</v>
      </c>
      <c r="B1304">
        <v>55020.800000000003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5.43417E-2</v>
      </c>
      <c r="L1304">
        <v>0.93182100000000001</v>
      </c>
      <c r="M1304">
        <v>0</v>
      </c>
      <c r="N1304" t="s">
        <v>42</v>
      </c>
    </row>
    <row r="1305" spans="1:14" x14ac:dyDescent="0.25">
      <c r="A1305" t="s">
        <v>136</v>
      </c>
      <c r="B1305">
        <v>56331.6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5.7041799999999997E-2</v>
      </c>
      <c r="L1305">
        <v>0.95849200000000001</v>
      </c>
      <c r="M1305">
        <v>0</v>
      </c>
      <c r="N1305" t="s">
        <v>42</v>
      </c>
    </row>
    <row r="1306" spans="1:14" x14ac:dyDescent="0.25">
      <c r="A1306" t="s">
        <v>136</v>
      </c>
      <c r="B1306">
        <v>54301.599999999999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5.48347E-2</v>
      </c>
      <c r="L1306">
        <v>0.93182100000000001</v>
      </c>
      <c r="M1306">
        <v>0</v>
      </c>
      <c r="N1306" t="s">
        <v>42</v>
      </c>
    </row>
    <row r="1307" spans="1:14" x14ac:dyDescent="0.25">
      <c r="A1307" t="s">
        <v>136</v>
      </c>
      <c r="B1307">
        <v>55080.800000000003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5.4001100000000003E-2</v>
      </c>
      <c r="L1307">
        <v>0.95672800000000002</v>
      </c>
      <c r="M1307">
        <v>0</v>
      </c>
      <c r="N1307" t="s">
        <v>42</v>
      </c>
    </row>
    <row r="1308" spans="1:14" x14ac:dyDescent="0.25">
      <c r="A1308" t="s">
        <v>136</v>
      </c>
      <c r="B1308">
        <v>54855.7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5.3910800000000002E-2</v>
      </c>
      <c r="L1308">
        <v>0.95782699999999998</v>
      </c>
      <c r="M1308">
        <v>0</v>
      </c>
      <c r="N1308" t="s">
        <v>42</v>
      </c>
    </row>
    <row r="1309" spans="1:14" x14ac:dyDescent="0.25">
      <c r="A1309" t="s">
        <v>136</v>
      </c>
      <c r="B1309">
        <v>56000.4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5.39211E-2</v>
      </c>
      <c r="L1309">
        <v>0.939415</v>
      </c>
      <c r="M1309">
        <v>0</v>
      </c>
      <c r="N1309" t="s">
        <v>42</v>
      </c>
    </row>
    <row r="1310" spans="1:14" x14ac:dyDescent="0.25">
      <c r="A1310" t="s">
        <v>136</v>
      </c>
      <c r="B1310">
        <v>54546.7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5.6481499999999997E-2</v>
      </c>
      <c r="L1310">
        <v>0.953183</v>
      </c>
      <c r="M1310">
        <v>801</v>
      </c>
      <c r="N1310" t="s">
        <v>42</v>
      </c>
    </row>
    <row r="1311" spans="1:14" x14ac:dyDescent="0.25">
      <c r="A1311" t="s">
        <v>136</v>
      </c>
      <c r="B1311">
        <v>55809.5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5.73269E-2</v>
      </c>
      <c r="L1311">
        <v>0.93475299999999995</v>
      </c>
      <c r="M1311">
        <v>1399</v>
      </c>
      <c r="N1311" t="s">
        <v>42</v>
      </c>
    </row>
    <row r="1312" spans="1:14" x14ac:dyDescent="0.25">
      <c r="A1312" t="s">
        <v>136</v>
      </c>
      <c r="B1312">
        <v>55306.9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6.0808099999999997E-2</v>
      </c>
      <c r="L1312">
        <v>0.94718800000000003</v>
      </c>
      <c r="M1312">
        <v>17</v>
      </c>
      <c r="N1312" t="s">
        <v>42</v>
      </c>
    </row>
    <row r="1313" spans="1:14" x14ac:dyDescent="0.25">
      <c r="A1313" t="s">
        <v>136</v>
      </c>
      <c r="B1313">
        <v>56441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5.3922900000000003E-2</v>
      </c>
      <c r="L1313">
        <v>0.93178700000000003</v>
      </c>
      <c r="M1313">
        <v>0</v>
      </c>
      <c r="N1313" t="s">
        <v>42</v>
      </c>
    </row>
    <row r="1314" spans="1:14" x14ac:dyDescent="0.25">
      <c r="A1314" t="s">
        <v>136</v>
      </c>
      <c r="B1314">
        <v>54403.4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5.3994599999999997E-2</v>
      </c>
      <c r="L1314">
        <v>0.94633599999999996</v>
      </c>
      <c r="M1314">
        <v>1539</v>
      </c>
      <c r="N1314" t="s">
        <v>42</v>
      </c>
    </row>
    <row r="1315" spans="1:14" x14ac:dyDescent="0.25">
      <c r="A1315" t="s">
        <v>136</v>
      </c>
      <c r="B1315">
        <v>57918.8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6.2638600000000003E-2</v>
      </c>
      <c r="L1315">
        <v>0.93183700000000003</v>
      </c>
      <c r="M1315">
        <v>0</v>
      </c>
      <c r="N1315" t="s">
        <v>42</v>
      </c>
    </row>
    <row r="1316" spans="1:14" x14ac:dyDescent="0.25">
      <c r="A1316" t="s">
        <v>136</v>
      </c>
      <c r="B1316">
        <v>54751.9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5.4200499999999999E-2</v>
      </c>
      <c r="L1316">
        <v>0.95226900000000003</v>
      </c>
      <c r="M1316">
        <v>1934</v>
      </c>
      <c r="N1316" t="s">
        <v>42</v>
      </c>
    </row>
    <row r="1317" spans="1:14" x14ac:dyDescent="0.25">
      <c r="A1317" t="s">
        <v>136</v>
      </c>
      <c r="B1317">
        <v>55221.5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5.3947299999999997E-2</v>
      </c>
      <c r="L1317">
        <v>0.95435000000000003</v>
      </c>
      <c r="M1317">
        <v>0</v>
      </c>
      <c r="N1317" t="s">
        <v>42</v>
      </c>
    </row>
    <row r="1318" spans="1:14" x14ac:dyDescent="0.25">
      <c r="A1318" t="s">
        <v>136</v>
      </c>
      <c r="B1318">
        <v>54768.800000000003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5.4171900000000002E-2</v>
      </c>
      <c r="L1318">
        <v>0.93183300000000002</v>
      </c>
      <c r="M1318">
        <v>0</v>
      </c>
      <c r="N1318" t="s">
        <v>42</v>
      </c>
    </row>
    <row r="1319" spans="1:14" x14ac:dyDescent="0.25">
      <c r="A1319" t="s">
        <v>136</v>
      </c>
      <c r="B1319">
        <v>55778.6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2.9160100000000001E-2</v>
      </c>
      <c r="L1319">
        <v>0.931836</v>
      </c>
      <c r="M1319">
        <v>0</v>
      </c>
      <c r="N1319" t="s">
        <v>42</v>
      </c>
    </row>
    <row r="1320" spans="1:14" x14ac:dyDescent="0.25">
      <c r="A1320" t="s">
        <v>136</v>
      </c>
      <c r="B1320">
        <v>57505.2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5.3927599999999999E-2</v>
      </c>
      <c r="L1320">
        <v>0.95880299999999996</v>
      </c>
      <c r="M1320">
        <v>687</v>
      </c>
      <c r="N1320" t="s">
        <v>42</v>
      </c>
    </row>
    <row r="1321" spans="1:14" x14ac:dyDescent="0.25">
      <c r="A1321" t="s">
        <v>136</v>
      </c>
      <c r="B1321">
        <v>55782.9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5.4055800000000001E-2</v>
      </c>
      <c r="L1321">
        <v>0.931836</v>
      </c>
      <c r="M1321">
        <v>0</v>
      </c>
      <c r="N1321" t="s">
        <v>42</v>
      </c>
    </row>
    <row r="1322" spans="1:14" x14ac:dyDescent="0.25">
      <c r="A1322" t="s">
        <v>136</v>
      </c>
      <c r="B1322">
        <v>55859.5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5.3909499999999999E-2</v>
      </c>
      <c r="L1322">
        <v>0.93182699999999996</v>
      </c>
      <c r="M1322">
        <v>0</v>
      </c>
      <c r="N1322" t="s">
        <v>42</v>
      </c>
    </row>
    <row r="1323" spans="1:14" x14ac:dyDescent="0.25">
      <c r="A1323" t="s">
        <v>136</v>
      </c>
      <c r="B1323">
        <v>55026.400000000001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5.7664800000000002E-2</v>
      </c>
      <c r="L1323">
        <v>0.93182699999999996</v>
      </c>
      <c r="M1323">
        <v>1264</v>
      </c>
      <c r="N1323" t="s">
        <v>42</v>
      </c>
    </row>
    <row r="1324" spans="1:14" x14ac:dyDescent="0.25">
      <c r="A1324" t="s">
        <v>136</v>
      </c>
      <c r="B1324">
        <v>56056.2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5.4002099999999997E-2</v>
      </c>
      <c r="L1324">
        <v>0.93806599999999996</v>
      </c>
      <c r="M1324">
        <v>0</v>
      </c>
      <c r="N1324" t="s">
        <v>42</v>
      </c>
    </row>
    <row r="1325" spans="1:14" x14ac:dyDescent="0.25">
      <c r="A1325" t="s">
        <v>136</v>
      </c>
      <c r="B1325">
        <v>54712.2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5.5477800000000001E-2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136</v>
      </c>
      <c r="B1326">
        <v>54919.199999999997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5.4070300000000002E-2</v>
      </c>
      <c r="L1326">
        <v>0.95600200000000002</v>
      </c>
      <c r="M1326">
        <v>1251</v>
      </c>
      <c r="N1326" t="s">
        <v>42</v>
      </c>
    </row>
    <row r="1327" spans="1:14" x14ac:dyDescent="0.25">
      <c r="A1327" t="s">
        <v>136</v>
      </c>
      <c r="B1327">
        <v>55644.9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5.4071800000000003E-2</v>
      </c>
      <c r="L1327">
        <v>0.94356200000000001</v>
      </c>
      <c r="M1327">
        <v>0</v>
      </c>
      <c r="N1327" t="s">
        <v>42</v>
      </c>
    </row>
    <row r="1328" spans="1:14" x14ac:dyDescent="0.25">
      <c r="A1328" t="s">
        <v>136</v>
      </c>
      <c r="B1328">
        <v>56419.8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5.5761699999999997E-2</v>
      </c>
      <c r="L1328">
        <v>0.95491099999999995</v>
      </c>
      <c r="M1328">
        <v>0</v>
      </c>
      <c r="N1328" t="s">
        <v>42</v>
      </c>
    </row>
    <row r="1329" spans="1:25" x14ac:dyDescent="0.25">
      <c r="A1329" t="s">
        <v>136</v>
      </c>
      <c r="B1329">
        <v>56269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5.39981E-2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136</v>
      </c>
      <c r="B1330">
        <v>54070.5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5.4684099999999999E-2</v>
      </c>
      <c r="L1330">
        <v>0.93183499999999997</v>
      </c>
      <c r="M1330">
        <v>0</v>
      </c>
      <c r="N1330" t="s">
        <v>42</v>
      </c>
    </row>
    <row r="1331" spans="1:25" x14ac:dyDescent="0.25">
      <c r="A1331" t="s">
        <v>136</v>
      </c>
      <c r="B1331">
        <v>54404.6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5.3909600000000002E-2</v>
      </c>
      <c r="L1331">
        <v>0.94352499999999995</v>
      </c>
      <c r="M1331">
        <v>0</v>
      </c>
      <c r="N1331" t="s">
        <v>42</v>
      </c>
    </row>
    <row r="1332" spans="1:25" x14ac:dyDescent="0.25">
      <c r="A1332" t="s">
        <v>136</v>
      </c>
      <c r="B1332">
        <v>54838.5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5.3927900000000001E-2</v>
      </c>
      <c r="L1332">
        <v>0.95884899999999995</v>
      </c>
      <c r="M1332">
        <v>0</v>
      </c>
      <c r="N1332" t="s">
        <v>42</v>
      </c>
    </row>
    <row r="1333" spans="1:25" x14ac:dyDescent="0.25">
      <c r="A1333" t="s">
        <v>136</v>
      </c>
      <c r="B1333">
        <v>56753.1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5.4009700000000001E-2</v>
      </c>
      <c r="L1333">
        <v>0.94414699999999996</v>
      </c>
      <c r="M1333">
        <v>0</v>
      </c>
      <c r="N1333" t="s">
        <v>42</v>
      </c>
    </row>
    <row r="1334" spans="1:25" x14ac:dyDescent="0.25">
      <c r="A1334" t="s">
        <v>136</v>
      </c>
      <c r="B1334">
        <v>54501.599999999999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5.4164499999999997E-2</v>
      </c>
      <c r="L1334">
        <v>0.95746799999999999</v>
      </c>
      <c r="M1334">
        <v>0</v>
      </c>
      <c r="N1334" t="s">
        <v>42</v>
      </c>
    </row>
    <row r="1335" spans="1:25" x14ac:dyDescent="0.25">
      <c r="A1335" t="s">
        <v>136</v>
      </c>
      <c r="B1335">
        <v>55399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5.6808900000000002E-2</v>
      </c>
      <c r="L1335">
        <v>0.931836</v>
      </c>
      <c r="M1335">
        <v>0</v>
      </c>
      <c r="N1335" t="s">
        <v>42</v>
      </c>
    </row>
    <row r="1336" spans="1:25" x14ac:dyDescent="0.25">
      <c r="A1336" t="s">
        <v>136</v>
      </c>
      <c r="B1336">
        <v>54761.9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3.0114200000000001E-2</v>
      </c>
      <c r="L1336">
        <v>0.93183199999999999</v>
      </c>
      <c r="M1336">
        <v>0</v>
      </c>
      <c r="N1336" t="s">
        <v>42</v>
      </c>
    </row>
    <row r="1337" spans="1:25" x14ac:dyDescent="0.25">
      <c r="A1337" t="s">
        <v>136</v>
      </c>
      <c r="B1337">
        <v>56679.3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5.4225299999999997E-2</v>
      </c>
      <c r="L1337">
        <v>0.95690799999999998</v>
      </c>
      <c r="M1337">
        <v>0</v>
      </c>
      <c r="N1337" t="s">
        <v>42</v>
      </c>
    </row>
    <row r="1338" spans="1:25" x14ac:dyDescent="0.25">
      <c r="A1338" t="s">
        <v>136</v>
      </c>
      <c r="B1338">
        <v>56358.5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5.4996000000000003E-2</v>
      </c>
      <c r="L1338">
        <v>0.93282399999999999</v>
      </c>
      <c r="M1338">
        <v>1504</v>
      </c>
      <c r="N1338" t="s">
        <v>42</v>
      </c>
    </row>
    <row r="1339" spans="1:25" x14ac:dyDescent="0.25">
      <c r="A1339" t="s">
        <v>136</v>
      </c>
      <c r="B1339">
        <v>54200.6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5.7382200000000001E-2</v>
      </c>
      <c r="L1339">
        <v>0.95160800000000001</v>
      </c>
      <c r="M1339">
        <v>0</v>
      </c>
      <c r="N1339" t="s">
        <v>42</v>
      </c>
    </row>
    <row r="1340" spans="1:25" x14ac:dyDescent="0.25">
      <c r="A1340" t="s">
        <v>136</v>
      </c>
      <c r="B1340">
        <v>53806.1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5.4008399999999998E-2</v>
      </c>
      <c r="L1340">
        <v>0.93183700000000003</v>
      </c>
      <c r="M1340">
        <v>0</v>
      </c>
      <c r="N1340" t="s">
        <v>42</v>
      </c>
    </row>
    <row r="1341" spans="1:25" x14ac:dyDescent="0.25">
      <c r="A1341" t="s">
        <v>136</v>
      </c>
      <c r="B1341">
        <v>54665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5.3962200000000002E-2</v>
      </c>
      <c r="L1341">
        <v>0.95021</v>
      </c>
      <c r="M1341">
        <v>0</v>
      </c>
      <c r="N1341" t="s">
        <v>42</v>
      </c>
    </row>
    <row r="1342" spans="1:25" x14ac:dyDescent="0.25">
      <c r="A1342" t="s">
        <v>136</v>
      </c>
      <c r="B1342">
        <v>55025.1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5.3915600000000001E-2</v>
      </c>
      <c r="L1342">
        <v>0.93183300000000002</v>
      </c>
      <c r="M1342">
        <v>0</v>
      </c>
      <c r="N1342" t="s">
        <v>42</v>
      </c>
    </row>
    <row r="1343" spans="1:25" x14ac:dyDescent="0.25">
      <c r="A1343" t="s">
        <v>136</v>
      </c>
      <c r="B1343">
        <v>56185.8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3.6764600000000001E-2</v>
      </c>
      <c r="L1343">
        <v>0.93183700000000003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56015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5.4947099999999999E-2</v>
      </c>
      <c r="L1344">
        <v>0.93183499999999997</v>
      </c>
      <c r="M1344">
        <v>0</v>
      </c>
      <c r="N1344" t="s">
        <v>42</v>
      </c>
      <c r="R1344">
        <f>AVERAGE(B1295:B1344)</f>
        <v>55465.141999999993</v>
      </c>
      <c r="S1344">
        <f>AVERAGE(C1295:C1344)</f>
        <v>0</v>
      </c>
      <c r="U1344">
        <f>_xlfn.VAR.P(B1295:B1344)</f>
        <v>788260.28363600059</v>
      </c>
      <c r="V1344">
        <f>_xlfn.VAR.P(C1295:C1344)</f>
        <v>0</v>
      </c>
      <c r="X1344">
        <f>1.96*SQRT(U1344)/50</f>
        <v>34.803337228582315</v>
      </c>
      <c r="Y1344">
        <f>1.96*SQRT(V1344)/50</f>
        <v>0</v>
      </c>
    </row>
    <row r="1345" spans="1:13" x14ac:dyDescent="0.25">
      <c r="A1345" t="s">
        <v>137</v>
      </c>
      <c r="B1345">
        <v>2773261.8235849999</v>
      </c>
      <c r="C1345" t="s">
        <v>36</v>
      </c>
    </row>
    <row r="1346" spans="1:13" x14ac:dyDescent="0.25">
      <c r="A1346" t="s">
        <v>138</v>
      </c>
      <c r="B1346">
        <v>54987.7</v>
      </c>
      <c r="C1346">
        <v>54987.3</v>
      </c>
      <c r="D1346">
        <v>54986.6</v>
      </c>
      <c r="E1346">
        <v>54972.6</v>
      </c>
      <c r="F1346">
        <v>2219.9699999999998</v>
      </c>
      <c r="G1346">
        <v>0</v>
      </c>
      <c r="H1346">
        <v>1661.41</v>
      </c>
      <c r="I1346">
        <v>0</v>
      </c>
      <c r="J1346">
        <v>5.8882499999999997E-2</v>
      </c>
      <c r="K1346">
        <v>0.93181499999999995</v>
      </c>
      <c r="L1346">
        <v>0</v>
      </c>
      <c r="M1346" t="s">
        <v>42</v>
      </c>
    </row>
    <row r="1347" spans="1:13" x14ac:dyDescent="0.25">
      <c r="A1347" t="s">
        <v>138</v>
      </c>
      <c r="B1347">
        <v>52591.8</v>
      </c>
      <c r="C1347">
        <v>52591.4</v>
      </c>
      <c r="D1347">
        <v>52590.8</v>
      </c>
      <c r="E1347">
        <v>52577.3</v>
      </c>
      <c r="F1347">
        <v>2118.17</v>
      </c>
      <c r="G1347">
        <v>0</v>
      </c>
      <c r="H1347">
        <v>1598.16</v>
      </c>
      <c r="I1347">
        <v>0</v>
      </c>
      <c r="J1347">
        <v>6.6800700000000005E-2</v>
      </c>
      <c r="K1347">
        <v>0.93181700000000001</v>
      </c>
      <c r="L1347">
        <v>0</v>
      </c>
      <c r="M1347" t="s">
        <v>42</v>
      </c>
    </row>
    <row r="1348" spans="1:13" x14ac:dyDescent="0.25">
      <c r="A1348" t="s">
        <v>138</v>
      </c>
      <c r="B1348">
        <v>54303.9</v>
      </c>
      <c r="C1348">
        <v>54303.5</v>
      </c>
      <c r="D1348">
        <v>54302.9</v>
      </c>
      <c r="E1348">
        <v>54288.9</v>
      </c>
      <c r="F1348">
        <v>2194.23</v>
      </c>
      <c r="G1348">
        <v>0</v>
      </c>
      <c r="H1348">
        <v>1640.83</v>
      </c>
      <c r="I1348">
        <v>0</v>
      </c>
      <c r="J1348">
        <v>5.4095699999999997E-2</v>
      </c>
      <c r="K1348">
        <v>0.95533599999999996</v>
      </c>
      <c r="L1348">
        <v>0</v>
      </c>
      <c r="M1348" t="s">
        <v>42</v>
      </c>
    </row>
    <row r="1349" spans="1:13" x14ac:dyDescent="0.25">
      <c r="A1349" t="s">
        <v>138</v>
      </c>
      <c r="B1349">
        <v>54127.1</v>
      </c>
      <c r="C1349">
        <v>54126.7</v>
      </c>
      <c r="D1349">
        <v>54126</v>
      </c>
      <c r="E1349">
        <v>54112.2</v>
      </c>
      <c r="F1349">
        <v>2177.86</v>
      </c>
      <c r="G1349">
        <v>0</v>
      </c>
      <c r="H1349">
        <v>1637.64</v>
      </c>
      <c r="I1349">
        <v>0</v>
      </c>
      <c r="J1349">
        <v>5.3936600000000001E-2</v>
      </c>
      <c r="K1349">
        <v>0.944052</v>
      </c>
      <c r="L1349">
        <v>0</v>
      </c>
      <c r="M1349" t="s">
        <v>42</v>
      </c>
    </row>
    <row r="1350" spans="1:13" x14ac:dyDescent="0.25">
      <c r="A1350" t="s">
        <v>138</v>
      </c>
      <c r="B1350">
        <v>55657</v>
      </c>
      <c r="C1350">
        <v>55656.6</v>
      </c>
      <c r="D1350">
        <v>55656</v>
      </c>
      <c r="E1350">
        <v>55641.8</v>
      </c>
      <c r="F1350">
        <v>2235.06</v>
      </c>
      <c r="G1350">
        <v>0</v>
      </c>
      <c r="H1350">
        <v>1677.28</v>
      </c>
      <c r="I1350">
        <v>0</v>
      </c>
      <c r="J1350">
        <v>6.3477900000000004E-2</v>
      </c>
      <c r="K1350">
        <v>0.93156899999999998</v>
      </c>
      <c r="L1350">
        <v>0</v>
      </c>
      <c r="M1350" t="s">
        <v>42</v>
      </c>
    </row>
    <row r="1351" spans="1:13" x14ac:dyDescent="0.25">
      <c r="A1351" t="s">
        <v>138</v>
      </c>
      <c r="B1351">
        <v>53865.2</v>
      </c>
      <c r="C1351">
        <v>53864.7</v>
      </c>
      <c r="D1351">
        <v>53864.1</v>
      </c>
      <c r="E1351">
        <v>53850.3</v>
      </c>
      <c r="F1351">
        <v>2157.87</v>
      </c>
      <c r="G1351">
        <v>0</v>
      </c>
      <c r="H1351">
        <v>1663.12</v>
      </c>
      <c r="I1351">
        <v>0</v>
      </c>
      <c r="J1351">
        <v>5.4616400000000002E-2</v>
      </c>
      <c r="K1351">
        <v>0.93183199999999999</v>
      </c>
      <c r="L1351">
        <v>0</v>
      </c>
      <c r="M1351" t="s">
        <v>42</v>
      </c>
    </row>
    <row r="1352" spans="1:13" x14ac:dyDescent="0.25">
      <c r="A1352" t="s">
        <v>138</v>
      </c>
      <c r="B1352">
        <v>54219.199999999997</v>
      </c>
      <c r="C1352">
        <v>54218.8</v>
      </c>
      <c r="D1352">
        <v>54218.2</v>
      </c>
      <c r="E1352">
        <v>54204.3</v>
      </c>
      <c r="F1352">
        <v>2180.9699999999998</v>
      </c>
      <c r="G1352">
        <v>0</v>
      </c>
      <c r="H1352">
        <v>1651.33</v>
      </c>
      <c r="I1352">
        <v>0</v>
      </c>
      <c r="J1352">
        <v>5.3929199999999997E-2</v>
      </c>
      <c r="K1352">
        <v>0.93174000000000001</v>
      </c>
      <c r="L1352">
        <v>0</v>
      </c>
      <c r="M1352" t="s">
        <v>42</v>
      </c>
    </row>
    <row r="1353" spans="1:13" x14ac:dyDescent="0.25">
      <c r="A1353" t="s">
        <v>138</v>
      </c>
      <c r="B1353">
        <v>53327.8</v>
      </c>
      <c r="C1353">
        <v>53327.4</v>
      </c>
      <c r="D1353">
        <v>53326.8</v>
      </c>
      <c r="E1353">
        <v>53313.1</v>
      </c>
      <c r="F1353">
        <v>2148.4899999999998</v>
      </c>
      <c r="G1353">
        <v>0</v>
      </c>
      <c r="H1353">
        <v>1616.91</v>
      </c>
      <c r="I1353">
        <v>0</v>
      </c>
      <c r="J1353">
        <v>5.39252E-2</v>
      </c>
      <c r="K1353">
        <v>0.931836</v>
      </c>
      <c r="L1353">
        <v>0</v>
      </c>
      <c r="M1353" t="s">
        <v>42</v>
      </c>
    </row>
    <row r="1354" spans="1:13" x14ac:dyDescent="0.25">
      <c r="A1354" t="s">
        <v>138</v>
      </c>
      <c r="B1354">
        <v>53530.400000000001</v>
      </c>
      <c r="C1354">
        <v>53530</v>
      </c>
      <c r="D1354">
        <v>53529.4</v>
      </c>
      <c r="E1354">
        <v>53515.7</v>
      </c>
      <c r="F1354">
        <v>2159.9299999999998</v>
      </c>
      <c r="G1354">
        <v>0</v>
      </c>
      <c r="H1354">
        <v>1618.33</v>
      </c>
      <c r="I1354">
        <v>0</v>
      </c>
      <c r="J1354">
        <v>5.3945E-2</v>
      </c>
      <c r="K1354">
        <v>0.94489999999999996</v>
      </c>
      <c r="L1354">
        <v>0</v>
      </c>
      <c r="M1354" t="s">
        <v>42</v>
      </c>
    </row>
    <row r="1355" spans="1:13" x14ac:dyDescent="0.25">
      <c r="A1355" t="s">
        <v>138</v>
      </c>
      <c r="B1355">
        <v>54871.8</v>
      </c>
      <c r="C1355">
        <v>54871.4</v>
      </c>
      <c r="D1355">
        <v>54870.7</v>
      </c>
      <c r="E1355">
        <v>54856.7</v>
      </c>
      <c r="F1355">
        <v>2206.64</v>
      </c>
      <c r="G1355">
        <v>0</v>
      </c>
      <c r="H1355">
        <v>1676.11</v>
      </c>
      <c r="I1355">
        <v>0</v>
      </c>
      <c r="J1355">
        <v>6.0728200000000003E-2</v>
      </c>
      <c r="K1355">
        <v>0.93177100000000002</v>
      </c>
      <c r="L1355">
        <v>0</v>
      </c>
      <c r="M1355" t="s">
        <v>42</v>
      </c>
    </row>
    <row r="1356" spans="1:13" x14ac:dyDescent="0.25">
      <c r="A1356" t="s">
        <v>138</v>
      </c>
      <c r="B1356">
        <v>55309.2</v>
      </c>
      <c r="C1356">
        <v>55308.800000000003</v>
      </c>
      <c r="D1356">
        <v>55308.1</v>
      </c>
      <c r="E1356">
        <v>55294</v>
      </c>
      <c r="F1356">
        <v>2219.41</v>
      </c>
      <c r="G1356">
        <v>0</v>
      </c>
      <c r="H1356">
        <v>1676.14</v>
      </c>
      <c r="I1356">
        <v>0</v>
      </c>
      <c r="J1356">
        <v>5.8549900000000002E-2</v>
      </c>
      <c r="K1356">
        <v>0.93176700000000001</v>
      </c>
      <c r="L1356">
        <v>0</v>
      </c>
      <c r="M1356" t="s">
        <v>42</v>
      </c>
    </row>
    <row r="1357" spans="1:13" x14ac:dyDescent="0.25">
      <c r="A1357" t="s">
        <v>138</v>
      </c>
      <c r="B1357">
        <v>54197.3</v>
      </c>
      <c r="C1357">
        <v>54196.9</v>
      </c>
      <c r="D1357">
        <v>54196.2</v>
      </c>
      <c r="E1357">
        <v>54182.3</v>
      </c>
      <c r="F1357">
        <v>2179.9899999999998</v>
      </c>
      <c r="G1357">
        <v>0</v>
      </c>
      <c r="H1357">
        <v>1640.76</v>
      </c>
      <c r="I1357">
        <v>0</v>
      </c>
      <c r="J1357">
        <v>6.1175399999999998E-2</v>
      </c>
      <c r="K1357">
        <v>0.93183400000000005</v>
      </c>
      <c r="L1357">
        <v>0</v>
      </c>
      <c r="M1357" t="s">
        <v>42</v>
      </c>
    </row>
    <row r="1358" spans="1:13" x14ac:dyDescent="0.25">
      <c r="A1358" t="s">
        <v>138</v>
      </c>
      <c r="B1358">
        <v>54840.2</v>
      </c>
      <c r="C1358">
        <v>54839.8</v>
      </c>
      <c r="D1358">
        <v>54839.199999999997</v>
      </c>
      <c r="E1358">
        <v>54825.2</v>
      </c>
      <c r="F1358">
        <v>2197.62</v>
      </c>
      <c r="G1358">
        <v>0</v>
      </c>
      <c r="H1358">
        <v>1667.8</v>
      </c>
      <c r="I1358">
        <v>0</v>
      </c>
      <c r="J1358">
        <v>5.4457999999999999E-2</v>
      </c>
      <c r="K1358">
        <v>0.95853600000000005</v>
      </c>
      <c r="L1358">
        <v>0</v>
      </c>
      <c r="M1358" t="s">
        <v>42</v>
      </c>
    </row>
    <row r="1359" spans="1:13" x14ac:dyDescent="0.25">
      <c r="A1359" t="s">
        <v>138</v>
      </c>
      <c r="B1359">
        <v>54644.800000000003</v>
      </c>
      <c r="C1359">
        <v>54644.4</v>
      </c>
      <c r="D1359">
        <v>54643.7</v>
      </c>
      <c r="E1359">
        <v>54629.7</v>
      </c>
      <c r="F1359">
        <v>2197.63</v>
      </c>
      <c r="G1359">
        <v>0</v>
      </c>
      <c r="H1359">
        <v>1645.74</v>
      </c>
      <c r="I1359">
        <v>0</v>
      </c>
      <c r="J1359">
        <v>6.1877799999999997E-2</v>
      </c>
      <c r="K1359">
        <v>0.93183499999999997</v>
      </c>
      <c r="L1359">
        <v>0</v>
      </c>
      <c r="M1359" t="s">
        <v>42</v>
      </c>
    </row>
    <row r="1360" spans="1:13" x14ac:dyDescent="0.25">
      <c r="A1360" t="s">
        <v>138</v>
      </c>
      <c r="B1360">
        <v>54549.3</v>
      </c>
      <c r="C1360">
        <v>54548.9</v>
      </c>
      <c r="D1360">
        <v>54548.3</v>
      </c>
      <c r="E1360">
        <v>54534.2</v>
      </c>
      <c r="F1360">
        <v>2206.2199999999998</v>
      </c>
      <c r="G1360">
        <v>0</v>
      </c>
      <c r="H1360">
        <v>1675.74</v>
      </c>
      <c r="I1360">
        <v>0</v>
      </c>
      <c r="J1360">
        <v>5.4840199999999999E-2</v>
      </c>
      <c r="K1360">
        <v>0.95891599999999999</v>
      </c>
      <c r="L1360">
        <v>0</v>
      </c>
      <c r="M1360" t="s">
        <v>42</v>
      </c>
    </row>
    <row r="1361" spans="1:13" x14ac:dyDescent="0.25">
      <c r="A1361" t="s">
        <v>138</v>
      </c>
      <c r="B1361">
        <v>54229.7</v>
      </c>
      <c r="C1361">
        <v>54229.3</v>
      </c>
      <c r="D1361">
        <v>54228.6</v>
      </c>
      <c r="E1361">
        <v>54214.9</v>
      </c>
      <c r="F1361">
        <v>2172.7600000000002</v>
      </c>
      <c r="G1361">
        <v>0</v>
      </c>
      <c r="H1361">
        <v>1655.26</v>
      </c>
      <c r="I1361">
        <v>0</v>
      </c>
      <c r="J1361">
        <v>5.5302400000000002E-2</v>
      </c>
      <c r="K1361">
        <v>0.93181899999999995</v>
      </c>
      <c r="L1361">
        <v>0</v>
      </c>
      <c r="M1361" t="s">
        <v>42</v>
      </c>
    </row>
    <row r="1362" spans="1:13" x14ac:dyDescent="0.25">
      <c r="A1362" t="s">
        <v>138</v>
      </c>
      <c r="B1362">
        <v>54081.8</v>
      </c>
      <c r="C1362">
        <v>54081.4</v>
      </c>
      <c r="D1362">
        <v>54080.7</v>
      </c>
      <c r="E1362">
        <v>54066.9</v>
      </c>
      <c r="F1362">
        <v>2178.79</v>
      </c>
      <c r="G1362">
        <v>0</v>
      </c>
      <c r="H1362">
        <v>1633.64</v>
      </c>
      <c r="I1362">
        <v>0</v>
      </c>
      <c r="J1362">
        <v>5.3910899999999998E-2</v>
      </c>
      <c r="K1362">
        <v>0.95918700000000001</v>
      </c>
      <c r="L1362">
        <v>0</v>
      </c>
      <c r="M1362" t="s">
        <v>42</v>
      </c>
    </row>
    <row r="1363" spans="1:13" x14ac:dyDescent="0.25">
      <c r="A1363" t="s">
        <v>138</v>
      </c>
      <c r="B1363">
        <v>54387.1</v>
      </c>
      <c r="C1363">
        <v>54386.7</v>
      </c>
      <c r="D1363">
        <v>54386.1</v>
      </c>
      <c r="E1363">
        <v>54372.1</v>
      </c>
      <c r="F1363">
        <v>2196.39</v>
      </c>
      <c r="G1363">
        <v>0</v>
      </c>
      <c r="H1363">
        <v>1645.82</v>
      </c>
      <c r="I1363">
        <v>0</v>
      </c>
      <c r="J1363">
        <v>5.3930600000000002E-2</v>
      </c>
      <c r="K1363">
        <v>0.931778</v>
      </c>
      <c r="L1363">
        <v>0</v>
      </c>
      <c r="M1363" t="s">
        <v>42</v>
      </c>
    </row>
    <row r="1364" spans="1:13" x14ac:dyDescent="0.25">
      <c r="A1364" t="s">
        <v>138</v>
      </c>
      <c r="B1364">
        <v>53825.5</v>
      </c>
      <c r="C1364">
        <v>53825.1</v>
      </c>
      <c r="D1364">
        <v>53824.4</v>
      </c>
      <c r="E1364">
        <v>53810.7</v>
      </c>
      <c r="F1364">
        <v>2187.09</v>
      </c>
      <c r="G1364">
        <v>0</v>
      </c>
      <c r="H1364">
        <v>1638.47</v>
      </c>
      <c r="I1364">
        <v>0</v>
      </c>
      <c r="J1364">
        <v>6.9206299999999998E-2</v>
      </c>
      <c r="K1364">
        <v>0.93183199999999999</v>
      </c>
      <c r="L1364">
        <v>0</v>
      </c>
      <c r="M1364" t="s">
        <v>42</v>
      </c>
    </row>
    <row r="1365" spans="1:13" x14ac:dyDescent="0.25">
      <c r="A1365" t="s">
        <v>138</v>
      </c>
      <c r="B1365">
        <v>54407.4</v>
      </c>
      <c r="C1365">
        <v>54407</v>
      </c>
      <c r="D1365">
        <v>54406.400000000001</v>
      </c>
      <c r="E1365">
        <v>54392.5</v>
      </c>
      <c r="F1365">
        <v>2189.7199999999998</v>
      </c>
      <c r="G1365">
        <v>0</v>
      </c>
      <c r="H1365">
        <v>1653.94</v>
      </c>
      <c r="I1365">
        <v>0</v>
      </c>
      <c r="J1365">
        <v>5.4779799999999997E-2</v>
      </c>
      <c r="K1365">
        <v>0.93180700000000005</v>
      </c>
      <c r="L1365">
        <v>0</v>
      </c>
      <c r="M1365" t="s">
        <v>42</v>
      </c>
    </row>
    <row r="1366" spans="1:13" x14ac:dyDescent="0.25">
      <c r="A1366" t="s">
        <v>138</v>
      </c>
      <c r="B1366">
        <v>55612.800000000003</v>
      </c>
      <c r="C1366">
        <v>55612.4</v>
      </c>
      <c r="D1366">
        <v>55611.7</v>
      </c>
      <c r="E1366">
        <v>55597.5</v>
      </c>
      <c r="F1366">
        <v>2230.31</v>
      </c>
      <c r="G1366">
        <v>0</v>
      </c>
      <c r="H1366">
        <v>1692.14</v>
      </c>
      <c r="I1366">
        <v>0</v>
      </c>
      <c r="J1366">
        <v>7.6807799999999996E-2</v>
      </c>
      <c r="K1366">
        <v>0.95561700000000005</v>
      </c>
      <c r="L1366">
        <v>0</v>
      </c>
      <c r="M1366" t="s">
        <v>42</v>
      </c>
    </row>
    <row r="1367" spans="1:13" x14ac:dyDescent="0.25">
      <c r="A1367" t="s">
        <v>138</v>
      </c>
      <c r="B1367">
        <v>53809.7</v>
      </c>
      <c r="C1367">
        <v>53809.3</v>
      </c>
      <c r="D1367">
        <v>53808.6</v>
      </c>
      <c r="E1367">
        <v>53794.8</v>
      </c>
      <c r="F1367">
        <v>2182.15</v>
      </c>
      <c r="G1367">
        <v>0</v>
      </c>
      <c r="H1367">
        <v>1626.28</v>
      </c>
      <c r="I1367">
        <v>0</v>
      </c>
      <c r="J1367">
        <v>5.4242100000000001E-2</v>
      </c>
      <c r="K1367">
        <v>0.93404699999999996</v>
      </c>
      <c r="L1367">
        <v>0</v>
      </c>
      <c r="M1367" t="s">
        <v>42</v>
      </c>
    </row>
    <row r="1368" spans="1:13" x14ac:dyDescent="0.25">
      <c r="A1368" t="s">
        <v>138</v>
      </c>
      <c r="B1368">
        <v>55680</v>
      </c>
      <c r="C1368">
        <v>55679.6</v>
      </c>
      <c r="D1368">
        <v>55678.9</v>
      </c>
      <c r="E1368">
        <v>55664.7</v>
      </c>
      <c r="F1368">
        <v>2231.88</v>
      </c>
      <c r="G1368">
        <v>0</v>
      </c>
      <c r="H1368">
        <v>1687.03</v>
      </c>
      <c r="I1368">
        <v>0</v>
      </c>
      <c r="J1368">
        <v>8.2917000000000005E-2</v>
      </c>
      <c r="K1368">
        <v>0.93163600000000002</v>
      </c>
      <c r="L1368">
        <v>0</v>
      </c>
      <c r="M1368" t="s">
        <v>42</v>
      </c>
    </row>
    <row r="1369" spans="1:13" x14ac:dyDescent="0.25">
      <c r="A1369" t="s">
        <v>138</v>
      </c>
      <c r="B1369">
        <v>54361.9</v>
      </c>
      <c r="C1369">
        <v>54361.5</v>
      </c>
      <c r="D1369">
        <v>54360.9</v>
      </c>
      <c r="E1369">
        <v>54347</v>
      </c>
      <c r="F1369">
        <v>2192.81</v>
      </c>
      <c r="G1369">
        <v>0</v>
      </c>
      <c r="H1369">
        <v>1664.37</v>
      </c>
      <c r="I1369">
        <v>0</v>
      </c>
      <c r="J1369">
        <v>5.40753E-2</v>
      </c>
      <c r="K1369">
        <v>0.93993099999999996</v>
      </c>
      <c r="L1369">
        <v>0</v>
      </c>
      <c r="M1369" t="s">
        <v>42</v>
      </c>
    </row>
    <row r="1370" spans="1:13" x14ac:dyDescent="0.25">
      <c r="A1370" t="s">
        <v>138</v>
      </c>
      <c r="B1370">
        <v>53440</v>
      </c>
      <c r="C1370">
        <v>53439.6</v>
      </c>
      <c r="D1370">
        <v>53438.9</v>
      </c>
      <c r="E1370">
        <v>53425.3</v>
      </c>
      <c r="F1370">
        <v>2145.89</v>
      </c>
      <c r="G1370">
        <v>0</v>
      </c>
      <c r="H1370">
        <v>1636.59</v>
      </c>
      <c r="I1370">
        <v>0</v>
      </c>
      <c r="J1370">
        <v>8.3256300000000005E-2</v>
      </c>
      <c r="K1370">
        <v>0.93183400000000005</v>
      </c>
      <c r="L1370">
        <v>0</v>
      </c>
      <c r="M1370" t="s">
        <v>42</v>
      </c>
    </row>
    <row r="1371" spans="1:13" x14ac:dyDescent="0.25">
      <c r="A1371" t="s">
        <v>138</v>
      </c>
      <c r="B1371">
        <v>53369.2</v>
      </c>
      <c r="C1371">
        <v>53368.800000000003</v>
      </c>
      <c r="D1371">
        <v>53368.2</v>
      </c>
      <c r="E1371">
        <v>53354.5</v>
      </c>
      <c r="F1371">
        <v>2147.31</v>
      </c>
      <c r="G1371">
        <v>0</v>
      </c>
      <c r="H1371">
        <v>1616.8</v>
      </c>
      <c r="I1371">
        <v>0</v>
      </c>
      <c r="J1371">
        <v>5.6997800000000001E-2</v>
      </c>
      <c r="K1371">
        <v>0.931836</v>
      </c>
      <c r="L1371">
        <v>0</v>
      </c>
      <c r="M1371" t="s">
        <v>42</v>
      </c>
    </row>
    <row r="1372" spans="1:13" x14ac:dyDescent="0.25">
      <c r="A1372" t="s">
        <v>138</v>
      </c>
      <c r="B1372">
        <v>54952.2</v>
      </c>
      <c r="C1372">
        <v>54951.8</v>
      </c>
      <c r="D1372">
        <v>54951.1</v>
      </c>
      <c r="E1372">
        <v>54937</v>
      </c>
      <c r="F1372">
        <v>2212.06</v>
      </c>
      <c r="G1372">
        <v>0</v>
      </c>
      <c r="H1372">
        <v>1661.4</v>
      </c>
      <c r="I1372">
        <v>0</v>
      </c>
      <c r="J1372">
        <v>5.4981200000000001E-2</v>
      </c>
      <c r="K1372">
        <v>0.93178899999999998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53796.1</v>
      </c>
      <c r="C1373">
        <v>53795.7</v>
      </c>
      <c r="D1373">
        <v>53795.1</v>
      </c>
      <c r="E1373">
        <v>53781.3</v>
      </c>
      <c r="F1373">
        <v>2160.0700000000002</v>
      </c>
      <c r="G1373">
        <v>0</v>
      </c>
      <c r="H1373">
        <v>1625.86</v>
      </c>
      <c r="I1373">
        <v>0</v>
      </c>
      <c r="J1373">
        <v>5.5097500000000001E-2</v>
      </c>
      <c r="K1373">
        <v>0.95593300000000003</v>
      </c>
      <c r="L1373">
        <v>0</v>
      </c>
      <c r="M1373" t="s">
        <v>42</v>
      </c>
    </row>
    <row r="1374" spans="1:13" x14ac:dyDescent="0.25">
      <c r="A1374" t="s">
        <v>138</v>
      </c>
      <c r="B1374">
        <v>53629.9</v>
      </c>
      <c r="C1374">
        <v>53629.5</v>
      </c>
      <c r="D1374">
        <v>53628.9</v>
      </c>
      <c r="E1374">
        <v>53615.1</v>
      </c>
      <c r="F1374">
        <v>2164.04</v>
      </c>
      <c r="G1374">
        <v>0</v>
      </c>
      <c r="H1374">
        <v>1627.34</v>
      </c>
      <c r="I1374">
        <v>0</v>
      </c>
      <c r="J1374">
        <v>5.3932899999999999E-2</v>
      </c>
      <c r="K1374">
        <v>0.93182600000000004</v>
      </c>
      <c r="L1374">
        <v>0</v>
      </c>
      <c r="M1374" t="s">
        <v>42</v>
      </c>
    </row>
    <row r="1375" spans="1:13" x14ac:dyDescent="0.25">
      <c r="A1375" t="s">
        <v>138</v>
      </c>
      <c r="B1375">
        <v>52419.5</v>
      </c>
      <c r="C1375">
        <v>52419.1</v>
      </c>
      <c r="D1375">
        <v>52418.400000000001</v>
      </c>
      <c r="E1375">
        <v>52404.9</v>
      </c>
      <c r="F1375">
        <v>2111.67</v>
      </c>
      <c r="G1375">
        <v>0</v>
      </c>
      <c r="H1375">
        <v>1589.04</v>
      </c>
      <c r="I1375">
        <v>0</v>
      </c>
      <c r="J1375">
        <v>5.5250599999999997E-2</v>
      </c>
      <c r="K1375">
        <v>0.93182100000000001</v>
      </c>
      <c r="L1375">
        <v>0</v>
      </c>
      <c r="M1375" t="s">
        <v>42</v>
      </c>
    </row>
    <row r="1376" spans="1:13" x14ac:dyDescent="0.25">
      <c r="A1376" t="s">
        <v>138</v>
      </c>
      <c r="B1376">
        <v>53171.1</v>
      </c>
      <c r="C1376">
        <v>53170.7</v>
      </c>
      <c r="D1376">
        <v>53170.1</v>
      </c>
      <c r="E1376">
        <v>53156.5</v>
      </c>
      <c r="F1376">
        <v>2132.89</v>
      </c>
      <c r="G1376">
        <v>0</v>
      </c>
      <c r="H1376">
        <v>1614.06</v>
      </c>
      <c r="I1376">
        <v>0</v>
      </c>
      <c r="J1376">
        <v>5.5763699999999999E-2</v>
      </c>
      <c r="K1376">
        <v>0.93182600000000004</v>
      </c>
      <c r="L1376">
        <v>0</v>
      </c>
      <c r="M1376" t="s">
        <v>42</v>
      </c>
    </row>
    <row r="1377" spans="1:13" x14ac:dyDescent="0.25">
      <c r="A1377" t="s">
        <v>138</v>
      </c>
      <c r="B1377">
        <v>52589.599999999999</v>
      </c>
      <c r="C1377">
        <v>52589.2</v>
      </c>
      <c r="D1377">
        <v>52588.6</v>
      </c>
      <c r="E1377">
        <v>52575.1</v>
      </c>
      <c r="F1377">
        <v>2115.5700000000002</v>
      </c>
      <c r="G1377">
        <v>0</v>
      </c>
      <c r="H1377">
        <v>1595.34</v>
      </c>
      <c r="I1377">
        <v>0</v>
      </c>
      <c r="J1377">
        <v>5.4726900000000002E-2</v>
      </c>
      <c r="K1377">
        <v>0.95731299999999997</v>
      </c>
      <c r="L1377">
        <v>0</v>
      </c>
      <c r="M1377" t="s">
        <v>42</v>
      </c>
    </row>
    <row r="1378" spans="1:13" x14ac:dyDescent="0.25">
      <c r="A1378" t="s">
        <v>138</v>
      </c>
      <c r="B1378">
        <v>53293.4</v>
      </c>
      <c r="C1378">
        <v>53293</v>
      </c>
      <c r="D1378">
        <v>53292.3</v>
      </c>
      <c r="E1378">
        <v>53278.7</v>
      </c>
      <c r="F1378">
        <v>2158.63</v>
      </c>
      <c r="G1378">
        <v>0</v>
      </c>
      <c r="H1378">
        <v>1611.98</v>
      </c>
      <c r="I1378">
        <v>0</v>
      </c>
      <c r="J1378">
        <v>5.6993299999999997E-2</v>
      </c>
      <c r="K1378">
        <v>0.93183400000000005</v>
      </c>
      <c r="L1378">
        <v>0</v>
      </c>
      <c r="M1378" t="s">
        <v>42</v>
      </c>
    </row>
    <row r="1379" spans="1:13" x14ac:dyDescent="0.25">
      <c r="A1379" t="s">
        <v>138</v>
      </c>
      <c r="B1379">
        <v>54171.5</v>
      </c>
      <c r="C1379">
        <v>54171.1</v>
      </c>
      <c r="D1379">
        <v>54170.5</v>
      </c>
      <c r="E1379">
        <v>54156.7</v>
      </c>
      <c r="F1379">
        <v>2174.33</v>
      </c>
      <c r="G1379">
        <v>0</v>
      </c>
      <c r="H1379">
        <v>1639.24</v>
      </c>
      <c r="I1379">
        <v>0</v>
      </c>
      <c r="J1379">
        <v>5.5772299999999997E-2</v>
      </c>
      <c r="K1379">
        <v>0.93169800000000003</v>
      </c>
      <c r="L1379">
        <v>0</v>
      </c>
      <c r="M1379" t="s">
        <v>42</v>
      </c>
    </row>
    <row r="1380" spans="1:13" x14ac:dyDescent="0.25">
      <c r="A1380" t="s">
        <v>138</v>
      </c>
      <c r="B1380">
        <v>53810.1</v>
      </c>
      <c r="C1380">
        <v>53809.7</v>
      </c>
      <c r="D1380">
        <v>53809</v>
      </c>
      <c r="E1380">
        <v>53795.3</v>
      </c>
      <c r="F1380">
        <v>2158.38</v>
      </c>
      <c r="G1380">
        <v>0</v>
      </c>
      <c r="H1380">
        <v>1637.34</v>
      </c>
      <c r="I1380">
        <v>0</v>
      </c>
      <c r="J1380">
        <v>5.3912000000000002E-2</v>
      </c>
      <c r="K1380">
        <v>0.93176400000000004</v>
      </c>
      <c r="L1380">
        <v>0</v>
      </c>
      <c r="M1380" t="s">
        <v>42</v>
      </c>
    </row>
    <row r="1381" spans="1:13" x14ac:dyDescent="0.25">
      <c r="A1381" t="s">
        <v>138</v>
      </c>
      <c r="B1381">
        <v>52322.1</v>
      </c>
      <c r="C1381">
        <v>52321.7</v>
      </c>
      <c r="D1381">
        <v>52321.1</v>
      </c>
      <c r="E1381">
        <v>52307.7</v>
      </c>
      <c r="F1381">
        <v>2105.59</v>
      </c>
      <c r="G1381">
        <v>0</v>
      </c>
      <c r="H1381">
        <v>1594.05</v>
      </c>
      <c r="I1381">
        <v>0</v>
      </c>
      <c r="J1381">
        <v>6.6732100000000003E-2</v>
      </c>
      <c r="K1381">
        <v>0.93177600000000005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53212.9</v>
      </c>
      <c r="C1382">
        <v>53212.5</v>
      </c>
      <c r="D1382">
        <v>53211.9</v>
      </c>
      <c r="E1382">
        <v>53198.2</v>
      </c>
      <c r="F1382">
        <v>2136.1</v>
      </c>
      <c r="G1382">
        <v>0</v>
      </c>
      <c r="H1382">
        <v>1622.82</v>
      </c>
      <c r="I1382">
        <v>0</v>
      </c>
      <c r="J1382">
        <v>5.3975500000000003E-2</v>
      </c>
      <c r="K1382">
        <v>0.93178399999999995</v>
      </c>
      <c r="L1382">
        <v>0</v>
      </c>
      <c r="M1382" t="s">
        <v>42</v>
      </c>
    </row>
    <row r="1383" spans="1:13" x14ac:dyDescent="0.25">
      <c r="A1383" t="s">
        <v>138</v>
      </c>
      <c r="B1383">
        <v>53457.3</v>
      </c>
      <c r="C1383">
        <v>53456.9</v>
      </c>
      <c r="D1383">
        <v>53456.3</v>
      </c>
      <c r="E1383">
        <v>53442.7</v>
      </c>
      <c r="F1383">
        <v>2143.81</v>
      </c>
      <c r="G1383">
        <v>0</v>
      </c>
      <c r="H1383">
        <v>1623.09</v>
      </c>
      <c r="I1383">
        <v>0</v>
      </c>
      <c r="J1383">
        <v>5.6480200000000001E-2</v>
      </c>
      <c r="K1383">
        <v>0.93181999999999998</v>
      </c>
      <c r="L1383">
        <v>0</v>
      </c>
      <c r="M1383" t="s">
        <v>42</v>
      </c>
    </row>
    <row r="1384" spans="1:13" x14ac:dyDescent="0.25">
      <c r="A1384" t="s">
        <v>138</v>
      </c>
      <c r="B1384">
        <v>55722.6</v>
      </c>
      <c r="C1384">
        <v>55722.2</v>
      </c>
      <c r="D1384">
        <v>55721.599999999999</v>
      </c>
      <c r="E1384">
        <v>55707.3</v>
      </c>
      <c r="F1384">
        <v>2244.5500000000002</v>
      </c>
      <c r="G1384">
        <v>0</v>
      </c>
      <c r="H1384">
        <v>1686.98</v>
      </c>
      <c r="I1384">
        <v>0</v>
      </c>
      <c r="J1384">
        <v>5.6006899999999998E-2</v>
      </c>
      <c r="K1384">
        <v>0.95853299999999997</v>
      </c>
      <c r="L1384">
        <v>0</v>
      </c>
      <c r="M1384" t="s">
        <v>42</v>
      </c>
    </row>
    <row r="1385" spans="1:13" x14ac:dyDescent="0.25">
      <c r="A1385" t="s">
        <v>138</v>
      </c>
      <c r="B1385">
        <v>55361.3</v>
      </c>
      <c r="C1385">
        <v>55360.800000000003</v>
      </c>
      <c r="D1385">
        <v>55360.2</v>
      </c>
      <c r="E1385">
        <v>55346.1</v>
      </c>
      <c r="F1385">
        <v>2219.17</v>
      </c>
      <c r="G1385">
        <v>0</v>
      </c>
      <c r="H1385">
        <v>1668.72</v>
      </c>
      <c r="I1385">
        <v>0</v>
      </c>
      <c r="J1385">
        <v>5.5030999999999997E-2</v>
      </c>
      <c r="K1385">
        <v>0.93178000000000005</v>
      </c>
      <c r="L1385">
        <v>0</v>
      </c>
      <c r="M1385" t="s">
        <v>42</v>
      </c>
    </row>
    <row r="1386" spans="1:13" x14ac:dyDescent="0.25">
      <c r="A1386" t="s">
        <v>138</v>
      </c>
      <c r="B1386">
        <v>53891.199999999997</v>
      </c>
      <c r="C1386">
        <v>53890.8</v>
      </c>
      <c r="D1386">
        <v>53890.2</v>
      </c>
      <c r="E1386">
        <v>53876.3</v>
      </c>
      <c r="F1386">
        <v>2175.62</v>
      </c>
      <c r="G1386">
        <v>0</v>
      </c>
      <c r="H1386">
        <v>1628.46</v>
      </c>
      <c r="I1386">
        <v>0</v>
      </c>
      <c r="J1386">
        <v>5.4282900000000002E-2</v>
      </c>
      <c r="K1386">
        <v>0.931786</v>
      </c>
      <c r="L1386">
        <v>0</v>
      </c>
      <c r="M1386" t="s">
        <v>42</v>
      </c>
    </row>
    <row r="1387" spans="1:13" x14ac:dyDescent="0.25">
      <c r="A1387" t="s">
        <v>138</v>
      </c>
      <c r="B1387">
        <v>54034.400000000001</v>
      </c>
      <c r="C1387">
        <v>54033.9</v>
      </c>
      <c r="D1387">
        <v>54033.3</v>
      </c>
      <c r="E1387">
        <v>54019.5</v>
      </c>
      <c r="F1387">
        <v>2166.73</v>
      </c>
      <c r="G1387">
        <v>0</v>
      </c>
      <c r="H1387">
        <v>1654.53</v>
      </c>
      <c r="I1387">
        <v>0</v>
      </c>
      <c r="J1387">
        <v>5.8544600000000002E-2</v>
      </c>
      <c r="K1387">
        <v>0.93543200000000004</v>
      </c>
      <c r="L1387">
        <v>0</v>
      </c>
      <c r="M1387" t="s">
        <v>42</v>
      </c>
    </row>
    <row r="1388" spans="1:13" x14ac:dyDescent="0.25">
      <c r="A1388" t="s">
        <v>138</v>
      </c>
      <c r="B1388">
        <v>52217.9</v>
      </c>
      <c r="C1388">
        <v>52217.5</v>
      </c>
      <c r="D1388">
        <v>52216.9</v>
      </c>
      <c r="E1388">
        <v>52203.5</v>
      </c>
      <c r="F1388">
        <v>2093.7800000000002</v>
      </c>
      <c r="G1388">
        <v>0</v>
      </c>
      <c r="H1388">
        <v>1594.76</v>
      </c>
      <c r="I1388">
        <v>0</v>
      </c>
      <c r="J1388">
        <v>5.4295599999999999E-2</v>
      </c>
      <c r="K1388">
        <v>0.93165900000000001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53140.9</v>
      </c>
      <c r="C1389">
        <v>53140.5</v>
      </c>
      <c r="D1389">
        <v>53139.9</v>
      </c>
      <c r="E1389">
        <v>53126.3</v>
      </c>
      <c r="F1389">
        <v>2135.23</v>
      </c>
      <c r="G1389">
        <v>0</v>
      </c>
      <c r="H1389">
        <v>1617.34</v>
      </c>
      <c r="I1389">
        <v>0</v>
      </c>
      <c r="J1389">
        <v>5.8476E-2</v>
      </c>
      <c r="K1389">
        <v>0.93181199999999997</v>
      </c>
      <c r="L1389">
        <v>0</v>
      </c>
      <c r="M1389" t="s">
        <v>42</v>
      </c>
    </row>
    <row r="1390" spans="1:13" x14ac:dyDescent="0.25">
      <c r="A1390" t="s">
        <v>138</v>
      </c>
      <c r="B1390">
        <v>54914.9</v>
      </c>
      <c r="C1390">
        <v>54914.5</v>
      </c>
      <c r="D1390">
        <v>54913.8</v>
      </c>
      <c r="E1390">
        <v>54899.8</v>
      </c>
      <c r="F1390">
        <v>2205.0500000000002</v>
      </c>
      <c r="G1390">
        <v>0</v>
      </c>
      <c r="H1390">
        <v>1669.11</v>
      </c>
      <c r="I1390">
        <v>0</v>
      </c>
      <c r="J1390">
        <v>5.4437300000000001E-2</v>
      </c>
      <c r="K1390">
        <v>0.93182100000000001</v>
      </c>
      <c r="L1390">
        <v>0</v>
      </c>
      <c r="M1390" t="s">
        <v>42</v>
      </c>
    </row>
    <row r="1391" spans="1:13" x14ac:dyDescent="0.25">
      <c r="A1391" t="s">
        <v>138</v>
      </c>
      <c r="B1391">
        <v>53270.6</v>
      </c>
      <c r="C1391">
        <v>53270.2</v>
      </c>
      <c r="D1391">
        <v>53269.5</v>
      </c>
      <c r="E1391">
        <v>53255.9</v>
      </c>
      <c r="F1391">
        <v>2157.77</v>
      </c>
      <c r="G1391">
        <v>0</v>
      </c>
      <c r="H1391">
        <v>1609.97</v>
      </c>
      <c r="I1391">
        <v>0</v>
      </c>
      <c r="J1391">
        <v>5.8390999999999998E-2</v>
      </c>
      <c r="K1391">
        <v>0.93155699999999997</v>
      </c>
      <c r="L1391">
        <v>0</v>
      </c>
      <c r="M1391" t="s">
        <v>42</v>
      </c>
    </row>
    <row r="1392" spans="1:13" x14ac:dyDescent="0.25">
      <c r="A1392" t="s">
        <v>138</v>
      </c>
      <c r="B1392">
        <v>52857.9</v>
      </c>
      <c r="C1392">
        <v>52857.5</v>
      </c>
      <c r="D1392">
        <v>52856.9</v>
      </c>
      <c r="E1392">
        <v>52843.3</v>
      </c>
      <c r="F1392">
        <v>2132.66</v>
      </c>
      <c r="G1392">
        <v>0</v>
      </c>
      <c r="H1392">
        <v>1610.89</v>
      </c>
      <c r="I1392">
        <v>0</v>
      </c>
      <c r="J1392">
        <v>5.6281699999999997E-2</v>
      </c>
      <c r="K1392">
        <v>0.95583799999999997</v>
      </c>
      <c r="L1392">
        <v>0</v>
      </c>
      <c r="M1392" t="s">
        <v>42</v>
      </c>
    </row>
    <row r="1393" spans="1:25" x14ac:dyDescent="0.25">
      <c r="A1393" t="s">
        <v>138</v>
      </c>
      <c r="B1393">
        <v>52496.4</v>
      </c>
      <c r="C1393">
        <v>52496</v>
      </c>
      <c r="D1393">
        <v>52495.4</v>
      </c>
      <c r="E1393">
        <v>52481.9</v>
      </c>
      <c r="F1393">
        <v>2109.92</v>
      </c>
      <c r="G1393">
        <v>0</v>
      </c>
      <c r="H1393">
        <v>1606.24</v>
      </c>
      <c r="I1393">
        <v>0</v>
      </c>
      <c r="J1393">
        <v>5.80361E-2</v>
      </c>
      <c r="K1393">
        <v>0.93182699999999996</v>
      </c>
      <c r="L1393">
        <v>0</v>
      </c>
      <c r="M1393" t="s">
        <v>42</v>
      </c>
    </row>
    <row r="1394" spans="1:25" x14ac:dyDescent="0.25">
      <c r="A1394" t="s">
        <v>138</v>
      </c>
      <c r="B1394">
        <v>52700.2</v>
      </c>
      <c r="C1394">
        <v>52699.8</v>
      </c>
      <c r="D1394">
        <v>52699.199999999997</v>
      </c>
      <c r="E1394">
        <v>52685.7</v>
      </c>
      <c r="F1394">
        <v>2120.2399999999998</v>
      </c>
      <c r="G1394">
        <v>0</v>
      </c>
      <c r="H1394">
        <v>1612.62</v>
      </c>
      <c r="I1394">
        <v>0</v>
      </c>
      <c r="J1394">
        <v>5.4192999999999998E-2</v>
      </c>
      <c r="K1394">
        <v>0.93183700000000003</v>
      </c>
      <c r="L1394">
        <v>0</v>
      </c>
      <c r="M1394" t="s">
        <v>42</v>
      </c>
    </row>
    <row r="1395" spans="1:25" x14ac:dyDescent="0.25">
      <c r="A1395" t="s">
        <v>138</v>
      </c>
      <c r="B1395">
        <v>53490.400000000001</v>
      </c>
      <c r="C1395">
        <v>53489.9</v>
      </c>
      <c r="D1395">
        <v>53489.3</v>
      </c>
      <c r="E1395">
        <v>53475.6</v>
      </c>
      <c r="F1395">
        <v>2159.19</v>
      </c>
      <c r="G1395">
        <v>0</v>
      </c>
      <c r="H1395">
        <v>1627.01</v>
      </c>
      <c r="I1395">
        <v>0</v>
      </c>
      <c r="J1395">
        <v>5.85636E-2</v>
      </c>
      <c r="K1395">
        <v>0.93166599999999999</v>
      </c>
      <c r="L1395">
        <v>0</v>
      </c>
      <c r="M1395" t="s">
        <v>42</v>
      </c>
    </row>
    <row r="1396" spans="1:25" x14ac:dyDescent="0.25">
      <c r="A1396" t="s">
        <v>138</v>
      </c>
      <c r="B1396">
        <v>53770</v>
      </c>
      <c r="C1396">
        <v>53769.5</v>
      </c>
      <c r="D1396">
        <v>53768.9</v>
      </c>
      <c r="E1396">
        <v>53755.199999999997</v>
      </c>
      <c r="F1396">
        <v>2162.14</v>
      </c>
      <c r="G1396">
        <v>0</v>
      </c>
      <c r="H1396">
        <v>1638.08</v>
      </c>
      <c r="I1396">
        <v>0</v>
      </c>
      <c r="J1396">
        <v>5.9768500000000002E-2</v>
      </c>
      <c r="K1396">
        <v>0.93169599999999997</v>
      </c>
      <c r="L1396">
        <v>0</v>
      </c>
      <c r="M1396" t="s">
        <v>42</v>
      </c>
    </row>
    <row r="1397" spans="1:25" x14ac:dyDescent="0.25">
      <c r="A1397" t="s">
        <v>138</v>
      </c>
      <c r="B1397">
        <v>55339.199999999997</v>
      </c>
      <c r="C1397">
        <v>55338.7</v>
      </c>
      <c r="D1397">
        <v>55338.1</v>
      </c>
      <c r="E1397">
        <v>55323.9</v>
      </c>
      <c r="F1397">
        <v>2229.2199999999998</v>
      </c>
      <c r="G1397">
        <v>0</v>
      </c>
      <c r="H1397">
        <v>1672.31</v>
      </c>
      <c r="I1397">
        <v>0</v>
      </c>
      <c r="J1397">
        <v>5.3912700000000001E-2</v>
      </c>
      <c r="K1397">
        <v>0.93182799999999999</v>
      </c>
      <c r="L1397">
        <v>0</v>
      </c>
      <c r="M1397" t="s">
        <v>42</v>
      </c>
    </row>
    <row r="1398" spans="1:25" x14ac:dyDescent="0.25">
      <c r="A1398" t="s">
        <v>138</v>
      </c>
      <c r="B1398">
        <v>52955.199999999997</v>
      </c>
      <c r="C1398">
        <v>52954.8</v>
      </c>
      <c r="D1398">
        <v>52954.1</v>
      </c>
      <c r="E1398">
        <v>52940.6</v>
      </c>
      <c r="F1398">
        <v>2144.0100000000002</v>
      </c>
      <c r="G1398">
        <v>0</v>
      </c>
      <c r="H1398">
        <v>1606.77</v>
      </c>
      <c r="I1398">
        <v>0</v>
      </c>
      <c r="J1398">
        <v>5.4869800000000003E-2</v>
      </c>
      <c r="K1398">
        <v>0.944855</v>
      </c>
      <c r="L1398">
        <v>0</v>
      </c>
      <c r="M1398" t="s">
        <v>42</v>
      </c>
    </row>
    <row r="1399" spans="1:25" x14ac:dyDescent="0.25">
      <c r="A1399" t="s">
        <v>138</v>
      </c>
      <c r="B1399">
        <v>53424.5</v>
      </c>
      <c r="C1399">
        <v>53424.1</v>
      </c>
      <c r="D1399">
        <v>53423.4</v>
      </c>
      <c r="E1399">
        <v>53409.8</v>
      </c>
      <c r="F1399">
        <v>2140.7399999999998</v>
      </c>
      <c r="G1399">
        <v>0</v>
      </c>
      <c r="H1399">
        <v>1643.13</v>
      </c>
      <c r="I1399">
        <v>0</v>
      </c>
      <c r="J1399">
        <v>5.5179400000000003E-2</v>
      </c>
      <c r="K1399">
        <v>0.93166400000000005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54735.7</v>
      </c>
      <c r="C1400">
        <v>54735.3</v>
      </c>
      <c r="D1400">
        <v>54734.7</v>
      </c>
      <c r="E1400">
        <v>54720.7</v>
      </c>
      <c r="F1400">
        <v>2205.75</v>
      </c>
      <c r="G1400">
        <v>0</v>
      </c>
      <c r="H1400">
        <v>1660.5</v>
      </c>
      <c r="I1400">
        <v>0</v>
      </c>
      <c r="J1400">
        <v>7.0938000000000001E-2</v>
      </c>
      <c r="K1400">
        <v>0.931836</v>
      </c>
      <c r="L1400">
        <v>0</v>
      </c>
      <c r="M1400" t="s">
        <v>42</v>
      </c>
      <c r="R1400">
        <f>AVERAGE(B1351:B1400)</f>
        <v>53914.186000000016</v>
      </c>
      <c r="S1400">
        <f>AVERAGE(C1351:C1400)</f>
        <v>53913.773999999998</v>
      </c>
      <c r="U1400">
        <f>_xlfn.VAR.P(B1351:B1400)</f>
        <v>820194.33320400014</v>
      </c>
      <c r="V1400">
        <f>_xlfn.VAR.P(C1351:C1400)</f>
        <v>820184.83272400079</v>
      </c>
      <c r="X1400">
        <f>1.96*SQRT(U1400)/50</f>
        <v>35.501315752723798</v>
      </c>
      <c r="Y1400">
        <f>1.96*SQRT(V1400)/50</f>
        <v>35.501110142599885</v>
      </c>
    </row>
    <row r="1401" spans="1:25" x14ac:dyDescent="0.25">
      <c r="A1401" t="s">
        <v>139</v>
      </c>
      <c r="B1401">
        <v>2695713.4097330002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3" t="s">
        <v>0</v>
      </c>
      <c r="C3">
        <v>25</v>
      </c>
      <c r="F3">
        <f>'336p stat'!H2-'336p stat'!K2</f>
        <v>0.21327800000000252</v>
      </c>
      <c r="G3">
        <f>'336p stat'!K2-'336p stat'!N2</f>
        <v>62.057553999999996</v>
      </c>
      <c r="H3">
        <f>'336p stat'!N2</f>
        <v>30.113198000000001</v>
      </c>
      <c r="K3">
        <f>D3/$C3</f>
        <v>0</v>
      </c>
      <c r="L3">
        <f t="shared" ref="L3:O3" si="0">E3/$C3</f>
        <v>0</v>
      </c>
      <c r="M3">
        <f t="shared" si="0"/>
        <v>8.5311200000001003E-3</v>
      </c>
      <c r="N3">
        <f t="shared" si="0"/>
        <v>2.4823021599999997</v>
      </c>
      <c r="O3">
        <f t="shared" si="0"/>
        <v>1.2045279200000001</v>
      </c>
    </row>
    <row r="4" spans="2:15" x14ac:dyDescent="0.25">
      <c r="B4" s="23"/>
      <c r="C4">
        <v>50</v>
      </c>
      <c r="F4">
        <f>'336p stat'!H3-'336p stat'!K3</f>
        <v>0.41836499999999432</v>
      </c>
      <c r="G4">
        <f>'336p stat'!K3-'336p stat'!N3</f>
        <v>123.92759000000001</v>
      </c>
      <c r="H4">
        <f>'336p stat'!N3</f>
        <v>60.219862999999997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8.3672999999998866E-3</v>
      </c>
      <c r="N4">
        <f t="shared" ref="N4:N67" si="4">G4/$C4</f>
        <v>2.4785518</v>
      </c>
      <c r="O4">
        <f t="shared" ref="O4:O67" si="5">H4/$C4</f>
        <v>1.2043972599999999</v>
      </c>
    </row>
    <row r="5" spans="2:15" x14ac:dyDescent="0.25">
      <c r="B5" s="23"/>
      <c r="C5">
        <v>75</v>
      </c>
      <c r="F5">
        <f>'336p stat'!H4-'336p stat'!K4</f>
        <v>0.62258600000001252</v>
      </c>
      <c r="G5">
        <f>'336p stat'!K4-'336p stat'!N4</f>
        <v>185.79765600000002</v>
      </c>
      <c r="H5">
        <f>'336p stat'!N4</f>
        <v>90.323780999999997</v>
      </c>
      <c r="K5">
        <f t="shared" si="1"/>
        <v>0</v>
      </c>
      <c r="L5">
        <f t="shared" si="2"/>
        <v>0</v>
      </c>
      <c r="M5">
        <f t="shared" si="3"/>
        <v>8.3011466666668334E-3</v>
      </c>
      <c r="N5">
        <f t="shared" si="4"/>
        <v>2.4773020800000003</v>
      </c>
      <c r="O5">
        <f t="shared" si="5"/>
        <v>1.20431708</v>
      </c>
    </row>
    <row r="6" spans="2:15" x14ac:dyDescent="0.25">
      <c r="B6" s="23"/>
      <c r="C6">
        <v>100</v>
      </c>
      <c r="F6">
        <f>'336p stat'!H5-'336p stat'!K5</f>
        <v>0.82741199999998116</v>
      </c>
      <c r="G6">
        <f>'336p stat'!K5-'336p stat'!N5</f>
        <v>247.667948</v>
      </c>
      <c r="H6">
        <f>'336p stat'!N5</f>
        <v>120.425487</v>
      </c>
      <c r="K6">
        <f t="shared" si="1"/>
        <v>0</v>
      </c>
      <c r="L6">
        <f t="shared" si="2"/>
        <v>0</v>
      </c>
      <c r="M6">
        <f t="shared" si="3"/>
        <v>8.274119999999812E-3</v>
      </c>
      <c r="N6">
        <f t="shared" si="4"/>
        <v>2.47667948</v>
      </c>
      <c r="O6">
        <f t="shared" si="5"/>
        <v>1.20425487</v>
      </c>
    </row>
    <row r="7" spans="2:15" x14ac:dyDescent="0.25">
      <c r="B7" s="23"/>
      <c r="C7">
        <v>125</v>
      </c>
      <c r="F7">
        <f>'336p stat'!H6-'336p stat'!K6</f>
        <v>1.0327449999999772</v>
      </c>
      <c r="G7">
        <f>'336p stat'!K6-'336p stat'!N6</f>
        <v>309.53317800000002</v>
      </c>
      <c r="H7">
        <f>'336p stat'!N6</f>
        <v>150.525285</v>
      </c>
      <c r="K7">
        <f t="shared" si="1"/>
        <v>0</v>
      </c>
      <c r="L7">
        <f t="shared" si="2"/>
        <v>0</v>
      </c>
      <c r="M7">
        <f t="shared" si="3"/>
        <v>8.2619599999998166E-3</v>
      </c>
      <c r="N7">
        <f t="shared" si="4"/>
        <v>2.4762654240000002</v>
      </c>
      <c r="O7">
        <f t="shared" si="5"/>
        <v>1.2042022800000001</v>
      </c>
    </row>
    <row r="8" spans="2:15" x14ac:dyDescent="0.25">
      <c r="B8" s="23"/>
      <c r="C8">
        <v>150</v>
      </c>
      <c r="F8">
        <f>'336p stat'!H7-'336p stat'!K7</f>
        <v>1.2368069999999989</v>
      </c>
      <c r="G8">
        <f>'336p stat'!K7-'336p stat'!N7</f>
        <v>371.40493699999996</v>
      </c>
      <c r="H8">
        <f>'336p stat'!N7</f>
        <v>180.630653</v>
      </c>
      <c r="K8">
        <f t="shared" si="1"/>
        <v>0</v>
      </c>
      <c r="L8">
        <f t="shared" si="2"/>
        <v>0</v>
      </c>
      <c r="M8">
        <f t="shared" si="3"/>
        <v>8.2453799999999931E-3</v>
      </c>
      <c r="N8">
        <f t="shared" si="4"/>
        <v>2.476032913333333</v>
      </c>
      <c r="O8">
        <f t="shared" si="5"/>
        <v>1.2042043533333333</v>
      </c>
    </row>
    <row r="9" spans="2:15" x14ac:dyDescent="0.25">
      <c r="B9" s="23"/>
      <c r="C9">
        <v>175</v>
      </c>
      <c r="F9">
        <f>'336p stat'!H8-'336p stat'!K8</f>
        <v>1.4413289999999961</v>
      </c>
      <c r="G9">
        <f>'336p stat'!K8-'336p stat'!N8</f>
        <v>433.27515500000004</v>
      </c>
      <c r="H9">
        <f>'336p stat'!N8</f>
        <v>210.73843400000001</v>
      </c>
      <c r="K9">
        <f t="shared" si="1"/>
        <v>0</v>
      </c>
      <c r="L9">
        <f t="shared" si="2"/>
        <v>0</v>
      </c>
      <c r="M9">
        <f t="shared" si="3"/>
        <v>8.2361657142856915E-3</v>
      </c>
      <c r="N9">
        <f t="shared" si="4"/>
        <v>2.4758580285714289</v>
      </c>
      <c r="O9">
        <f t="shared" si="5"/>
        <v>1.2042196228571429</v>
      </c>
    </row>
    <row r="10" spans="2:15" x14ac:dyDescent="0.25">
      <c r="B10" s="23"/>
      <c r="C10">
        <v>200</v>
      </c>
      <c r="F10">
        <f>'336p stat'!H9-'336p stat'!K9</f>
        <v>1.6455270000000155</v>
      </c>
      <c r="G10">
        <f>'336p stat'!K9-'336p stat'!N9</f>
        <v>495.14410999999996</v>
      </c>
      <c r="H10">
        <f>'336p stat'!N9</f>
        <v>240.841095</v>
      </c>
      <c r="K10">
        <f t="shared" si="1"/>
        <v>0</v>
      </c>
      <c r="L10">
        <f t="shared" si="2"/>
        <v>0</v>
      </c>
      <c r="M10">
        <f t="shared" si="3"/>
        <v>8.2276350000000768E-3</v>
      </c>
      <c r="N10">
        <f t="shared" si="4"/>
        <v>2.4757205499999997</v>
      </c>
      <c r="O10">
        <f t="shared" si="5"/>
        <v>1.204205475</v>
      </c>
    </row>
    <row r="11" spans="2:15" x14ac:dyDescent="0.25">
      <c r="B11" s="23"/>
      <c r="C11">
        <v>225</v>
      </c>
      <c r="F11">
        <f>'336p stat'!H10-'336p stat'!K10</f>
        <v>1.8493899999999712</v>
      </c>
      <c r="G11">
        <f>'336p stat'!K10-'336p stat'!N10</f>
        <v>557.02789200000007</v>
      </c>
      <c r="H11">
        <f>'336p stat'!N10</f>
        <v>270.942385</v>
      </c>
      <c r="K11">
        <f t="shared" si="1"/>
        <v>0</v>
      </c>
      <c r="L11">
        <f t="shared" si="2"/>
        <v>0</v>
      </c>
      <c r="M11">
        <f t="shared" si="3"/>
        <v>8.2195111111109838E-3</v>
      </c>
      <c r="N11">
        <f t="shared" si="4"/>
        <v>2.4756795200000004</v>
      </c>
      <c r="O11">
        <f t="shared" si="5"/>
        <v>1.2041883777777778</v>
      </c>
    </row>
    <row r="12" spans="2:15" x14ac:dyDescent="0.25">
      <c r="B12" s="23"/>
      <c r="C12">
        <v>250</v>
      </c>
      <c r="F12">
        <f>'336p stat'!H11-'336p stat'!K11</f>
        <v>2.0533739999999625</v>
      </c>
      <c r="G12">
        <f>'336p stat'!K11-'336p stat'!N11</f>
        <v>618.91095800000005</v>
      </c>
      <c r="H12">
        <f>'336p stat'!N11</f>
        <v>301.048181</v>
      </c>
      <c r="K12">
        <f t="shared" si="1"/>
        <v>0</v>
      </c>
      <c r="L12">
        <f t="shared" si="2"/>
        <v>0</v>
      </c>
      <c r="M12">
        <f t="shared" si="3"/>
        <v>8.2134959999998498E-3</v>
      </c>
      <c r="N12">
        <f t="shared" si="4"/>
        <v>2.4756438320000003</v>
      </c>
      <c r="O12">
        <f t="shared" si="5"/>
        <v>1.2041927240000001</v>
      </c>
    </row>
    <row r="13" spans="2:15" x14ac:dyDescent="0.25">
      <c r="B13" s="23"/>
      <c r="C13">
        <v>275</v>
      </c>
      <c r="F13">
        <f>'336p stat'!H12-'336p stat'!K12</f>
        <v>2.25759800000003</v>
      </c>
      <c r="G13">
        <f>'336p stat'!K12-'336p stat'!N12</f>
        <v>680.78648399999997</v>
      </c>
      <c r="H13">
        <f>'336p stat'!N12</f>
        <v>331.15085599999998</v>
      </c>
      <c r="K13">
        <f t="shared" si="1"/>
        <v>0</v>
      </c>
      <c r="L13">
        <f t="shared" si="2"/>
        <v>0</v>
      </c>
      <c r="M13">
        <f t="shared" si="3"/>
        <v>8.2094472727273823E-3</v>
      </c>
      <c r="N13">
        <f t="shared" si="4"/>
        <v>2.4755872145454543</v>
      </c>
      <c r="O13">
        <f t="shared" si="5"/>
        <v>1.2041849309090908</v>
      </c>
    </row>
    <row r="14" spans="2:15" x14ac:dyDescent="0.25">
      <c r="B14" s="23"/>
      <c r="C14">
        <v>300</v>
      </c>
      <c r="F14">
        <f>'336p stat'!H13-'336p stat'!K13</f>
        <v>2.4620390000000043</v>
      </c>
      <c r="G14">
        <f>'336p stat'!K13-'336p stat'!N13</f>
        <v>742.66573599999992</v>
      </c>
      <c r="H14">
        <f>'336p stat'!N13</f>
        <v>361.24976900000001</v>
      </c>
      <c r="K14">
        <f t="shared" si="1"/>
        <v>0</v>
      </c>
      <c r="L14">
        <f t="shared" si="2"/>
        <v>0</v>
      </c>
      <c r="M14">
        <f t="shared" si="3"/>
        <v>8.2067966666666808E-3</v>
      </c>
      <c r="N14">
        <f t="shared" si="4"/>
        <v>2.4755524533333331</v>
      </c>
      <c r="O14">
        <f t="shared" si="5"/>
        <v>1.2041658966666666</v>
      </c>
    </row>
    <row r="15" spans="2:15" x14ac:dyDescent="0.25">
      <c r="B15" s="23"/>
      <c r="C15">
        <v>325</v>
      </c>
      <c r="F15">
        <f>'336p stat'!H14-'336p stat'!K14</f>
        <v>2.6671999999998661</v>
      </c>
      <c r="G15">
        <f>'336p stat'!K14-'336p stat'!N14</f>
        <v>804.53846500000009</v>
      </c>
      <c r="H15">
        <f>'336p stat'!N14</f>
        <v>391.358</v>
      </c>
      <c r="K15">
        <f t="shared" si="1"/>
        <v>0</v>
      </c>
      <c r="L15">
        <f t="shared" si="2"/>
        <v>0</v>
      </c>
      <c r="M15">
        <f t="shared" si="3"/>
        <v>8.2067692307688182E-3</v>
      </c>
      <c r="N15">
        <f t="shared" si="4"/>
        <v>2.4755029692307695</v>
      </c>
      <c r="O15">
        <f t="shared" si="5"/>
        <v>1.2041784615384616</v>
      </c>
    </row>
    <row r="16" spans="2:15" x14ac:dyDescent="0.25">
      <c r="B16" s="23"/>
      <c r="C16">
        <v>350</v>
      </c>
      <c r="F16">
        <f>'336p stat'!H15-'336p stat'!K15</f>
        <v>2.8728369999998904</v>
      </c>
      <c r="G16">
        <f>'336p stat'!K15-'336p stat'!N15</f>
        <v>866.40993500000002</v>
      </c>
      <c r="H16">
        <f>'336p stat'!N15</f>
        <v>421.46789200000001</v>
      </c>
      <c r="K16">
        <f t="shared" si="1"/>
        <v>0</v>
      </c>
      <c r="L16">
        <f t="shared" si="2"/>
        <v>0</v>
      </c>
      <c r="M16">
        <f t="shared" si="3"/>
        <v>8.2081057142854019E-3</v>
      </c>
      <c r="N16">
        <f t="shared" si="4"/>
        <v>2.4754569571428573</v>
      </c>
      <c r="O16">
        <f t="shared" si="5"/>
        <v>1.2041939771428571</v>
      </c>
    </row>
    <row r="17" spans="2:15" x14ac:dyDescent="0.25">
      <c r="B17" s="23"/>
      <c r="C17">
        <v>375</v>
      </c>
      <c r="F17">
        <f>'336p stat'!H16-'336p stat'!K16</f>
        <v>3.0768359999999575</v>
      </c>
      <c r="G17">
        <f>'336p stat'!K16-'336p stat'!N16</f>
        <v>928.28728500000011</v>
      </c>
      <c r="H17">
        <f>'336p stat'!N16</f>
        <v>451.57687499999997</v>
      </c>
      <c r="K17">
        <f t="shared" si="1"/>
        <v>0</v>
      </c>
      <c r="L17">
        <f t="shared" si="2"/>
        <v>0</v>
      </c>
      <c r="M17">
        <f t="shared" si="3"/>
        <v>8.204895999999887E-3</v>
      </c>
      <c r="N17">
        <f t="shared" si="4"/>
        <v>2.4754327600000003</v>
      </c>
      <c r="O17">
        <f t="shared" si="5"/>
        <v>1.204205</v>
      </c>
    </row>
    <row r="18" spans="2:15" x14ac:dyDescent="0.25">
      <c r="B18" s="23"/>
      <c r="C18">
        <v>400</v>
      </c>
      <c r="F18">
        <f>'336p stat'!H17-'336p stat'!K17</f>
        <v>3.2805270000001201</v>
      </c>
      <c r="G18">
        <f>'336p stat'!K17-'336p stat'!N17</f>
        <v>990.15965299999993</v>
      </c>
      <c r="H18">
        <f>'336p stat'!N17</f>
        <v>481.68777399999999</v>
      </c>
      <c r="K18">
        <f t="shared" si="1"/>
        <v>0</v>
      </c>
      <c r="L18">
        <f t="shared" si="2"/>
        <v>0</v>
      </c>
      <c r="M18">
        <f t="shared" si="3"/>
        <v>8.2013175000002995E-3</v>
      </c>
      <c r="N18">
        <f t="shared" si="4"/>
        <v>2.4753991324999998</v>
      </c>
      <c r="O18">
        <f t="shared" si="5"/>
        <v>1.2042194349999999</v>
      </c>
    </row>
    <row r="19" spans="2:15" x14ac:dyDescent="0.25">
      <c r="B19" s="23"/>
      <c r="C19">
        <v>425</v>
      </c>
      <c r="F19">
        <f>'336p stat'!H18-'336p stat'!K18</f>
        <v>3.4843140000000403</v>
      </c>
      <c r="G19">
        <f>'336p stat'!K18-'336p stat'!N18</f>
        <v>1052.028646</v>
      </c>
      <c r="H19">
        <f>'336p stat'!N18</f>
        <v>511.79560199999997</v>
      </c>
      <c r="K19">
        <f t="shared" si="1"/>
        <v>0</v>
      </c>
      <c r="L19">
        <f t="shared" si="2"/>
        <v>0</v>
      </c>
      <c r="M19">
        <f t="shared" si="3"/>
        <v>8.1983858823530369E-3</v>
      </c>
      <c r="N19">
        <f t="shared" si="4"/>
        <v>2.4753615199999999</v>
      </c>
      <c r="O19">
        <f t="shared" si="5"/>
        <v>1.2042249458823528</v>
      </c>
    </row>
    <row r="20" spans="2:15" x14ac:dyDescent="0.25">
      <c r="B20" s="23"/>
      <c r="C20">
        <v>450</v>
      </c>
      <c r="F20">
        <f>'336p stat'!H19-'336p stat'!K19</f>
        <v>3.6888480000000072</v>
      </c>
      <c r="G20">
        <f>'336p stat'!K19-'336p stat'!N19</f>
        <v>1113.9065810000002</v>
      </c>
      <c r="H20">
        <f>'336p stat'!N19</f>
        <v>541.898507</v>
      </c>
      <c r="K20">
        <f t="shared" si="1"/>
        <v>0</v>
      </c>
      <c r="L20">
        <f t="shared" si="2"/>
        <v>0</v>
      </c>
      <c r="M20">
        <f t="shared" si="3"/>
        <v>8.1974400000000159E-3</v>
      </c>
      <c r="N20">
        <f t="shared" si="4"/>
        <v>2.4753479577777782</v>
      </c>
      <c r="O20">
        <f t="shared" si="5"/>
        <v>1.2042189044444445</v>
      </c>
    </row>
    <row r="21" spans="2:15" x14ac:dyDescent="0.25">
      <c r="B21" s="23"/>
      <c r="C21">
        <v>475</v>
      </c>
      <c r="F21">
        <f>'336p stat'!H20-'336p stat'!K20</f>
        <v>3.8930009999999129</v>
      </c>
      <c r="G21">
        <f>'336p stat'!K20-'336p stat'!N20</f>
        <v>1175.786537</v>
      </c>
      <c r="H21">
        <f>'336p stat'!N20</f>
        <v>572.00566500000002</v>
      </c>
      <c r="K21">
        <f t="shared" si="1"/>
        <v>0</v>
      </c>
      <c r="L21">
        <f t="shared" si="2"/>
        <v>0</v>
      </c>
      <c r="M21">
        <f t="shared" si="3"/>
        <v>8.1957915789471845E-3</v>
      </c>
      <c r="N21">
        <f t="shared" si="4"/>
        <v>2.4753400778947365</v>
      </c>
      <c r="O21">
        <f t="shared" si="5"/>
        <v>1.204222452631579</v>
      </c>
    </row>
    <row r="22" spans="2:15" x14ac:dyDescent="0.25">
      <c r="B22" s="23"/>
      <c r="C22">
        <v>500</v>
      </c>
      <c r="F22">
        <f>'336p stat'!H21-'336p stat'!K21</f>
        <v>4.0978590000001986</v>
      </c>
      <c r="G22">
        <f>'336p stat'!K21-'336p stat'!N21</f>
        <v>1237.6741299999999</v>
      </c>
      <c r="H22">
        <f>'336p stat'!N21</f>
        <v>602.11373400000002</v>
      </c>
      <c r="K22">
        <f t="shared" si="1"/>
        <v>0</v>
      </c>
      <c r="L22">
        <f t="shared" si="2"/>
        <v>0</v>
      </c>
      <c r="M22">
        <f t="shared" si="3"/>
        <v>8.1957180000003967E-3</v>
      </c>
      <c r="N22">
        <f t="shared" si="4"/>
        <v>2.4753482599999996</v>
      </c>
      <c r="O22">
        <f t="shared" si="5"/>
        <v>1.204227468</v>
      </c>
    </row>
    <row r="23" spans="2:15" x14ac:dyDescent="0.25">
      <c r="B23" s="23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3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3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3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3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3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3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3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3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3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3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3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3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3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3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3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3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3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3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3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3" t="s">
        <v>14</v>
      </c>
      <c r="C43">
        <v>25</v>
      </c>
      <c r="F43">
        <f>'336p stat'!H42-'336p stat'!K42</f>
        <v>0.23710499999970125</v>
      </c>
      <c r="G43">
        <f>'336p stat'!K42-'336p stat'!N42</f>
        <v>2317.9749620000002</v>
      </c>
      <c r="H43">
        <f>'336p stat'!N42</f>
        <v>34.304490999999999</v>
      </c>
      <c r="K43">
        <f t="shared" si="1"/>
        <v>0</v>
      </c>
      <c r="L43">
        <f t="shared" si="2"/>
        <v>0</v>
      </c>
      <c r="M43">
        <f t="shared" si="3"/>
        <v>9.4841999999880494E-3</v>
      </c>
      <c r="N43">
        <f t="shared" si="4"/>
        <v>92.71899848000001</v>
      </c>
      <c r="O43">
        <f t="shared" si="5"/>
        <v>1.3721796399999999</v>
      </c>
    </row>
    <row r="44" spans="2:15" x14ac:dyDescent="0.25">
      <c r="B44" s="23" t="s">
        <v>14</v>
      </c>
      <c r="C44">
        <v>50</v>
      </c>
      <c r="F44">
        <f>'336p stat'!H43-'336p stat'!K43</f>
        <v>0.46993099999963306</v>
      </c>
      <c r="G44">
        <f>'336p stat'!K43-'336p stat'!N43</f>
        <v>4632.2575440000001</v>
      </c>
      <c r="H44">
        <f>'336p stat'!N43</f>
        <v>68.613179000000002</v>
      </c>
      <c r="K44">
        <f t="shared" si="1"/>
        <v>0</v>
      </c>
      <c r="L44">
        <f t="shared" si="2"/>
        <v>0</v>
      </c>
      <c r="M44">
        <f t="shared" si="3"/>
        <v>9.398619999992662E-3</v>
      </c>
      <c r="N44">
        <f t="shared" si="4"/>
        <v>92.645150880000003</v>
      </c>
      <c r="O44">
        <f t="shared" si="5"/>
        <v>1.37226358</v>
      </c>
    </row>
    <row r="45" spans="2:15" x14ac:dyDescent="0.25">
      <c r="B45" s="23" t="s">
        <v>14</v>
      </c>
      <c r="C45">
        <v>75</v>
      </c>
      <c r="F45">
        <f>'336p stat'!H44-'336p stat'!K44</f>
        <v>0.70226600000023609</v>
      </c>
      <c r="G45">
        <f>'336p stat'!K44-'336p stat'!N44</f>
        <v>6944.2497970000004</v>
      </c>
      <c r="H45">
        <f>'336p stat'!N44</f>
        <v>102.92932399999999</v>
      </c>
      <c r="K45">
        <f t="shared" si="1"/>
        <v>0</v>
      </c>
      <c r="L45">
        <f t="shared" si="2"/>
        <v>0</v>
      </c>
      <c r="M45">
        <f t="shared" si="3"/>
        <v>9.3635466666698152E-3</v>
      </c>
      <c r="N45">
        <f t="shared" si="4"/>
        <v>92.58999729333334</v>
      </c>
      <c r="O45">
        <f t="shared" si="5"/>
        <v>1.3723909866666666</v>
      </c>
    </row>
    <row r="46" spans="2:15" x14ac:dyDescent="0.25">
      <c r="B46" s="23" t="s">
        <v>14</v>
      </c>
      <c r="C46">
        <v>100</v>
      </c>
      <c r="F46">
        <f>'336p stat'!H45-'336p stat'!K45</f>
        <v>0.93459000000075321</v>
      </c>
      <c r="G46">
        <f>'336p stat'!K45-'336p stat'!N45</f>
        <v>9256.232039999999</v>
      </c>
      <c r="H46">
        <f>'336p stat'!N45</f>
        <v>137.236456</v>
      </c>
      <c r="K46">
        <f t="shared" si="1"/>
        <v>0</v>
      </c>
      <c r="L46">
        <f t="shared" si="2"/>
        <v>0</v>
      </c>
      <c r="M46">
        <f t="shared" si="3"/>
        <v>9.3459000000075329E-3</v>
      </c>
      <c r="N46">
        <f t="shared" si="4"/>
        <v>92.56232039999999</v>
      </c>
      <c r="O46">
        <f t="shared" si="5"/>
        <v>1.3723645600000001</v>
      </c>
    </row>
    <row r="47" spans="2:15" x14ac:dyDescent="0.25">
      <c r="B47" s="23" t="s">
        <v>14</v>
      </c>
      <c r="C47">
        <v>125</v>
      </c>
      <c r="F47">
        <f>'336p stat'!H46-'336p stat'!K46</f>
        <v>1.1666020000011486</v>
      </c>
      <c r="G47">
        <f>'336p stat'!K46-'336p stat'!N46</f>
        <v>11568.133926999999</v>
      </c>
      <c r="H47">
        <f>'336p stat'!N46</f>
        <v>171.540155</v>
      </c>
      <c r="K47">
        <f t="shared" si="1"/>
        <v>0</v>
      </c>
      <c r="L47">
        <f t="shared" si="2"/>
        <v>0</v>
      </c>
      <c r="M47">
        <f t="shared" si="3"/>
        <v>9.3328160000091878E-3</v>
      </c>
      <c r="N47">
        <f t="shared" si="4"/>
        <v>92.545071415999985</v>
      </c>
      <c r="O47">
        <f t="shared" si="5"/>
        <v>1.37232124</v>
      </c>
    </row>
    <row r="48" spans="2:15" x14ac:dyDescent="0.25">
      <c r="B48" s="23" t="s">
        <v>14</v>
      </c>
      <c r="C48">
        <v>150</v>
      </c>
      <c r="F48">
        <f>'336p stat'!H47-'336p stat'!K47</f>
        <v>1.399278000000777</v>
      </c>
      <c r="G48">
        <f>'336p stat'!K47-'336p stat'!N47</f>
        <v>13880.374120999999</v>
      </c>
      <c r="H48">
        <f>'336p stat'!N47</f>
        <v>205.84791000000001</v>
      </c>
      <c r="K48">
        <f t="shared" si="1"/>
        <v>0</v>
      </c>
      <c r="L48">
        <f t="shared" si="2"/>
        <v>0</v>
      </c>
      <c r="M48">
        <f t="shared" si="3"/>
        <v>9.3285200000051798E-3</v>
      </c>
      <c r="N48">
        <f t="shared" si="4"/>
        <v>92.535827473333327</v>
      </c>
      <c r="O48">
        <f t="shared" si="5"/>
        <v>1.3723194000000001</v>
      </c>
    </row>
    <row r="49" spans="2:15" x14ac:dyDescent="0.25">
      <c r="B49" s="23" t="s">
        <v>14</v>
      </c>
      <c r="C49">
        <v>175</v>
      </c>
      <c r="F49">
        <f>'336p stat'!H48-'336p stat'!K48</f>
        <v>1.6331060000011348</v>
      </c>
      <c r="G49">
        <f>'336p stat'!K48-'336p stat'!N48</f>
        <v>16195.963406999999</v>
      </c>
      <c r="H49">
        <f>'336p stat'!N48</f>
        <v>240.15796</v>
      </c>
      <c r="K49">
        <f t="shared" si="1"/>
        <v>0</v>
      </c>
      <c r="L49">
        <f t="shared" si="2"/>
        <v>0</v>
      </c>
      <c r="M49">
        <f t="shared" si="3"/>
        <v>9.3320342857207712E-3</v>
      </c>
      <c r="N49">
        <f t="shared" si="4"/>
        <v>92.54836232571428</v>
      </c>
      <c r="O49">
        <f t="shared" si="5"/>
        <v>1.3723312000000001</v>
      </c>
    </row>
    <row r="50" spans="2:15" x14ac:dyDescent="0.25">
      <c r="B50" s="23" t="s">
        <v>14</v>
      </c>
      <c r="C50">
        <v>200</v>
      </c>
      <c r="F50">
        <f>'336p stat'!H49-'336p stat'!K49</f>
        <v>1.8661330000031739</v>
      </c>
      <c r="G50">
        <f>'336p stat'!K49-'336p stat'!N49</f>
        <v>18510.686803999997</v>
      </c>
      <c r="H50">
        <f>'336p stat'!N49</f>
        <v>274.48147699999998</v>
      </c>
      <c r="K50">
        <f t="shared" si="1"/>
        <v>0</v>
      </c>
      <c r="L50">
        <f t="shared" si="2"/>
        <v>0</v>
      </c>
      <c r="M50">
        <f t="shared" si="3"/>
        <v>9.3306650000158694E-3</v>
      </c>
      <c r="N50">
        <f t="shared" si="4"/>
        <v>92.553434019999983</v>
      </c>
      <c r="O50">
        <f t="shared" si="5"/>
        <v>1.3724073849999998</v>
      </c>
    </row>
    <row r="51" spans="2:15" x14ac:dyDescent="0.25">
      <c r="B51" s="23" t="s">
        <v>14</v>
      </c>
      <c r="C51">
        <v>225</v>
      </c>
      <c r="F51">
        <f>'336p stat'!H50-'336p stat'!K50</f>
        <v>2.0991400000020803</v>
      </c>
      <c r="G51">
        <f>'336p stat'!K50-'336p stat'!N50</f>
        <v>20822.593462000001</v>
      </c>
      <c r="H51">
        <f>'336p stat'!N50</f>
        <v>308.78188999999998</v>
      </c>
      <c r="K51">
        <f t="shared" si="1"/>
        <v>0</v>
      </c>
      <c r="L51">
        <f t="shared" si="2"/>
        <v>0</v>
      </c>
      <c r="M51">
        <f t="shared" si="3"/>
        <v>9.3295111111203564E-3</v>
      </c>
      <c r="N51">
        <f t="shared" si="4"/>
        <v>92.544859831111111</v>
      </c>
      <c r="O51">
        <f t="shared" si="5"/>
        <v>1.3723639555555553</v>
      </c>
    </row>
    <row r="52" spans="2:15" x14ac:dyDescent="0.25">
      <c r="B52" s="23" t="s">
        <v>14</v>
      </c>
      <c r="C52">
        <v>250</v>
      </c>
      <c r="F52">
        <f>'336p stat'!H51-'336p stat'!K51</f>
        <v>2.3313280000002123</v>
      </c>
      <c r="G52">
        <f>'336p stat'!K51-'336p stat'!N51</f>
        <v>23137.370425000001</v>
      </c>
      <c r="H52">
        <f>'336p stat'!N51</f>
        <v>343.09027800000001</v>
      </c>
      <c r="K52">
        <f t="shared" si="1"/>
        <v>0</v>
      </c>
      <c r="L52">
        <f t="shared" si="2"/>
        <v>0</v>
      </c>
      <c r="M52">
        <f t="shared" si="3"/>
        <v>9.3253120000008488E-3</v>
      </c>
      <c r="N52">
        <f t="shared" si="4"/>
        <v>92.549481700000001</v>
      </c>
      <c r="O52">
        <f t="shared" si="5"/>
        <v>1.3723611120000001</v>
      </c>
    </row>
    <row r="53" spans="2:15" x14ac:dyDescent="0.25">
      <c r="B53" s="23" t="s">
        <v>14</v>
      </c>
      <c r="C53">
        <v>275</v>
      </c>
      <c r="F53">
        <f>'336p stat'!H52-'336p stat'!K52</f>
        <v>2.5628519999991113</v>
      </c>
      <c r="G53">
        <f>'336p stat'!K52-'336p stat'!N52</f>
        <v>25451.319789000001</v>
      </c>
      <c r="H53">
        <f>'336p stat'!N52</f>
        <v>377.39474200000001</v>
      </c>
      <c r="K53">
        <f t="shared" si="1"/>
        <v>0</v>
      </c>
      <c r="L53">
        <f t="shared" si="2"/>
        <v>0</v>
      </c>
      <c r="M53">
        <f t="shared" si="3"/>
        <v>9.3194618181785868E-3</v>
      </c>
      <c r="N53">
        <f t="shared" si="4"/>
        <v>92.550253778181826</v>
      </c>
      <c r="O53">
        <f t="shared" si="5"/>
        <v>1.3723445163636363</v>
      </c>
    </row>
    <row r="54" spans="2:15" x14ac:dyDescent="0.25">
      <c r="B54" s="23" t="s">
        <v>14</v>
      </c>
      <c r="C54">
        <v>300</v>
      </c>
      <c r="F54">
        <f>'336p stat'!H53-'336p stat'!K53</f>
        <v>2.7956249999988358</v>
      </c>
      <c r="G54">
        <f>'336p stat'!K53-'336p stat'!N53</f>
        <v>27767.030273</v>
      </c>
      <c r="H54">
        <f>'336p stat'!N53</f>
        <v>411.70054699999997</v>
      </c>
      <c r="K54">
        <f t="shared" si="1"/>
        <v>0</v>
      </c>
      <c r="L54">
        <f t="shared" si="2"/>
        <v>0</v>
      </c>
      <c r="M54">
        <f t="shared" si="3"/>
        <v>9.3187499999961201E-3</v>
      </c>
      <c r="N54">
        <f t="shared" si="4"/>
        <v>92.556767576666672</v>
      </c>
      <c r="O54">
        <f t="shared" si="5"/>
        <v>1.3723351566666666</v>
      </c>
    </row>
    <row r="55" spans="2:15" x14ac:dyDescent="0.25">
      <c r="B55" s="23" t="s">
        <v>14</v>
      </c>
      <c r="C55">
        <v>325</v>
      </c>
      <c r="F55">
        <f>'336p stat'!H54-'336p stat'!K54</f>
        <v>3.0293359999996028</v>
      </c>
      <c r="G55">
        <f>'336p stat'!K54-'336p stat'!N54</f>
        <v>30078.328734999999</v>
      </c>
      <c r="H55">
        <f>'336p stat'!N54</f>
        <v>446.01888200000002</v>
      </c>
      <c r="K55">
        <f t="shared" si="1"/>
        <v>0</v>
      </c>
      <c r="L55">
        <f t="shared" si="2"/>
        <v>0</v>
      </c>
      <c r="M55">
        <f t="shared" si="3"/>
        <v>9.3210338461526248E-3</v>
      </c>
      <c r="N55">
        <f t="shared" si="4"/>
        <v>92.548703799999998</v>
      </c>
      <c r="O55">
        <f t="shared" si="5"/>
        <v>1.3723657907692308</v>
      </c>
    </row>
    <row r="56" spans="2:15" x14ac:dyDescent="0.25">
      <c r="B56" s="23" t="s">
        <v>14</v>
      </c>
      <c r="C56">
        <v>350</v>
      </c>
      <c r="F56">
        <f>'336p stat'!H55-'336p stat'!K55</f>
        <v>3.2635940000036499</v>
      </c>
      <c r="G56">
        <f>'336p stat'!K55-'336p stat'!N55</f>
        <v>32394.295155999996</v>
      </c>
      <c r="H56">
        <f>'336p stat'!N55</f>
        <v>480.33570300000002</v>
      </c>
      <c r="K56">
        <f t="shared" si="1"/>
        <v>0</v>
      </c>
      <c r="L56">
        <f t="shared" si="2"/>
        <v>0</v>
      </c>
      <c r="M56">
        <f t="shared" si="3"/>
        <v>9.3245542857247135E-3</v>
      </c>
      <c r="N56">
        <f t="shared" si="4"/>
        <v>92.555129017142846</v>
      </c>
      <c r="O56">
        <f t="shared" si="5"/>
        <v>1.3723877228571428</v>
      </c>
    </row>
    <row r="57" spans="2:15" x14ac:dyDescent="0.25">
      <c r="B57" s="23" t="s">
        <v>14</v>
      </c>
      <c r="C57">
        <v>375</v>
      </c>
      <c r="F57">
        <f>'336p stat'!H56-'336p stat'!K56</f>
        <v>3.4961719999992056</v>
      </c>
      <c r="G57">
        <f>'336p stat'!K56-'336p stat'!N56</f>
        <v>34710.909184999997</v>
      </c>
      <c r="H57">
        <f>'336p stat'!N56</f>
        <v>514.65933099999995</v>
      </c>
      <c r="K57">
        <f t="shared" si="1"/>
        <v>0</v>
      </c>
      <c r="L57">
        <f t="shared" si="2"/>
        <v>0</v>
      </c>
      <c r="M57">
        <f t="shared" si="3"/>
        <v>9.3231253333312149E-3</v>
      </c>
      <c r="N57">
        <f t="shared" si="4"/>
        <v>92.562424493333324</v>
      </c>
      <c r="O57">
        <f t="shared" si="5"/>
        <v>1.3724248826666665</v>
      </c>
    </row>
    <row r="58" spans="2:15" x14ac:dyDescent="0.25">
      <c r="B58" s="23" t="s">
        <v>14</v>
      </c>
      <c r="C58">
        <v>400</v>
      </c>
      <c r="F58">
        <f>'336p stat'!H57-'336p stat'!K57</f>
        <v>3.7312499999970896</v>
      </c>
      <c r="G58">
        <f>'336p stat'!K57-'336p stat'!N57</f>
        <v>37028.198943000003</v>
      </c>
      <c r="H58">
        <f>'336p stat'!N57</f>
        <v>548.971135</v>
      </c>
      <c r="K58">
        <f t="shared" si="1"/>
        <v>0</v>
      </c>
      <c r="L58">
        <f t="shared" si="2"/>
        <v>0</v>
      </c>
      <c r="M58">
        <f t="shared" si="3"/>
        <v>9.3281249999927242E-3</v>
      </c>
      <c r="N58">
        <f t="shared" si="4"/>
        <v>92.570497357500003</v>
      </c>
      <c r="O58">
        <f t="shared" si="5"/>
        <v>1.3724278375000001</v>
      </c>
    </row>
    <row r="59" spans="2:15" x14ac:dyDescent="0.25">
      <c r="B59" s="23" t="s">
        <v>14</v>
      </c>
      <c r="C59">
        <v>425</v>
      </c>
      <c r="F59">
        <f>'336p stat'!H58-'336p stat'!K58</f>
        <v>3.9631250000020373</v>
      </c>
      <c r="G59">
        <f>'336p stat'!K58-'336p stat'!N58</f>
        <v>39337.366805999998</v>
      </c>
      <c r="H59">
        <f>'336p stat'!N58</f>
        <v>583.29155300000002</v>
      </c>
      <c r="K59">
        <f t="shared" si="1"/>
        <v>0</v>
      </c>
      <c r="L59">
        <f t="shared" si="2"/>
        <v>0</v>
      </c>
      <c r="M59">
        <f t="shared" si="3"/>
        <v>9.325000000004793E-3</v>
      </c>
      <c r="N59">
        <f t="shared" si="4"/>
        <v>92.558510131764706</v>
      </c>
      <c r="O59">
        <f t="shared" si="5"/>
        <v>1.3724507129411765</v>
      </c>
    </row>
    <row r="60" spans="2:15" x14ac:dyDescent="0.25">
      <c r="B60" s="23" t="s">
        <v>14</v>
      </c>
      <c r="C60">
        <v>450</v>
      </c>
      <c r="F60">
        <f>'336p stat'!H59-'336p stat'!K59</f>
        <v>4.1950779999970109</v>
      </c>
      <c r="G60">
        <f>'336p stat'!K59-'336p stat'!N59</f>
        <v>41646.858769000006</v>
      </c>
      <c r="H60">
        <f>'336p stat'!N59</f>
        <v>617.59169999999995</v>
      </c>
      <c r="K60">
        <f t="shared" si="1"/>
        <v>0</v>
      </c>
      <c r="L60">
        <f t="shared" si="2"/>
        <v>0</v>
      </c>
      <c r="M60">
        <f t="shared" si="3"/>
        <v>9.3223955555489131E-3</v>
      </c>
      <c r="N60">
        <f t="shared" si="4"/>
        <v>92.54857504222224</v>
      </c>
      <c r="O60">
        <f t="shared" si="5"/>
        <v>1.3724259999999999</v>
      </c>
    </row>
    <row r="61" spans="2:15" x14ac:dyDescent="0.25">
      <c r="B61" s="23" t="s">
        <v>14</v>
      </c>
      <c r="C61">
        <v>475</v>
      </c>
      <c r="F61">
        <f>'336p stat'!H60-'336p stat'!K60</f>
        <v>4.4282810000004247</v>
      </c>
      <c r="G61">
        <f>'336p stat'!K60-'336p stat'!N60</f>
        <v>43952.180460999996</v>
      </c>
      <c r="H61">
        <f>'336p stat'!N60</f>
        <v>651.888914</v>
      </c>
      <c r="K61">
        <f t="shared" si="1"/>
        <v>0</v>
      </c>
      <c r="L61">
        <f t="shared" si="2"/>
        <v>0</v>
      </c>
      <c r="M61">
        <f t="shared" si="3"/>
        <v>9.3226968421061575E-3</v>
      </c>
      <c r="N61">
        <f t="shared" si="4"/>
        <v>92.530906233684206</v>
      </c>
      <c r="O61">
        <f t="shared" si="5"/>
        <v>1.3723977136842105</v>
      </c>
    </row>
    <row r="62" spans="2:15" x14ac:dyDescent="0.25">
      <c r="B62" s="23" t="s">
        <v>14</v>
      </c>
      <c r="C62">
        <v>500</v>
      </c>
      <c r="F62">
        <f>'336p stat'!H61-'336p stat'!K61</f>
        <v>4.6626560000004247</v>
      </c>
      <c r="G62">
        <f>'336p stat'!K61-'336p stat'!N61</f>
        <v>46270.004939000006</v>
      </c>
      <c r="H62">
        <f>'336p stat'!N61</f>
        <v>686.203889</v>
      </c>
      <c r="K62">
        <f t="shared" si="1"/>
        <v>0</v>
      </c>
      <c r="L62">
        <f t="shared" si="2"/>
        <v>0</v>
      </c>
      <c r="M62">
        <f t="shared" si="3"/>
        <v>9.3253120000008488E-3</v>
      </c>
      <c r="N62">
        <f t="shared" si="4"/>
        <v>92.540009878000006</v>
      </c>
      <c r="O62">
        <f t="shared" si="5"/>
        <v>1.3724077779999999</v>
      </c>
    </row>
    <row r="63" spans="2:15" x14ac:dyDescent="0.25">
      <c r="B63" s="23" t="s">
        <v>15</v>
      </c>
      <c r="C63">
        <v>25</v>
      </c>
      <c r="F63">
        <f>'336p stat'!H62-'336p stat'!K62</f>
        <v>0.18442300000000245</v>
      </c>
      <c r="G63">
        <f>'336p stat'!K62-'336p stat'!N62</f>
        <v>28.252855</v>
      </c>
      <c r="H63">
        <f>'336p stat'!N62</f>
        <v>17.994240999999999</v>
      </c>
      <c r="K63">
        <f t="shared" si="1"/>
        <v>0</v>
      </c>
      <c r="L63">
        <f t="shared" si="2"/>
        <v>0</v>
      </c>
      <c r="M63">
        <f t="shared" si="3"/>
        <v>7.3769200000000975E-3</v>
      </c>
      <c r="N63">
        <f t="shared" si="4"/>
        <v>1.1301142</v>
      </c>
      <c r="O63">
        <f t="shared" si="5"/>
        <v>0.71976963999999999</v>
      </c>
    </row>
    <row r="64" spans="2:15" x14ac:dyDescent="0.25">
      <c r="B64" s="23" t="s">
        <v>15</v>
      </c>
      <c r="C64">
        <v>50</v>
      </c>
      <c r="F64">
        <f>'336p stat'!H63-'336p stat'!K63</f>
        <v>0.36499999999999488</v>
      </c>
      <c r="G64">
        <f>'336p stat'!K63-'336p stat'!N63</f>
        <v>56.504866999999997</v>
      </c>
      <c r="H64">
        <f>'336p stat'!N63</f>
        <v>35.775325000000002</v>
      </c>
      <c r="K64">
        <f t="shared" si="1"/>
        <v>0</v>
      </c>
      <c r="L64">
        <f t="shared" si="2"/>
        <v>0</v>
      </c>
      <c r="M64">
        <f t="shared" si="3"/>
        <v>7.2999999999998977E-3</v>
      </c>
      <c r="N64">
        <f t="shared" si="4"/>
        <v>1.1300973399999998</v>
      </c>
      <c r="O64">
        <f t="shared" si="5"/>
        <v>0.71550650000000005</v>
      </c>
    </row>
    <row r="65" spans="2:15" x14ac:dyDescent="0.25">
      <c r="B65" s="23" t="s">
        <v>15</v>
      </c>
      <c r="C65">
        <v>75</v>
      </c>
      <c r="F65">
        <f>'336p stat'!H64-'336p stat'!K64</f>
        <v>0.5447510000000193</v>
      </c>
      <c r="G65">
        <f>'336p stat'!K64-'336p stat'!N64</f>
        <v>84.760750999999999</v>
      </c>
      <c r="H65">
        <f>'336p stat'!N64</f>
        <v>53.556435</v>
      </c>
      <c r="K65">
        <f t="shared" si="1"/>
        <v>0</v>
      </c>
      <c r="L65">
        <f t="shared" si="2"/>
        <v>0</v>
      </c>
      <c r="M65">
        <f t="shared" si="3"/>
        <v>7.2633466666669243E-3</v>
      </c>
      <c r="N65">
        <f t="shared" si="4"/>
        <v>1.1301433466666666</v>
      </c>
      <c r="O65">
        <f t="shared" si="5"/>
        <v>0.71408579999999999</v>
      </c>
    </row>
    <row r="66" spans="2:15" x14ac:dyDescent="0.25">
      <c r="B66" s="23" t="s">
        <v>15</v>
      </c>
      <c r="C66">
        <v>100</v>
      </c>
      <c r="F66">
        <f>'336p stat'!H65-'336p stat'!K65</f>
        <v>0.72348700000000576</v>
      </c>
      <c r="G66">
        <f>'336p stat'!K65-'336p stat'!N65</f>
        <v>113.019927</v>
      </c>
      <c r="H66">
        <f>'336p stat'!N65</f>
        <v>71.337321000000003</v>
      </c>
      <c r="K66">
        <f t="shared" si="1"/>
        <v>0</v>
      </c>
      <c r="L66">
        <f t="shared" si="2"/>
        <v>0</v>
      </c>
      <c r="M66">
        <f t="shared" si="3"/>
        <v>7.2348700000000573E-3</v>
      </c>
      <c r="N66">
        <f t="shared" si="4"/>
        <v>1.1301992699999999</v>
      </c>
      <c r="O66">
        <f t="shared" si="5"/>
        <v>0.71337320999999998</v>
      </c>
    </row>
    <row r="67" spans="2:15" x14ac:dyDescent="0.25">
      <c r="B67" s="23" t="s">
        <v>15</v>
      </c>
      <c r="C67">
        <v>125</v>
      </c>
      <c r="F67">
        <f>'336p stat'!H66-'336p stat'!K66</f>
        <v>0.90242599999999129</v>
      </c>
      <c r="G67">
        <f>'336p stat'!K66-'336p stat'!N66</f>
        <v>141.28216399999999</v>
      </c>
      <c r="H67">
        <f>'336p stat'!N66</f>
        <v>89.119166000000007</v>
      </c>
      <c r="K67">
        <f t="shared" si="1"/>
        <v>0</v>
      </c>
      <c r="L67">
        <f t="shared" si="2"/>
        <v>0</v>
      </c>
      <c r="M67">
        <f t="shared" si="3"/>
        <v>7.2194079999999307E-3</v>
      </c>
      <c r="N67">
        <f t="shared" si="4"/>
        <v>1.1302573119999999</v>
      </c>
      <c r="O67">
        <f t="shared" si="5"/>
        <v>0.71295332800000011</v>
      </c>
    </row>
    <row r="68" spans="2:15" x14ac:dyDescent="0.25">
      <c r="B68" s="23" t="s">
        <v>15</v>
      </c>
      <c r="C68">
        <v>150</v>
      </c>
      <c r="F68">
        <f>'336p stat'!H67-'336p stat'!K67</f>
        <v>1.0813939999999889</v>
      </c>
      <c r="G68">
        <f>'336p stat'!K67-'336p stat'!N67</f>
        <v>169.54662999999999</v>
      </c>
      <c r="H68">
        <f>'336p stat'!N67</f>
        <v>106.90179000000001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7.2092933333332589E-3</v>
      </c>
      <c r="N68">
        <f t="shared" ref="N68:N131" si="9">G68/$C68</f>
        <v>1.1303108666666666</v>
      </c>
      <c r="O68">
        <f t="shared" ref="O68:O131" si="10">H68/$C68</f>
        <v>0.71267860000000005</v>
      </c>
    </row>
    <row r="69" spans="2:15" x14ac:dyDescent="0.25">
      <c r="B69" s="23" t="s">
        <v>15</v>
      </c>
      <c r="C69">
        <v>175</v>
      </c>
      <c r="F69">
        <f>'336p stat'!H68-'336p stat'!K68</f>
        <v>1.259762999999964</v>
      </c>
      <c r="G69">
        <f>'336p stat'!K68-'336p stat'!N68</f>
        <v>197.81199300000003</v>
      </c>
      <c r="H69">
        <f>'336p stat'!N68</f>
        <v>124.68212200000001</v>
      </c>
      <c r="K69">
        <f t="shared" si="6"/>
        <v>0</v>
      </c>
      <c r="L69">
        <f t="shared" si="7"/>
        <v>0</v>
      </c>
      <c r="M69">
        <f t="shared" si="8"/>
        <v>7.1986457142855084E-3</v>
      </c>
      <c r="N69">
        <f t="shared" si="9"/>
        <v>1.1303542457142859</v>
      </c>
      <c r="O69">
        <f t="shared" si="10"/>
        <v>0.71246926857142856</v>
      </c>
    </row>
    <row r="70" spans="2:15" x14ac:dyDescent="0.25">
      <c r="B70" s="23" t="s">
        <v>15</v>
      </c>
      <c r="C70">
        <v>200</v>
      </c>
      <c r="F70">
        <f>'336p stat'!H69-'336p stat'!K69</f>
        <v>1.4385010000000307</v>
      </c>
      <c r="G70">
        <f>'336p stat'!K69-'336p stat'!N69</f>
        <v>226.08107699999996</v>
      </c>
      <c r="H70">
        <f>'336p stat'!N69</f>
        <v>142.46414300000001</v>
      </c>
      <c r="K70">
        <f t="shared" si="6"/>
        <v>0</v>
      </c>
      <c r="L70">
        <f t="shared" si="7"/>
        <v>0</v>
      </c>
      <c r="M70">
        <f t="shared" si="8"/>
        <v>7.1925050000001536E-3</v>
      </c>
      <c r="N70">
        <f t="shared" si="9"/>
        <v>1.1304053849999998</v>
      </c>
      <c r="O70">
        <f t="shared" si="10"/>
        <v>0.71232071500000005</v>
      </c>
    </row>
    <row r="71" spans="2:15" x14ac:dyDescent="0.25">
      <c r="B71" s="23" t="s">
        <v>15</v>
      </c>
      <c r="C71">
        <v>225</v>
      </c>
      <c r="F71">
        <f>'336p stat'!H70-'336p stat'!K70</f>
        <v>1.6167130000000043</v>
      </c>
      <c r="G71">
        <f>'336p stat'!K70-'336p stat'!N70</f>
        <v>254.35240899999999</v>
      </c>
      <c r="H71">
        <f>'336p stat'!N70</f>
        <v>160.24789699999999</v>
      </c>
      <c r="K71">
        <f t="shared" si="6"/>
        <v>0</v>
      </c>
      <c r="L71">
        <f t="shared" si="7"/>
        <v>0</v>
      </c>
      <c r="M71">
        <f t="shared" si="8"/>
        <v>7.18539111111113E-3</v>
      </c>
      <c r="N71">
        <f t="shared" si="9"/>
        <v>1.1304551511111112</v>
      </c>
      <c r="O71">
        <f t="shared" si="10"/>
        <v>0.71221287555555557</v>
      </c>
    </row>
    <row r="72" spans="2:15" x14ac:dyDescent="0.25">
      <c r="B72" s="23" t="s">
        <v>15</v>
      </c>
      <c r="C72">
        <v>250</v>
      </c>
      <c r="F72">
        <f>'336p stat'!H71-'336p stat'!K71</f>
        <v>1.7956100000000106</v>
      </c>
      <c r="G72">
        <f>'336p stat'!K71-'336p stat'!N71</f>
        <v>282.624843</v>
      </c>
      <c r="H72">
        <f>'336p stat'!N71</f>
        <v>178.03199799999999</v>
      </c>
      <c r="K72">
        <f t="shared" si="6"/>
        <v>0</v>
      </c>
      <c r="L72">
        <f t="shared" si="7"/>
        <v>0</v>
      </c>
      <c r="M72">
        <f t="shared" si="8"/>
        <v>7.1824400000000425E-3</v>
      </c>
      <c r="N72">
        <f t="shared" si="9"/>
        <v>1.1304993720000001</v>
      </c>
      <c r="O72">
        <f t="shared" si="10"/>
        <v>0.71212799199999999</v>
      </c>
    </row>
    <row r="73" spans="2:15" x14ac:dyDescent="0.25">
      <c r="B73" s="23" t="s">
        <v>15</v>
      </c>
      <c r="C73">
        <v>275</v>
      </c>
      <c r="F73">
        <f>'336p stat'!H72-'336p stat'!K72</f>
        <v>1.9743100000000027</v>
      </c>
      <c r="G73">
        <f>'336p stat'!K72-'336p stat'!N72</f>
        <v>310.89860900000002</v>
      </c>
      <c r="H73">
        <f>'336p stat'!N72</f>
        <v>195.81639699999999</v>
      </c>
      <c r="K73">
        <f t="shared" si="6"/>
        <v>0</v>
      </c>
      <c r="L73">
        <f t="shared" si="7"/>
        <v>0</v>
      </c>
      <c r="M73">
        <f t="shared" si="8"/>
        <v>7.1793090909091006E-3</v>
      </c>
      <c r="N73">
        <f t="shared" si="9"/>
        <v>1.1305403963636365</v>
      </c>
      <c r="O73">
        <f t="shared" si="10"/>
        <v>0.71205962545454549</v>
      </c>
    </row>
    <row r="74" spans="2:15" x14ac:dyDescent="0.25">
      <c r="B74" s="23" t="s">
        <v>15</v>
      </c>
      <c r="C74">
        <v>300</v>
      </c>
      <c r="F74">
        <f>'336p stat'!H73-'336p stat'!K73</f>
        <v>2.1531250000000455</v>
      </c>
      <c r="G74">
        <f>'336p stat'!K73-'336p stat'!N73</f>
        <v>339.17472900000001</v>
      </c>
      <c r="H74">
        <f>'336p stat'!N73</f>
        <v>213.600393</v>
      </c>
      <c r="K74">
        <f t="shared" si="6"/>
        <v>0</v>
      </c>
      <c r="L74">
        <f t="shared" si="7"/>
        <v>0</v>
      </c>
      <c r="M74">
        <f t="shared" si="8"/>
        <v>7.1770833333334848E-3</v>
      </c>
      <c r="N74">
        <f t="shared" si="9"/>
        <v>1.13058243</v>
      </c>
      <c r="O74">
        <f t="shared" si="10"/>
        <v>0.71200131</v>
      </c>
    </row>
    <row r="75" spans="2:15" x14ac:dyDescent="0.25">
      <c r="B75" s="23" t="s">
        <v>15</v>
      </c>
      <c r="C75">
        <v>325</v>
      </c>
      <c r="F75">
        <f>'336p stat'!H74-'336p stat'!K74</f>
        <v>2.3317629999999099</v>
      </c>
      <c r="G75">
        <f>'336p stat'!K74-'336p stat'!N74</f>
        <v>367.45268000000004</v>
      </c>
      <c r="H75">
        <f>'336p stat'!N74</f>
        <v>231.381911</v>
      </c>
      <c r="K75">
        <f t="shared" si="6"/>
        <v>0</v>
      </c>
      <c r="L75">
        <f t="shared" si="7"/>
        <v>0</v>
      </c>
      <c r="M75">
        <f t="shared" si="8"/>
        <v>7.1746553846151074E-3</v>
      </c>
      <c r="N75">
        <f t="shared" si="9"/>
        <v>1.130623630769231</v>
      </c>
      <c r="O75">
        <f t="shared" si="10"/>
        <v>0.71194434153846153</v>
      </c>
    </row>
    <row r="76" spans="2:15" x14ac:dyDescent="0.25">
      <c r="B76" s="23" t="s">
        <v>15</v>
      </c>
      <c r="C76">
        <v>350</v>
      </c>
      <c r="F76">
        <f>'336p stat'!H75-'336p stat'!K75</f>
        <v>2.5104669999999487</v>
      </c>
      <c r="G76">
        <f>'336p stat'!K75-'336p stat'!N75</f>
        <v>395.732078</v>
      </c>
      <c r="H76">
        <f>'336p stat'!N75</f>
        <v>249.16727599999999</v>
      </c>
      <c r="K76">
        <f t="shared" si="6"/>
        <v>0</v>
      </c>
      <c r="L76">
        <f t="shared" si="7"/>
        <v>0</v>
      </c>
      <c r="M76">
        <f t="shared" si="8"/>
        <v>7.172762857142711E-3</v>
      </c>
      <c r="N76">
        <f t="shared" si="9"/>
        <v>1.1306630799999999</v>
      </c>
      <c r="O76">
        <f t="shared" si="10"/>
        <v>0.71190650285714285</v>
      </c>
    </row>
    <row r="77" spans="2:15" x14ac:dyDescent="0.25">
      <c r="B77" s="23" t="s">
        <v>15</v>
      </c>
      <c r="C77">
        <v>375</v>
      </c>
      <c r="F77">
        <f>'336p stat'!H76-'336p stat'!K76</f>
        <v>2.6897510000000011</v>
      </c>
      <c r="G77">
        <f>'336p stat'!K76-'336p stat'!N76</f>
        <v>424.01262500000007</v>
      </c>
      <c r="H77">
        <f>'336p stat'!N76</f>
        <v>266.95552199999997</v>
      </c>
      <c r="K77">
        <f t="shared" si="6"/>
        <v>0</v>
      </c>
      <c r="L77">
        <f t="shared" si="7"/>
        <v>0</v>
      </c>
      <c r="M77">
        <f t="shared" si="8"/>
        <v>7.1726693333333362E-3</v>
      </c>
      <c r="N77">
        <f t="shared" si="9"/>
        <v>1.1307003333333334</v>
      </c>
      <c r="O77">
        <f t="shared" si="10"/>
        <v>0.71188139199999989</v>
      </c>
    </row>
    <row r="78" spans="2:15" x14ac:dyDescent="0.25">
      <c r="B78" s="23" t="s">
        <v>15</v>
      </c>
      <c r="C78">
        <v>400</v>
      </c>
      <c r="F78">
        <f>'336p stat'!H77-'336p stat'!K77</f>
        <v>2.868471999999997</v>
      </c>
      <c r="G78">
        <f>'336p stat'!K77-'336p stat'!N77</f>
        <v>452.29581100000007</v>
      </c>
      <c r="H78">
        <f>'336p stat'!N77</f>
        <v>284.73969899999997</v>
      </c>
      <c r="K78">
        <f t="shared" si="6"/>
        <v>0</v>
      </c>
      <c r="L78">
        <f t="shared" si="7"/>
        <v>0</v>
      </c>
      <c r="M78">
        <f t="shared" si="8"/>
        <v>7.1711799999999923E-3</v>
      </c>
      <c r="N78">
        <f t="shared" si="9"/>
        <v>1.1307395275000003</v>
      </c>
      <c r="O78">
        <f t="shared" si="10"/>
        <v>0.71184924749999989</v>
      </c>
    </row>
    <row r="79" spans="2:15" x14ac:dyDescent="0.25">
      <c r="B79" s="23" t="s">
        <v>15</v>
      </c>
      <c r="C79">
        <v>425</v>
      </c>
      <c r="F79">
        <f>'336p stat'!H78-'336p stat'!K78</f>
        <v>3.0470659999999725</v>
      </c>
      <c r="G79">
        <f>'336p stat'!K78-'336p stat'!N78</f>
        <v>480.58001500000006</v>
      </c>
      <c r="H79">
        <f>'336p stat'!N78</f>
        <v>302.52308699999998</v>
      </c>
      <c r="K79">
        <f t="shared" si="6"/>
        <v>0</v>
      </c>
      <c r="L79">
        <f t="shared" si="7"/>
        <v>0</v>
      </c>
      <c r="M79">
        <f t="shared" si="8"/>
        <v>7.1695670588234651E-3</v>
      </c>
      <c r="N79">
        <f t="shared" si="9"/>
        <v>1.1307765058823531</v>
      </c>
      <c r="O79">
        <f t="shared" si="10"/>
        <v>0.71181902823529408</v>
      </c>
    </row>
    <row r="80" spans="2:15" x14ac:dyDescent="0.25">
      <c r="B80" s="23" t="s">
        <v>15</v>
      </c>
      <c r="C80">
        <v>450</v>
      </c>
      <c r="F80">
        <f>'336p stat'!H79-'336p stat'!K79</f>
        <v>3.2257359999999835</v>
      </c>
      <c r="G80">
        <f>'336p stat'!K79-'336p stat'!N79</f>
        <v>508.86720600000001</v>
      </c>
      <c r="H80">
        <f>'336p stat'!N79</f>
        <v>320.31051600000001</v>
      </c>
      <c r="K80">
        <f t="shared" si="6"/>
        <v>0</v>
      </c>
      <c r="L80">
        <f t="shared" si="7"/>
        <v>0</v>
      </c>
      <c r="M80">
        <f t="shared" si="8"/>
        <v>7.1683022222221856E-3</v>
      </c>
      <c r="N80">
        <f t="shared" si="9"/>
        <v>1.1308160133333334</v>
      </c>
      <c r="O80">
        <f t="shared" si="10"/>
        <v>0.71180114666666672</v>
      </c>
    </row>
    <row r="81" spans="2:15" x14ac:dyDescent="0.25">
      <c r="B81" s="23" t="s">
        <v>15</v>
      </c>
      <c r="C81">
        <v>475</v>
      </c>
      <c r="F81">
        <f>'336p stat'!H80-'336p stat'!K80</f>
        <v>3.404186999999979</v>
      </c>
      <c r="G81">
        <f>'336p stat'!K80-'336p stat'!N80</f>
        <v>537.15551699999992</v>
      </c>
      <c r="H81">
        <f>'336p stat'!N80</f>
        <v>338.09602799999999</v>
      </c>
      <c r="K81">
        <f t="shared" si="6"/>
        <v>0</v>
      </c>
      <c r="L81">
        <f t="shared" si="7"/>
        <v>0</v>
      </c>
      <c r="M81">
        <f t="shared" si="8"/>
        <v>7.1667094736841659E-3</v>
      </c>
      <c r="N81">
        <f t="shared" si="9"/>
        <v>1.1308537199999997</v>
      </c>
      <c r="O81">
        <f t="shared" si="10"/>
        <v>0.7117811115789473</v>
      </c>
    </row>
    <row r="82" spans="2:15" x14ac:dyDescent="0.25">
      <c r="B82" s="23" t="s">
        <v>15</v>
      </c>
      <c r="C82">
        <v>500</v>
      </c>
      <c r="F82">
        <f>'336p stat'!H81-'336p stat'!K81</f>
        <v>3.5833180000000766</v>
      </c>
      <c r="G82">
        <f>'336p stat'!K81-'336p stat'!N81</f>
        <v>565.44568400000003</v>
      </c>
      <c r="H82">
        <f>'336p stat'!N81</f>
        <v>355.87997999999999</v>
      </c>
      <c r="K82">
        <f t="shared" si="6"/>
        <v>0</v>
      </c>
      <c r="L82">
        <f t="shared" si="7"/>
        <v>0</v>
      </c>
      <c r="M82">
        <f t="shared" si="8"/>
        <v>7.1666360000001532E-3</v>
      </c>
      <c r="N82">
        <f t="shared" si="9"/>
        <v>1.1308913680000001</v>
      </c>
      <c r="O82">
        <f t="shared" si="10"/>
        <v>0.71175995999999997</v>
      </c>
    </row>
    <row r="83" spans="2:15" x14ac:dyDescent="0.25">
      <c r="B83" s="23" t="s">
        <v>16</v>
      </c>
      <c r="C83">
        <v>25</v>
      </c>
      <c r="F83">
        <f>'336p stat'!H82-'336p stat'!K82</f>
        <v>0.21141500000000235</v>
      </c>
      <c r="G83">
        <f>'336p stat'!K82-'336p stat'!N82</f>
        <v>28.254124999999998</v>
      </c>
      <c r="H83">
        <f>'336p stat'!N82</f>
        <v>30.846895</v>
      </c>
      <c r="K83">
        <f t="shared" si="6"/>
        <v>0</v>
      </c>
      <c r="L83">
        <f t="shared" si="7"/>
        <v>0</v>
      </c>
      <c r="M83">
        <f t="shared" si="8"/>
        <v>8.4566000000000936E-3</v>
      </c>
      <c r="N83">
        <f t="shared" si="9"/>
        <v>1.1301649999999999</v>
      </c>
      <c r="O83">
        <f t="shared" si="10"/>
        <v>1.2338758000000001</v>
      </c>
    </row>
    <row r="84" spans="2:15" x14ac:dyDescent="0.25">
      <c r="B84" s="23" t="s">
        <v>16</v>
      </c>
      <c r="C84">
        <v>50</v>
      </c>
      <c r="F84">
        <f>'336p stat'!H83-'336p stat'!K83</f>
        <v>0.41775200000000723</v>
      </c>
      <c r="G84">
        <f>'336p stat'!K83-'336p stat'!N83</f>
        <v>56.518367999999995</v>
      </c>
      <c r="H84">
        <f>'336p stat'!N83</f>
        <v>61.551720000000003</v>
      </c>
      <c r="K84">
        <f t="shared" si="6"/>
        <v>0</v>
      </c>
      <c r="L84">
        <f t="shared" si="7"/>
        <v>0</v>
      </c>
      <c r="M84">
        <f t="shared" si="8"/>
        <v>8.3550400000001451E-3</v>
      </c>
      <c r="N84">
        <f t="shared" si="9"/>
        <v>1.1303673599999999</v>
      </c>
      <c r="O84">
        <f t="shared" si="10"/>
        <v>1.2310344</v>
      </c>
    </row>
    <row r="85" spans="2:15" x14ac:dyDescent="0.25">
      <c r="B85" s="23" t="s">
        <v>16</v>
      </c>
      <c r="C85">
        <v>75</v>
      </c>
      <c r="F85">
        <f>'336p stat'!H84-'336p stat'!K84</f>
        <v>0.62255400000000805</v>
      </c>
      <c r="G85">
        <f>'336p stat'!K84-'336p stat'!N84</f>
        <v>84.776015999999998</v>
      </c>
      <c r="H85">
        <f>'336p stat'!N84</f>
        <v>92.257195999999993</v>
      </c>
      <c r="K85">
        <f t="shared" si="6"/>
        <v>0</v>
      </c>
      <c r="L85">
        <f t="shared" si="7"/>
        <v>0</v>
      </c>
      <c r="M85">
        <f t="shared" si="8"/>
        <v>8.3007200000001068E-3</v>
      </c>
      <c r="N85">
        <f t="shared" si="9"/>
        <v>1.1303468800000001</v>
      </c>
      <c r="O85">
        <f t="shared" si="10"/>
        <v>1.2300959466666666</v>
      </c>
    </row>
    <row r="86" spans="2:15" x14ac:dyDescent="0.25">
      <c r="B86" s="23" t="s">
        <v>16</v>
      </c>
      <c r="C86">
        <v>100</v>
      </c>
      <c r="F86">
        <f>'336p stat'!H85-'336p stat'!K85</f>
        <v>0.82681499999998209</v>
      </c>
      <c r="G86">
        <f>'336p stat'!K85-'336p stat'!N85</f>
        <v>113.03575500000001</v>
      </c>
      <c r="H86">
        <f>'336p stat'!N85</f>
        <v>122.981781</v>
      </c>
      <c r="K86">
        <f t="shared" si="6"/>
        <v>0</v>
      </c>
      <c r="L86">
        <f t="shared" si="7"/>
        <v>0</v>
      </c>
      <c r="M86">
        <f t="shared" si="8"/>
        <v>8.2681499999998215E-3</v>
      </c>
      <c r="N86">
        <f t="shared" si="9"/>
        <v>1.13035755</v>
      </c>
      <c r="O86">
        <f t="shared" si="10"/>
        <v>1.2298178099999999</v>
      </c>
    </row>
    <row r="87" spans="2:15" x14ac:dyDescent="0.25">
      <c r="B87" s="23" t="s">
        <v>16</v>
      </c>
      <c r="C87">
        <v>125</v>
      </c>
      <c r="F87">
        <f>'336p stat'!H86-'336p stat'!K86</f>
        <v>1.0306979999999726</v>
      </c>
      <c r="G87">
        <f>'336p stat'!K86-'336p stat'!N86</f>
        <v>141.30164800000003</v>
      </c>
      <c r="H87">
        <f>'336p stat'!N86</f>
        <v>153.694266</v>
      </c>
      <c r="K87">
        <f t="shared" si="6"/>
        <v>0</v>
      </c>
      <c r="L87">
        <f t="shared" si="7"/>
        <v>0</v>
      </c>
      <c r="M87">
        <f t="shared" si="8"/>
        <v>8.2455839999997799E-3</v>
      </c>
      <c r="N87">
        <f t="shared" si="9"/>
        <v>1.1304131840000002</v>
      </c>
      <c r="O87">
        <f t="shared" si="10"/>
        <v>1.229554128</v>
      </c>
    </row>
    <row r="88" spans="2:15" x14ac:dyDescent="0.25">
      <c r="B88" s="23" t="s">
        <v>16</v>
      </c>
      <c r="C88">
        <v>150</v>
      </c>
      <c r="F88">
        <f>'336p stat'!H87-'336p stat'!K87</f>
        <v>1.234802000000002</v>
      </c>
      <c r="G88">
        <f>'336p stat'!K87-'336p stat'!N87</f>
        <v>169.56911199999999</v>
      </c>
      <c r="H88">
        <f>'336p stat'!N87</f>
        <v>184.409773</v>
      </c>
      <c r="K88">
        <f t="shared" si="6"/>
        <v>0</v>
      </c>
      <c r="L88">
        <f t="shared" si="7"/>
        <v>0</v>
      </c>
      <c r="M88">
        <f t="shared" si="8"/>
        <v>8.2320133333333469E-3</v>
      </c>
      <c r="N88">
        <f t="shared" si="9"/>
        <v>1.1304607466666665</v>
      </c>
      <c r="O88">
        <f t="shared" si="10"/>
        <v>1.2293984866666667</v>
      </c>
    </row>
    <row r="89" spans="2:15" x14ac:dyDescent="0.25">
      <c r="B89" s="23" t="s">
        <v>16</v>
      </c>
      <c r="C89">
        <v>175</v>
      </c>
      <c r="F89">
        <f>'336p stat'!H88-'336p stat'!K88</f>
        <v>1.4391669999999976</v>
      </c>
      <c r="G89">
        <f>'336p stat'!K88-'336p stat'!N88</f>
        <v>197.839719</v>
      </c>
      <c r="H89">
        <f>'336p stat'!N88</f>
        <v>215.12432999999999</v>
      </c>
      <c r="K89">
        <f t="shared" si="6"/>
        <v>0</v>
      </c>
      <c r="L89">
        <f t="shared" si="7"/>
        <v>0</v>
      </c>
      <c r="M89">
        <f t="shared" si="8"/>
        <v>8.2238114285714155E-3</v>
      </c>
      <c r="N89">
        <f t="shared" si="9"/>
        <v>1.13051268</v>
      </c>
      <c r="O89">
        <f t="shared" si="10"/>
        <v>1.2292818857142855</v>
      </c>
    </row>
    <row r="90" spans="2:15" x14ac:dyDescent="0.25">
      <c r="B90" s="23" t="s">
        <v>16</v>
      </c>
      <c r="C90">
        <v>200</v>
      </c>
      <c r="F90">
        <f>'336p stat'!H89-'336p stat'!K89</f>
        <v>1.6433779999999842</v>
      </c>
      <c r="G90">
        <f>'336p stat'!K89-'336p stat'!N89</f>
        <v>226.11084000000002</v>
      </c>
      <c r="H90">
        <f>'336p stat'!N89</f>
        <v>245.835453</v>
      </c>
      <c r="K90">
        <f t="shared" si="6"/>
        <v>0</v>
      </c>
      <c r="L90">
        <f t="shared" si="7"/>
        <v>0</v>
      </c>
      <c r="M90">
        <f t="shared" si="8"/>
        <v>8.2168899999999212E-3</v>
      </c>
      <c r="N90">
        <f t="shared" si="9"/>
        <v>1.1305542000000002</v>
      </c>
      <c r="O90">
        <f t="shared" si="10"/>
        <v>1.2291772649999999</v>
      </c>
    </row>
    <row r="91" spans="2:15" x14ac:dyDescent="0.25">
      <c r="B91" s="23" t="s">
        <v>16</v>
      </c>
      <c r="C91">
        <v>225</v>
      </c>
      <c r="F91">
        <f>'336p stat'!H90-'336p stat'!K90</f>
        <v>1.8473620000000892</v>
      </c>
      <c r="G91">
        <f>'336p stat'!K90-'336p stat'!N90</f>
        <v>254.38474999999994</v>
      </c>
      <c r="H91">
        <f>'336p stat'!N90</f>
        <v>276.55241100000001</v>
      </c>
      <c r="K91">
        <f t="shared" si="6"/>
        <v>0</v>
      </c>
      <c r="L91">
        <f t="shared" si="7"/>
        <v>0</v>
      </c>
      <c r="M91">
        <f t="shared" si="8"/>
        <v>8.2104977777781741E-3</v>
      </c>
      <c r="N91">
        <f t="shared" si="9"/>
        <v>1.1305988888888887</v>
      </c>
      <c r="O91">
        <f t="shared" si="10"/>
        <v>1.2291218266666668</v>
      </c>
    </row>
    <row r="92" spans="2:15" x14ac:dyDescent="0.25">
      <c r="B92" s="23" t="s">
        <v>16</v>
      </c>
      <c r="C92">
        <v>250</v>
      </c>
      <c r="F92">
        <f>'336p stat'!H91-'336p stat'!K91</f>
        <v>2.05136600000003</v>
      </c>
      <c r="G92">
        <f>'336p stat'!K91-'336p stat'!N91</f>
        <v>282.65979699999997</v>
      </c>
      <c r="H92">
        <f>'336p stat'!N91</f>
        <v>307.26721800000001</v>
      </c>
      <c r="K92">
        <f t="shared" si="6"/>
        <v>0</v>
      </c>
      <c r="L92">
        <f t="shared" si="7"/>
        <v>0</v>
      </c>
      <c r="M92">
        <f t="shared" si="8"/>
        <v>8.2054640000001206E-3</v>
      </c>
      <c r="N92">
        <f t="shared" si="9"/>
        <v>1.130639188</v>
      </c>
      <c r="O92">
        <f t="shared" si="10"/>
        <v>1.229068872</v>
      </c>
    </row>
    <row r="93" spans="2:15" x14ac:dyDescent="0.25">
      <c r="B93" s="23" t="s">
        <v>16</v>
      </c>
      <c r="C93">
        <v>275</v>
      </c>
      <c r="F93">
        <f>'336p stat'!H92-'336p stat'!K92</f>
        <v>2.2553730000000769</v>
      </c>
      <c r="G93">
        <f>'336p stat'!K92-'336p stat'!N92</f>
        <v>310.93697999999995</v>
      </c>
      <c r="H93">
        <f>'336p stat'!N92</f>
        <v>337.98166900000001</v>
      </c>
      <c r="K93">
        <f t="shared" si="6"/>
        <v>0</v>
      </c>
      <c r="L93">
        <f t="shared" si="7"/>
        <v>0</v>
      </c>
      <c r="M93">
        <f t="shared" si="8"/>
        <v>8.2013563636366433E-3</v>
      </c>
      <c r="N93">
        <f t="shared" si="9"/>
        <v>1.130679927272727</v>
      </c>
      <c r="O93">
        <f t="shared" si="10"/>
        <v>1.229024250909091</v>
      </c>
    </row>
    <row r="94" spans="2:15" x14ac:dyDescent="0.25">
      <c r="B94" s="23" t="s">
        <v>16</v>
      </c>
      <c r="C94">
        <v>300</v>
      </c>
      <c r="F94">
        <f>'336p stat'!H93-'336p stat'!K93</f>
        <v>2.4588719999999284</v>
      </c>
      <c r="G94">
        <f>'336p stat'!K93-'336p stat'!N93</f>
        <v>339.21551100000005</v>
      </c>
      <c r="H94">
        <f>'336p stat'!N93</f>
        <v>368.691259</v>
      </c>
      <c r="K94">
        <f t="shared" si="6"/>
        <v>0</v>
      </c>
      <c r="L94">
        <f t="shared" si="7"/>
        <v>0</v>
      </c>
      <c r="M94">
        <f t="shared" si="8"/>
        <v>8.1962399999997611E-3</v>
      </c>
      <c r="N94">
        <f t="shared" si="9"/>
        <v>1.1307183700000001</v>
      </c>
      <c r="O94">
        <f t="shared" si="10"/>
        <v>1.2289708633333334</v>
      </c>
    </row>
    <row r="95" spans="2:15" x14ac:dyDescent="0.25">
      <c r="B95" s="23" t="s">
        <v>16</v>
      </c>
      <c r="C95">
        <v>325</v>
      </c>
      <c r="F95">
        <f>'336p stat'!H94-'336p stat'!K94</f>
        <v>2.663511000000085</v>
      </c>
      <c r="G95">
        <f>'336p stat'!K94-'336p stat'!N94</f>
        <v>367.49708899999996</v>
      </c>
      <c r="H95">
        <f>'336p stat'!N94</f>
        <v>399.402151</v>
      </c>
      <c r="K95">
        <f t="shared" si="6"/>
        <v>0</v>
      </c>
      <c r="L95">
        <f t="shared" si="7"/>
        <v>0</v>
      </c>
      <c r="M95">
        <f t="shared" si="8"/>
        <v>8.1954184615387234E-3</v>
      </c>
      <c r="N95">
        <f t="shared" si="9"/>
        <v>1.1307602738461537</v>
      </c>
      <c r="O95">
        <f t="shared" si="10"/>
        <v>1.2289296953846154</v>
      </c>
    </row>
    <row r="96" spans="2:15" x14ac:dyDescent="0.25">
      <c r="B96" s="23" t="s">
        <v>16</v>
      </c>
      <c r="C96">
        <v>350</v>
      </c>
      <c r="F96">
        <f>'336p stat'!H95-'336p stat'!K95</f>
        <v>2.8684829999999693</v>
      </c>
      <c r="G96">
        <f>'336p stat'!K95-'336p stat'!N95</f>
        <v>395.777986</v>
      </c>
      <c r="H96">
        <f>'336p stat'!N95</f>
        <v>430.12052399999999</v>
      </c>
      <c r="K96">
        <f t="shared" si="6"/>
        <v>0</v>
      </c>
      <c r="L96">
        <f t="shared" si="7"/>
        <v>0</v>
      </c>
      <c r="M96">
        <f t="shared" si="8"/>
        <v>8.1956657142856267E-3</v>
      </c>
      <c r="N96">
        <f t="shared" si="9"/>
        <v>1.1307942457142857</v>
      </c>
      <c r="O96">
        <f t="shared" si="10"/>
        <v>1.2289157828571429</v>
      </c>
    </row>
    <row r="97" spans="2:15" x14ac:dyDescent="0.25">
      <c r="B97" s="23" t="s">
        <v>16</v>
      </c>
      <c r="C97">
        <v>375</v>
      </c>
      <c r="F97">
        <f>'336p stat'!H96-'336p stat'!K96</f>
        <v>3.0724219999999605</v>
      </c>
      <c r="G97">
        <f>'336p stat'!K96-'336p stat'!N96</f>
        <v>424.06300300000004</v>
      </c>
      <c r="H97">
        <f>'336p stat'!N96</f>
        <v>460.83689299999998</v>
      </c>
      <c r="K97">
        <f t="shared" si="6"/>
        <v>0</v>
      </c>
      <c r="L97">
        <f t="shared" si="7"/>
        <v>0</v>
      </c>
      <c r="M97">
        <f t="shared" si="8"/>
        <v>8.1931253333332281E-3</v>
      </c>
      <c r="N97">
        <f t="shared" si="9"/>
        <v>1.1308346746666669</v>
      </c>
      <c r="O97">
        <f t="shared" si="10"/>
        <v>1.2288983813333332</v>
      </c>
    </row>
    <row r="98" spans="2:15" x14ac:dyDescent="0.25">
      <c r="B98" s="23" t="s">
        <v>16</v>
      </c>
      <c r="C98">
        <v>400</v>
      </c>
      <c r="F98">
        <f>'336p stat'!H97-'336p stat'!K97</f>
        <v>3.2763680000000477</v>
      </c>
      <c r="G98">
        <f>'336p stat'!K97-'336p stat'!N97</f>
        <v>452.35015299999998</v>
      </c>
      <c r="H98">
        <f>'336p stat'!N97</f>
        <v>491.555476</v>
      </c>
      <c r="K98">
        <f t="shared" si="6"/>
        <v>0</v>
      </c>
      <c r="L98">
        <f t="shared" si="7"/>
        <v>0</v>
      </c>
      <c r="M98">
        <f t="shared" si="8"/>
        <v>8.1909200000001188E-3</v>
      </c>
      <c r="N98">
        <f t="shared" si="9"/>
        <v>1.1308753825</v>
      </c>
      <c r="O98">
        <f t="shared" si="10"/>
        <v>1.22888869</v>
      </c>
    </row>
    <row r="99" spans="2:15" x14ac:dyDescent="0.25">
      <c r="B99" s="23" t="s">
        <v>16</v>
      </c>
      <c r="C99">
        <v>425</v>
      </c>
      <c r="F99">
        <f>'336p stat'!H98-'336p stat'!K98</f>
        <v>3.4805929999999989</v>
      </c>
      <c r="G99">
        <f>'336p stat'!K98-'336p stat'!N98</f>
        <v>480.63812099999996</v>
      </c>
      <c r="H99">
        <f>'336p stat'!N98</f>
        <v>522.27507000000003</v>
      </c>
      <c r="K99">
        <f t="shared" si="6"/>
        <v>0</v>
      </c>
      <c r="L99">
        <f t="shared" si="7"/>
        <v>0</v>
      </c>
      <c r="M99">
        <f t="shared" si="8"/>
        <v>8.1896305882352919E-3</v>
      </c>
      <c r="N99">
        <f t="shared" si="9"/>
        <v>1.1309132258823529</v>
      </c>
      <c r="O99">
        <f t="shared" si="10"/>
        <v>1.2288825176470588</v>
      </c>
    </row>
    <row r="100" spans="2:15" x14ac:dyDescent="0.25">
      <c r="B100" s="23" t="s">
        <v>16</v>
      </c>
      <c r="C100">
        <v>450</v>
      </c>
      <c r="F100">
        <f>'336p stat'!H99-'336p stat'!K99</f>
        <v>3.6841569999999138</v>
      </c>
      <c r="G100">
        <f>'336p stat'!K99-'336p stat'!N99</f>
        <v>508.92757700000004</v>
      </c>
      <c r="H100">
        <f>'336p stat'!N99</f>
        <v>552.99187900000004</v>
      </c>
      <c r="K100">
        <f t="shared" si="6"/>
        <v>0</v>
      </c>
      <c r="L100">
        <f t="shared" si="7"/>
        <v>0</v>
      </c>
      <c r="M100">
        <f t="shared" si="8"/>
        <v>8.1870155555553645E-3</v>
      </c>
      <c r="N100">
        <f t="shared" si="9"/>
        <v>1.1309501711111112</v>
      </c>
      <c r="O100">
        <f t="shared" si="10"/>
        <v>1.2288708422222223</v>
      </c>
    </row>
    <row r="101" spans="2:15" x14ac:dyDescent="0.25">
      <c r="B101" s="23" t="s">
        <v>16</v>
      </c>
      <c r="C101">
        <v>475</v>
      </c>
      <c r="F101">
        <f>'336p stat'!H100-'336p stat'!K100</f>
        <v>3.8891450000000987</v>
      </c>
      <c r="G101">
        <f>'336p stat'!K100-'336p stat'!N100</f>
        <v>537.21828999999991</v>
      </c>
      <c r="H101">
        <f>'336p stat'!N100</f>
        <v>583.70544800000005</v>
      </c>
      <c r="K101">
        <f t="shared" si="6"/>
        <v>0</v>
      </c>
      <c r="L101">
        <f t="shared" si="7"/>
        <v>0</v>
      </c>
      <c r="M101">
        <f t="shared" si="8"/>
        <v>8.1876736842107344E-3</v>
      </c>
      <c r="N101">
        <f t="shared" si="9"/>
        <v>1.1309858736842104</v>
      </c>
      <c r="O101">
        <f t="shared" si="10"/>
        <v>1.2288535747368423</v>
      </c>
    </row>
    <row r="102" spans="2:15" x14ac:dyDescent="0.25">
      <c r="B102" s="23" t="s">
        <v>16</v>
      </c>
      <c r="C102">
        <v>500</v>
      </c>
      <c r="F102">
        <f>'336p stat'!H101-'336p stat'!K101</f>
        <v>4.0932940000000144</v>
      </c>
      <c r="G102">
        <f>'336p stat'!K101-'336p stat'!N101</f>
        <v>565.51152500000012</v>
      </c>
      <c r="H102">
        <f>'336p stat'!N101</f>
        <v>614.41666299999997</v>
      </c>
      <c r="K102">
        <f t="shared" si="6"/>
        <v>0</v>
      </c>
      <c r="L102">
        <f t="shared" si="7"/>
        <v>0</v>
      </c>
      <c r="M102">
        <f t="shared" si="8"/>
        <v>8.1865880000000293E-3</v>
      </c>
      <c r="N102">
        <f t="shared" si="9"/>
        <v>1.1310230500000003</v>
      </c>
      <c r="O102">
        <f t="shared" si="10"/>
        <v>1.2288333259999999</v>
      </c>
    </row>
    <row r="103" spans="2:15" x14ac:dyDescent="0.25">
      <c r="B103" s="23" t="s">
        <v>17</v>
      </c>
      <c r="C103">
        <v>25</v>
      </c>
      <c r="F103">
        <f>'336p stat'!H102-'336p stat'!K102</f>
        <v>0.18366499999999775</v>
      </c>
      <c r="G103">
        <f>'336p stat'!K102-'336p stat'!N102</f>
        <v>16.715141000000003</v>
      </c>
      <c r="H103">
        <f>'336p stat'!N102</f>
        <v>22.520218</v>
      </c>
      <c r="K103">
        <f t="shared" si="6"/>
        <v>0</v>
      </c>
      <c r="L103">
        <f t="shared" si="7"/>
        <v>0</v>
      </c>
      <c r="M103">
        <f t="shared" si="8"/>
        <v>7.3465999999999098E-3</v>
      </c>
      <c r="N103">
        <f t="shared" si="9"/>
        <v>0.66860564000000011</v>
      </c>
      <c r="O103">
        <f t="shared" si="10"/>
        <v>0.90080872000000001</v>
      </c>
    </row>
    <row r="104" spans="2:15" x14ac:dyDescent="0.25">
      <c r="B104" s="23" t="s">
        <v>17</v>
      </c>
      <c r="C104">
        <v>50</v>
      </c>
      <c r="F104">
        <f>'336p stat'!H103-'336p stat'!K103</f>
        <v>0.36410000000000764</v>
      </c>
      <c r="G104">
        <f>'336p stat'!K103-'336p stat'!N103</f>
        <v>33.424562999999992</v>
      </c>
      <c r="H104">
        <f>'336p stat'!N103</f>
        <v>44.920011000000002</v>
      </c>
      <c r="K104">
        <f t="shared" si="6"/>
        <v>0</v>
      </c>
      <c r="L104">
        <f t="shared" si="7"/>
        <v>0</v>
      </c>
      <c r="M104">
        <f t="shared" si="8"/>
        <v>7.2820000000001529E-3</v>
      </c>
      <c r="N104">
        <f t="shared" si="9"/>
        <v>0.66849125999999981</v>
      </c>
      <c r="O104">
        <f t="shared" si="10"/>
        <v>0.89840022000000008</v>
      </c>
    </row>
    <row r="105" spans="2:15" x14ac:dyDescent="0.25">
      <c r="B105" s="23" t="s">
        <v>17</v>
      </c>
      <c r="C105">
        <v>75</v>
      </c>
      <c r="F105">
        <f>'336p stat'!H104-'336p stat'!K104</f>
        <v>0.5435149999999993</v>
      </c>
      <c r="G105">
        <f>'336p stat'!K104-'336p stat'!N104</f>
        <v>50.134284999999991</v>
      </c>
      <c r="H105">
        <f>'336p stat'!N104</f>
        <v>67.321160000000006</v>
      </c>
      <c r="K105">
        <f t="shared" si="6"/>
        <v>0</v>
      </c>
      <c r="L105">
        <f t="shared" si="7"/>
        <v>0</v>
      </c>
      <c r="M105">
        <f t="shared" si="8"/>
        <v>7.246866666666657E-3</v>
      </c>
      <c r="N105">
        <f t="shared" si="9"/>
        <v>0.66845713333333323</v>
      </c>
      <c r="O105">
        <f t="shared" si="10"/>
        <v>0.89761546666666669</v>
      </c>
    </row>
    <row r="106" spans="2:15" x14ac:dyDescent="0.25">
      <c r="B106" s="23" t="s">
        <v>17</v>
      </c>
      <c r="C106">
        <v>100</v>
      </c>
      <c r="F106">
        <f>'336p stat'!H105-'336p stat'!K105</f>
        <v>0.72200100000000589</v>
      </c>
      <c r="G106">
        <f>'336p stat'!K105-'336p stat'!N105</f>
        <v>66.843186000000003</v>
      </c>
      <c r="H106">
        <f>'336p stat'!N105</f>
        <v>89.723063999999994</v>
      </c>
      <c r="K106">
        <f t="shared" si="6"/>
        <v>0</v>
      </c>
      <c r="L106">
        <f t="shared" si="7"/>
        <v>0</v>
      </c>
      <c r="M106">
        <f t="shared" si="8"/>
        <v>7.2200100000000588E-3</v>
      </c>
      <c r="N106">
        <f t="shared" si="9"/>
        <v>0.66843185999999999</v>
      </c>
      <c r="O106">
        <f t="shared" si="10"/>
        <v>0.89723063999999997</v>
      </c>
    </row>
    <row r="107" spans="2:15" x14ac:dyDescent="0.25">
      <c r="B107" s="23" t="s">
        <v>17</v>
      </c>
      <c r="C107">
        <v>125</v>
      </c>
      <c r="F107">
        <f>'336p stat'!H106-'336p stat'!K106</f>
        <v>0.90010300000000143</v>
      </c>
      <c r="G107">
        <f>'336p stat'!K106-'336p stat'!N106</f>
        <v>83.552528999999993</v>
      </c>
      <c r="H107">
        <f>'336p stat'!N106</f>
        <v>112.124842</v>
      </c>
      <c r="K107">
        <f t="shared" si="6"/>
        <v>0</v>
      </c>
      <c r="L107">
        <f t="shared" si="7"/>
        <v>0</v>
      </c>
      <c r="M107">
        <f t="shared" si="8"/>
        <v>7.200824000000011E-3</v>
      </c>
      <c r="N107">
        <f t="shared" si="9"/>
        <v>0.66842023199999989</v>
      </c>
      <c r="O107">
        <f t="shared" si="10"/>
        <v>0.89699873600000002</v>
      </c>
    </row>
    <row r="108" spans="2:15" x14ac:dyDescent="0.25">
      <c r="B108" s="23" t="s">
        <v>17</v>
      </c>
      <c r="C108">
        <v>150</v>
      </c>
      <c r="F108">
        <f>'336p stat'!H107-'336p stat'!K107</f>
        <v>1.078439000000003</v>
      </c>
      <c r="G108">
        <f>'336p stat'!K107-'336p stat'!N107</f>
        <v>100.261236</v>
      </c>
      <c r="H108">
        <f>'336p stat'!N107</f>
        <v>134.529651</v>
      </c>
      <c r="K108">
        <f t="shared" si="6"/>
        <v>0</v>
      </c>
      <c r="L108">
        <f t="shared" si="7"/>
        <v>0</v>
      </c>
      <c r="M108">
        <f t="shared" si="8"/>
        <v>7.1895933333333533E-3</v>
      </c>
      <c r="N108">
        <f t="shared" si="9"/>
        <v>0.66840823999999999</v>
      </c>
      <c r="O108">
        <f t="shared" si="10"/>
        <v>0.89686434000000004</v>
      </c>
    </row>
    <row r="109" spans="2:15" x14ac:dyDescent="0.25">
      <c r="B109" s="23" t="s">
        <v>17</v>
      </c>
      <c r="C109">
        <v>175</v>
      </c>
      <c r="F109">
        <f>'336p stat'!H108-'336p stat'!K108</f>
        <v>1.2568280000000414</v>
      </c>
      <c r="G109">
        <f>'336p stat'!K108-'336p stat'!N108</f>
        <v>116.97015599999997</v>
      </c>
      <c r="H109">
        <f>'336p stat'!N108</f>
        <v>156.92997600000001</v>
      </c>
      <c r="K109">
        <f t="shared" si="6"/>
        <v>0</v>
      </c>
      <c r="L109">
        <f t="shared" si="7"/>
        <v>0</v>
      </c>
      <c r="M109">
        <f t="shared" si="8"/>
        <v>7.1818742857145219E-3</v>
      </c>
      <c r="N109">
        <f t="shared" si="9"/>
        <v>0.66840089142857129</v>
      </c>
      <c r="O109">
        <f t="shared" si="10"/>
        <v>0.8967427200000001</v>
      </c>
    </row>
    <row r="110" spans="2:15" x14ac:dyDescent="0.25">
      <c r="B110" s="23" t="s">
        <v>17</v>
      </c>
      <c r="C110">
        <v>200</v>
      </c>
      <c r="F110">
        <f>'336p stat'!H109-'336p stat'!K109</f>
        <v>1.4352240000000052</v>
      </c>
      <c r="G110">
        <f>'336p stat'!K109-'336p stat'!N109</f>
        <v>133.67893499999997</v>
      </c>
      <c r="H110">
        <f>'336p stat'!N109</f>
        <v>179.32949300000001</v>
      </c>
      <c r="K110">
        <f t="shared" si="6"/>
        <v>0</v>
      </c>
      <c r="L110">
        <f t="shared" si="7"/>
        <v>0</v>
      </c>
      <c r="M110">
        <f t="shared" si="8"/>
        <v>7.1761200000000254E-3</v>
      </c>
      <c r="N110">
        <f t="shared" si="9"/>
        <v>0.66839467499999983</v>
      </c>
      <c r="O110">
        <f t="shared" si="10"/>
        <v>0.89664746500000003</v>
      </c>
    </row>
    <row r="111" spans="2:15" x14ac:dyDescent="0.25">
      <c r="B111" s="23" t="s">
        <v>17</v>
      </c>
      <c r="C111">
        <v>225</v>
      </c>
      <c r="F111">
        <f>'336p stat'!H110-'336p stat'!K110</f>
        <v>1.6132390000000214</v>
      </c>
      <c r="G111">
        <f>'336p stat'!K110-'336p stat'!N110</f>
        <v>150.38820799999999</v>
      </c>
      <c r="H111">
        <f>'336p stat'!N110</f>
        <v>201.73195000000001</v>
      </c>
      <c r="K111">
        <f t="shared" si="6"/>
        <v>0</v>
      </c>
      <c r="L111">
        <f t="shared" si="7"/>
        <v>0</v>
      </c>
      <c r="M111">
        <f t="shared" si="8"/>
        <v>7.1699511111112061E-3</v>
      </c>
      <c r="N111">
        <f t="shared" si="9"/>
        <v>0.66839203555555549</v>
      </c>
      <c r="O111">
        <f t="shared" si="10"/>
        <v>0.89658644444444446</v>
      </c>
    </row>
    <row r="112" spans="2:15" x14ac:dyDescent="0.25">
      <c r="B112" s="23" t="s">
        <v>17</v>
      </c>
      <c r="C112">
        <v>250</v>
      </c>
      <c r="F112">
        <f>'336p stat'!H111-'336p stat'!K111</f>
        <v>1.7910340000000247</v>
      </c>
      <c r="G112">
        <f>'336p stat'!K111-'336p stat'!N111</f>
        <v>167.09784199999999</v>
      </c>
      <c r="H112">
        <f>'336p stat'!N111</f>
        <v>224.13317900000001</v>
      </c>
      <c r="K112">
        <f t="shared" si="6"/>
        <v>0</v>
      </c>
      <c r="L112">
        <f t="shared" si="7"/>
        <v>0</v>
      </c>
      <c r="M112">
        <f t="shared" si="8"/>
        <v>7.1641360000000986E-3</v>
      </c>
      <c r="N112">
        <f t="shared" si="9"/>
        <v>0.66839136799999999</v>
      </c>
      <c r="O112">
        <f t="shared" si="10"/>
        <v>0.89653271600000006</v>
      </c>
    </row>
    <row r="113" spans="2:15" x14ac:dyDescent="0.25">
      <c r="B113" s="23" t="s">
        <v>17</v>
      </c>
      <c r="C113">
        <v>275</v>
      </c>
      <c r="F113">
        <f>'336p stat'!H112-'336p stat'!K112</f>
        <v>1.9692229999999995</v>
      </c>
      <c r="G113">
        <f>'336p stat'!K112-'336p stat'!N112</f>
        <v>183.80664999999999</v>
      </c>
      <c r="H113">
        <f>'336p stat'!N112</f>
        <v>246.534739</v>
      </c>
      <c r="K113">
        <f t="shared" si="6"/>
        <v>0</v>
      </c>
      <c r="L113">
        <f t="shared" si="7"/>
        <v>0</v>
      </c>
      <c r="M113">
        <f t="shared" si="8"/>
        <v>7.1608109090909077E-3</v>
      </c>
      <c r="N113">
        <f t="shared" si="9"/>
        <v>0.66838781818181814</v>
      </c>
      <c r="O113">
        <f t="shared" si="10"/>
        <v>0.89648996000000003</v>
      </c>
    </row>
    <row r="114" spans="2:15" x14ac:dyDescent="0.25">
      <c r="B114" s="23" t="s">
        <v>17</v>
      </c>
      <c r="C114">
        <v>300</v>
      </c>
      <c r="F114">
        <f>'336p stat'!H113-'336p stat'!K113</f>
        <v>2.1470060000000331</v>
      </c>
      <c r="G114">
        <f>'336p stat'!K113-'336p stat'!N113</f>
        <v>200.51619399999998</v>
      </c>
      <c r="H114">
        <f>'336p stat'!N113</f>
        <v>268.936398</v>
      </c>
      <c r="K114">
        <f t="shared" si="6"/>
        <v>0</v>
      </c>
      <c r="L114">
        <f t="shared" si="7"/>
        <v>0</v>
      </c>
      <c r="M114">
        <f t="shared" si="8"/>
        <v>7.1566866666667771E-3</v>
      </c>
      <c r="N114">
        <f t="shared" si="9"/>
        <v>0.66838731333333323</v>
      </c>
      <c r="O114">
        <f t="shared" si="10"/>
        <v>0.89645465999999996</v>
      </c>
    </row>
    <row r="115" spans="2:15" x14ac:dyDescent="0.25">
      <c r="B115" s="23" t="s">
        <v>17</v>
      </c>
      <c r="C115">
        <v>325</v>
      </c>
      <c r="F115">
        <f>'336p stat'!H114-'336p stat'!K114</f>
        <v>2.3251630000000318</v>
      </c>
      <c r="G115">
        <f>'336p stat'!K114-'336p stat'!N114</f>
        <v>217.22529900000001</v>
      </c>
      <c r="H115">
        <f>'336p stat'!N114</f>
        <v>291.33801899999997</v>
      </c>
      <c r="K115">
        <f t="shared" si="6"/>
        <v>0</v>
      </c>
      <c r="L115">
        <f t="shared" si="7"/>
        <v>0</v>
      </c>
      <c r="M115">
        <f t="shared" si="8"/>
        <v>7.1543476923077902E-3</v>
      </c>
      <c r="N115">
        <f t="shared" si="9"/>
        <v>0.66838553538461543</v>
      </c>
      <c r="O115">
        <f t="shared" si="10"/>
        <v>0.89642467384615376</v>
      </c>
    </row>
    <row r="116" spans="2:15" x14ac:dyDescent="0.25">
      <c r="B116" s="23" t="s">
        <v>17</v>
      </c>
      <c r="C116">
        <v>350</v>
      </c>
      <c r="F116">
        <f>'336p stat'!H115-'336p stat'!K115</f>
        <v>2.5037130000000616</v>
      </c>
      <c r="G116">
        <f>'336p stat'!K115-'336p stat'!N115</f>
        <v>233.93384199999997</v>
      </c>
      <c r="H116">
        <f>'336p stat'!N115</f>
        <v>313.74264399999998</v>
      </c>
      <c r="K116">
        <f t="shared" si="6"/>
        <v>0</v>
      </c>
      <c r="L116">
        <f t="shared" si="7"/>
        <v>0</v>
      </c>
      <c r="M116">
        <f t="shared" si="8"/>
        <v>7.1534657142858903E-3</v>
      </c>
      <c r="N116">
        <f t="shared" si="9"/>
        <v>0.66838240571428564</v>
      </c>
      <c r="O116">
        <f t="shared" si="10"/>
        <v>0.89640755428571428</v>
      </c>
    </row>
    <row r="117" spans="2:15" x14ac:dyDescent="0.25">
      <c r="B117" s="23" t="s">
        <v>17</v>
      </c>
      <c r="C117">
        <v>375</v>
      </c>
      <c r="F117">
        <f>'336p stat'!H116-'336p stat'!K116</f>
        <v>2.6823130000000219</v>
      </c>
      <c r="G117">
        <f>'336p stat'!K116-'336p stat'!N116</f>
        <v>250.642292</v>
      </c>
      <c r="H117">
        <f>'336p stat'!N116</f>
        <v>336.14234699999997</v>
      </c>
      <c r="K117">
        <f t="shared" si="6"/>
        <v>0</v>
      </c>
      <c r="L117">
        <f t="shared" si="7"/>
        <v>0</v>
      </c>
      <c r="M117">
        <f t="shared" si="8"/>
        <v>7.1528346666667256E-3</v>
      </c>
      <c r="N117">
        <f t="shared" si="9"/>
        <v>0.66837944533333338</v>
      </c>
      <c r="O117">
        <f t="shared" si="10"/>
        <v>0.89637959199999995</v>
      </c>
    </row>
    <row r="118" spans="2:15" x14ac:dyDescent="0.25">
      <c r="B118" s="23" t="s">
        <v>17</v>
      </c>
      <c r="C118">
        <v>400</v>
      </c>
      <c r="F118">
        <f>'336p stat'!H117-'336p stat'!K117</f>
        <v>2.8598070000000462</v>
      </c>
      <c r="G118">
        <f>'336p stat'!K117-'336p stat'!N117</f>
        <v>267.35167299999995</v>
      </c>
      <c r="H118">
        <f>'336p stat'!N117</f>
        <v>358.540322</v>
      </c>
      <c r="K118">
        <f t="shared" si="6"/>
        <v>0</v>
      </c>
      <c r="L118">
        <f t="shared" si="7"/>
        <v>0</v>
      </c>
      <c r="M118">
        <f t="shared" si="8"/>
        <v>7.1495175000001153E-3</v>
      </c>
      <c r="N118">
        <f t="shared" si="9"/>
        <v>0.66837918249999984</v>
      </c>
      <c r="O118">
        <f t="shared" si="10"/>
        <v>0.89635080499999997</v>
      </c>
    </row>
    <row r="119" spans="2:15" x14ac:dyDescent="0.25">
      <c r="B119" s="23" t="s">
        <v>17</v>
      </c>
      <c r="C119">
        <v>425</v>
      </c>
      <c r="F119">
        <f>'336p stat'!H118-'336p stat'!K118</f>
        <v>3.0382670000000189</v>
      </c>
      <c r="G119">
        <f>'336p stat'!K118-'336p stat'!N118</f>
        <v>284.06078499999995</v>
      </c>
      <c r="H119">
        <f>'336p stat'!N118</f>
        <v>380.94093600000002</v>
      </c>
      <c r="K119">
        <f t="shared" si="6"/>
        <v>0</v>
      </c>
      <c r="L119">
        <f t="shared" si="7"/>
        <v>0</v>
      </c>
      <c r="M119">
        <f t="shared" si="8"/>
        <v>7.1488635294118096E-3</v>
      </c>
      <c r="N119">
        <f t="shared" si="9"/>
        <v>0.66837831764705868</v>
      </c>
      <c r="O119">
        <f t="shared" si="10"/>
        <v>0.89633161411764706</v>
      </c>
    </row>
    <row r="120" spans="2:15" x14ac:dyDescent="0.25">
      <c r="B120" s="23" t="s">
        <v>17</v>
      </c>
      <c r="C120">
        <v>450</v>
      </c>
      <c r="F120">
        <f>'336p stat'!H119-'336p stat'!K119</f>
        <v>3.2159010000000308</v>
      </c>
      <c r="G120">
        <f>'336p stat'!K119-'336p stat'!N119</f>
        <v>300.77041399999996</v>
      </c>
      <c r="H120">
        <f>'336p stat'!N119</f>
        <v>403.34051099999999</v>
      </c>
      <c r="K120">
        <f t="shared" si="6"/>
        <v>0</v>
      </c>
      <c r="L120">
        <f t="shared" si="7"/>
        <v>0</v>
      </c>
      <c r="M120">
        <f t="shared" si="8"/>
        <v>7.1464466666667347E-3</v>
      </c>
      <c r="N120">
        <f t="shared" si="9"/>
        <v>0.6683786977777777</v>
      </c>
      <c r="O120">
        <f t="shared" si="10"/>
        <v>0.89631224666666665</v>
      </c>
    </row>
    <row r="121" spans="2:15" x14ac:dyDescent="0.25">
      <c r="B121" s="23" t="s">
        <v>17</v>
      </c>
      <c r="C121">
        <v>475</v>
      </c>
      <c r="F121">
        <f>'336p stat'!H120-'336p stat'!K120</f>
        <v>3.3939340000000584</v>
      </c>
      <c r="G121">
        <f>'336p stat'!K120-'336p stat'!N120</f>
        <v>317.47917099999995</v>
      </c>
      <c r="H121">
        <f>'336p stat'!N120</f>
        <v>425.74185199999999</v>
      </c>
      <c r="K121">
        <f t="shared" si="6"/>
        <v>0</v>
      </c>
      <c r="L121">
        <f t="shared" si="7"/>
        <v>0</v>
      </c>
      <c r="M121">
        <f t="shared" si="8"/>
        <v>7.1451242105264384E-3</v>
      </c>
      <c r="N121">
        <f t="shared" si="9"/>
        <v>0.66837720210526308</v>
      </c>
      <c r="O121">
        <f t="shared" si="10"/>
        <v>0.89629863578947366</v>
      </c>
    </row>
    <row r="122" spans="2:15" x14ac:dyDescent="0.25">
      <c r="B122" s="23" t="s">
        <v>17</v>
      </c>
      <c r="C122">
        <v>500</v>
      </c>
      <c r="F122">
        <f>'336p stat'!H121-'336p stat'!K121</f>
        <v>3.5721869999999853</v>
      </c>
      <c r="G122">
        <f>'336p stat'!K121-'336p stat'!N121</f>
        <v>334.18859700000002</v>
      </c>
      <c r="H122">
        <f>'336p stat'!N121</f>
        <v>448.140334</v>
      </c>
      <c r="K122">
        <f t="shared" si="6"/>
        <v>0</v>
      </c>
      <c r="L122">
        <f t="shared" si="7"/>
        <v>0</v>
      </c>
      <c r="M122">
        <f t="shared" si="8"/>
        <v>7.1443739999999707E-3</v>
      </c>
      <c r="N122">
        <f t="shared" si="9"/>
        <v>0.66837719400000006</v>
      </c>
      <c r="O122">
        <f t="shared" si="10"/>
        <v>0.89628066799999995</v>
      </c>
    </row>
    <row r="123" spans="2:15" x14ac:dyDescent="0.25">
      <c r="B123" s="23" t="s">
        <v>18</v>
      </c>
      <c r="C123">
        <v>25</v>
      </c>
      <c r="F123">
        <f>'336p stat'!H122-'336p stat'!K122</f>
        <v>0.61794199999999933</v>
      </c>
      <c r="G123">
        <f>'336p stat'!K122-'336p stat'!N122</f>
        <v>51.670715999999999</v>
      </c>
      <c r="H123">
        <f>'336p stat'!N122</f>
        <v>198.807908</v>
      </c>
      <c r="K123">
        <f t="shared" si="6"/>
        <v>0</v>
      </c>
      <c r="L123">
        <f t="shared" si="7"/>
        <v>0</v>
      </c>
      <c r="M123">
        <f t="shared" si="8"/>
        <v>2.4717679999999975E-2</v>
      </c>
      <c r="N123">
        <f t="shared" si="9"/>
        <v>2.0668286399999998</v>
      </c>
      <c r="O123">
        <f t="shared" si="10"/>
        <v>7.9523163199999995</v>
      </c>
    </row>
    <row r="124" spans="2:15" x14ac:dyDescent="0.25">
      <c r="B124" s="23" t="s">
        <v>18</v>
      </c>
      <c r="C124">
        <v>50</v>
      </c>
      <c r="F124">
        <f>'336p stat'!H123-'336p stat'!K123</f>
        <v>1.2258410000000026</v>
      </c>
      <c r="G124">
        <f>'336p stat'!K123-'336p stat'!N123</f>
        <v>102.81690000000003</v>
      </c>
      <c r="H124">
        <f>'336p stat'!N123</f>
        <v>395.72911599999998</v>
      </c>
      <c r="K124">
        <f t="shared" si="6"/>
        <v>0</v>
      </c>
      <c r="L124">
        <f t="shared" si="7"/>
        <v>0</v>
      </c>
      <c r="M124">
        <f t="shared" si="8"/>
        <v>2.4516820000000054E-2</v>
      </c>
      <c r="N124">
        <f t="shared" si="9"/>
        <v>2.0563380000000007</v>
      </c>
      <c r="O124">
        <f t="shared" si="10"/>
        <v>7.9145823199999992</v>
      </c>
    </row>
    <row r="125" spans="2:15" x14ac:dyDescent="0.25">
      <c r="B125" s="23" t="s">
        <v>18</v>
      </c>
      <c r="C125">
        <v>75</v>
      </c>
      <c r="F125">
        <f>'336p stat'!H124-'336p stat'!K124</f>
        <v>1.8338889999999992</v>
      </c>
      <c r="G125">
        <f>'336p stat'!K124-'336p stat'!N124</f>
        <v>153.755089</v>
      </c>
      <c r="H125">
        <f>'336p stat'!N124</f>
        <v>592.25646600000005</v>
      </c>
      <c r="K125">
        <f t="shared" si="6"/>
        <v>0</v>
      </c>
      <c r="L125">
        <f t="shared" si="7"/>
        <v>0</v>
      </c>
      <c r="M125">
        <f t="shared" si="8"/>
        <v>2.4451853333333322E-2</v>
      </c>
      <c r="N125">
        <f t="shared" si="9"/>
        <v>2.0500678533333332</v>
      </c>
      <c r="O125">
        <f t="shared" si="10"/>
        <v>7.8967528800000002</v>
      </c>
    </row>
    <row r="126" spans="2:15" x14ac:dyDescent="0.25">
      <c r="B126" s="23" t="s">
        <v>18</v>
      </c>
      <c r="C126">
        <v>100</v>
      </c>
      <c r="F126">
        <f>'336p stat'!H125-'336p stat'!K125</f>
        <v>2.4401680000000852</v>
      </c>
      <c r="G126">
        <f>'336p stat'!K125-'336p stat'!N125</f>
        <v>204.86940299999992</v>
      </c>
      <c r="H126">
        <f>'336p stat'!N125</f>
        <v>788.47296600000004</v>
      </c>
      <c r="K126">
        <f t="shared" si="6"/>
        <v>0</v>
      </c>
      <c r="L126">
        <f t="shared" si="7"/>
        <v>0</v>
      </c>
      <c r="M126">
        <f t="shared" si="8"/>
        <v>2.4401680000000852E-2</v>
      </c>
      <c r="N126">
        <f t="shared" si="9"/>
        <v>2.0486940299999992</v>
      </c>
      <c r="O126">
        <f t="shared" si="10"/>
        <v>7.8847296600000005</v>
      </c>
    </row>
    <row r="127" spans="2:15" x14ac:dyDescent="0.25">
      <c r="B127" s="23" t="s">
        <v>18</v>
      </c>
      <c r="C127">
        <v>125</v>
      </c>
      <c r="F127">
        <f>'336p stat'!H126-'336p stat'!K126</f>
        <v>3.0422710000000279</v>
      </c>
      <c r="G127">
        <f>'336p stat'!K126-'336p stat'!N126</f>
        <v>255.84439500000008</v>
      </c>
      <c r="H127">
        <f>'336p stat'!N126</f>
        <v>983.70503099999996</v>
      </c>
      <c r="K127">
        <f t="shared" si="6"/>
        <v>0</v>
      </c>
      <c r="L127">
        <f t="shared" si="7"/>
        <v>0</v>
      </c>
      <c r="M127">
        <f t="shared" si="8"/>
        <v>2.4338168000000222E-2</v>
      </c>
      <c r="N127">
        <f t="shared" si="9"/>
        <v>2.0467551600000005</v>
      </c>
      <c r="O127">
        <f t="shared" si="10"/>
        <v>7.8696402479999996</v>
      </c>
    </row>
    <row r="128" spans="2:15" x14ac:dyDescent="0.25">
      <c r="B128" s="23" t="s">
        <v>18</v>
      </c>
      <c r="C128">
        <v>150</v>
      </c>
      <c r="F128">
        <f>'336p stat'!H127-'336p stat'!K127</f>
        <v>3.6371480000000247</v>
      </c>
      <c r="G128">
        <f>'336p stat'!K127-'336p stat'!N127</f>
        <v>306.71796199999994</v>
      </c>
      <c r="H128">
        <f>'336p stat'!N127</f>
        <v>1177.7322360000001</v>
      </c>
      <c r="K128">
        <f t="shared" si="6"/>
        <v>0</v>
      </c>
      <c r="L128">
        <f t="shared" si="7"/>
        <v>0</v>
      </c>
      <c r="M128">
        <f t="shared" si="8"/>
        <v>2.4247653333333497E-2</v>
      </c>
      <c r="N128">
        <f t="shared" si="9"/>
        <v>2.0447864133333331</v>
      </c>
      <c r="O128">
        <f t="shared" si="10"/>
        <v>7.8515482400000005</v>
      </c>
    </row>
    <row r="129" spans="2:15" x14ac:dyDescent="0.25">
      <c r="B129" s="23" t="s">
        <v>18</v>
      </c>
      <c r="C129">
        <v>175</v>
      </c>
      <c r="F129">
        <f>'336p stat'!H128-'336p stat'!K128</f>
        <v>4.2265600000000632</v>
      </c>
      <c r="G129">
        <f>'336p stat'!K128-'336p stat'!N128</f>
        <v>357.50847900000008</v>
      </c>
      <c r="H129">
        <f>'336p stat'!N128</f>
        <v>1370.4812159999999</v>
      </c>
      <c r="K129">
        <f t="shared" si="6"/>
        <v>0</v>
      </c>
      <c r="L129">
        <f t="shared" si="7"/>
        <v>0</v>
      </c>
      <c r="M129">
        <f t="shared" si="8"/>
        <v>2.4151771428571788E-2</v>
      </c>
      <c r="N129">
        <f t="shared" si="9"/>
        <v>2.0429055942857146</v>
      </c>
      <c r="O129">
        <f t="shared" si="10"/>
        <v>7.8313212342857135</v>
      </c>
    </row>
    <row r="130" spans="2:15" x14ac:dyDescent="0.25">
      <c r="B130" s="23" t="s">
        <v>18</v>
      </c>
      <c r="C130">
        <v>200</v>
      </c>
      <c r="F130">
        <f>'336p stat'!H129-'336p stat'!K129</f>
        <v>4.8134350000000268</v>
      </c>
      <c r="G130">
        <f>'336p stat'!K129-'336p stat'!N129</f>
        <v>408.34891099999982</v>
      </c>
      <c r="H130">
        <f>'336p stat'!N129</f>
        <v>1563.1004150000001</v>
      </c>
      <c r="K130">
        <f t="shared" si="6"/>
        <v>0</v>
      </c>
      <c r="L130">
        <f t="shared" si="7"/>
        <v>0</v>
      </c>
      <c r="M130">
        <f t="shared" si="8"/>
        <v>2.4067175000000135E-2</v>
      </c>
      <c r="N130">
        <f t="shared" si="9"/>
        <v>2.0417445549999993</v>
      </c>
      <c r="O130">
        <f t="shared" si="10"/>
        <v>7.8155020750000004</v>
      </c>
    </row>
    <row r="131" spans="2:15" x14ac:dyDescent="0.25">
      <c r="B131" s="23" t="s">
        <v>18</v>
      </c>
      <c r="C131">
        <v>225</v>
      </c>
      <c r="F131">
        <f>'336p stat'!H130-'336p stat'!K130</f>
        <v>5.4039210000000821</v>
      </c>
      <c r="G131">
        <f>'336p stat'!K130-'336p stat'!N130</f>
        <v>459.42228799999998</v>
      </c>
      <c r="H131">
        <f>'336p stat'!N130</f>
        <v>1756.527683</v>
      </c>
      <c r="K131">
        <f t="shared" si="6"/>
        <v>0</v>
      </c>
      <c r="L131">
        <f t="shared" si="7"/>
        <v>0</v>
      </c>
      <c r="M131">
        <f t="shared" si="8"/>
        <v>2.4017426666667032E-2</v>
      </c>
      <c r="N131">
        <f t="shared" si="9"/>
        <v>2.0418768355555557</v>
      </c>
      <c r="O131">
        <f t="shared" si="10"/>
        <v>7.8067897022222219</v>
      </c>
    </row>
    <row r="132" spans="2:15" x14ac:dyDescent="0.25">
      <c r="B132" s="23" t="s">
        <v>18</v>
      </c>
      <c r="C132">
        <v>250</v>
      </c>
      <c r="F132">
        <f>'336p stat'!H131-'336p stat'!K131</f>
        <v>5.9974900000001981</v>
      </c>
      <c r="G132">
        <f>'336p stat'!K131-'336p stat'!N131</f>
        <v>510.44264399999997</v>
      </c>
      <c r="H132">
        <f>'336p stat'!N131</f>
        <v>1950.3856960000001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2.3989960000000792E-2</v>
      </c>
      <c r="N132">
        <f t="shared" ref="N132:N195" si="14">G132/$C132</f>
        <v>2.0417705759999998</v>
      </c>
      <c r="O132">
        <f t="shared" ref="O132:O195" si="15">H132/$C132</f>
        <v>7.8015427840000005</v>
      </c>
    </row>
    <row r="133" spans="2:15" x14ac:dyDescent="0.25">
      <c r="B133" s="23" t="s">
        <v>18</v>
      </c>
      <c r="C133">
        <v>275</v>
      </c>
      <c r="F133">
        <f>'336p stat'!H132-'336p stat'!K132</f>
        <v>6.5942960000002131</v>
      </c>
      <c r="G133">
        <f>'336p stat'!K132-'336p stat'!N132</f>
        <v>561.69064499999968</v>
      </c>
      <c r="H133">
        <f>'336p stat'!N132</f>
        <v>2144.5754980000002</v>
      </c>
      <c r="K133">
        <f t="shared" si="11"/>
        <v>0</v>
      </c>
      <c r="L133">
        <f t="shared" si="12"/>
        <v>0</v>
      </c>
      <c r="M133">
        <f t="shared" si="13"/>
        <v>2.3979258181818956E-2</v>
      </c>
      <c r="N133">
        <f t="shared" si="14"/>
        <v>2.0425114363636352</v>
      </c>
      <c r="O133">
        <f t="shared" si="15"/>
        <v>7.7984563563636371</v>
      </c>
    </row>
    <row r="134" spans="2:15" x14ac:dyDescent="0.25">
      <c r="B134" s="23" t="s">
        <v>18</v>
      </c>
      <c r="C134">
        <v>300</v>
      </c>
      <c r="F134">
        <f>'336p stat'!H133-'336p stat'!K133</f>
        <v>7.1862650000002759</v>
      </c>
      <c r="G134">
        <f>'336p stat'!K133-'336p stat'!N133</f>
        <v>613.19714299999987</v>
      </c>
      <c r="H134">
        <f>'336p stat'!N133</f>
        <v>2338.4920999999999</v>
      </c>
      <c r="K134">
        <f t="shared" si="11"/>
        <v>0</v>
      </c>
      <c r="L134">
        <f t="shared" si="12"/>
        <v>0</v>
      </c>
      <c r="M134">
        <f t="shared" si="13"/>
        <v>2.3954216666667586E-2</v>
      </c>
      <c r="N134">
        <f t="shared" si="14"/>
        <v>2.0439904766666661</v>
      </c>
      <c r="O134">
        <f t="shared" si="15"/>
        <v>7.7949736666666665</v>
      </c>
    </row>
    <row r="135" spans="2:15" x14ac:dyDescent="0.25">
      <c r="B135" s="23" t="s">
        <v>18</v>
      </c>
      <c r="C135">
        <v>325</v>
      </c>
      <c r="F135">
        <f>'336p stat'!H134-'336p stat'!K134</f>
        <v>7.7765479999998206</v>
      </c>
      <c r="G135">
        <f>'336p stat'!K134-'336p stat'!N134</f>
        <v>664.73064999999997</v>
      </c>
      <c r="H135">
        <f>'336p stat'!N134</f>
        <v>2532.4401560000001</v>
      </c>
      <c r="K135">
        <f t="shared" si="11"/>
        <v>0</v>
      </c>
      <c r="L135">
        <f t="shared" si="12"/>
        <v>0</v>
      </c>
      <c r="M135">
        <f t="shared" si="13"/>
        <v>2.3927839999999447E-2</v>
      </c>
      <c r="N135">
        <f t="shared" si="14"/>
        <v>2.0453250769230769</v>
      </c>
      <c r="O135">
        <f t="shared" si="15"/>
        <v>7.7921235569230776</v>
      </c>
    </row>
    <row r="136" spans="2:15" x14ac:dyDescent="0.25">
      <c r="B136" s="23" t="s">
        <v>18</v>
      </c>
      <c r="C136">
        <v>350</v>
      </c>
      <c r="F136">
        <f>'336p stat'!H135-'336p stat'!K135</f>
        <v>8.3656690000002527</v>
      </c>
      <c r="G136">
        <f>'336p stat'!K135-'336p stat'!N135</f>
        <v>716.51575700000012</v>
      </c>
      <c r="H136">
        <f>'336p stat'!N135</f>
        <v>2726.4394969999998</v>
      </c>
      <c r="K136">
        <f t="shared" si="11"/>
        <v>0</v>
      </c>
      <c r="L136">
        <f t="shared" si="12"/>
        <v>0</v>
      </c>
      <c r="M136">
        <f t="shared" si="13"/>
        <v>2.3901911428572151E-2</v>
      </c>
      <c r="N136">
        <f t="shared" si="14"/>
        <v>2.0471878771428575</v>
      </c>
      <c r="O136">
        <f t="shared" si="15"/>
        <v>7.7898271342857139</v>
      </c>
    </row>
    <row r="137" spans="2:15" x14ac:dyDescent="0.25">
      <c r="B137" s="23" t="s">
        <v>18</v>
      </c>
      <c r="C137">
        <v>375</v>
      </c>
      <c r="F137">
        <f>'336p stat'!H136-'336p stat'!K136</f>
        <v>8.9468990000000304</v>
      </c>
      <c r="G137">
        <f>'336p stat'!K136-'336p stat'!N136</f>
        <v>768.04727099999991</v>
      </c>
      <c r="H137">
        <f>'336p stat'!N136</f>
        <v>2919.2823579999999</v>
      </c>
      <c r="K137">
        <f t="shared" si="11"/>
        <v>0</v>
      </c>
      <c r="L137">
        <f t="shared" si="12"/>
        <v>0</v>
      </c>
      <c r="M137">
        <f t="shared" si="13"/>
        <v>2.3858397333333413E-2</v>
      </c>
      <c r="N137">
        <f t="shared" si="14"/>
        <v>2.0481260559999996</v>
      </c>
      <c r="O137">
        <f t="shared" si="15"/>
        <v>7.7847529546666667</v>
      </c>
    </row>
    <row r="138" spans="2:15" x14ac:dyDescent="0.25">
      <c r="B138" s="23" t="s">
        <v>18</v>
      </c>
      <c r="C138">
        <v>400</v>
      </c>
      <c r="F138">
        <f>'336p stat'!H137-'336p stat'!K137</f>
        <v>9.5375829999998132</v>
      </c>
      <c r="G138">
        <f>'336p stat'!K137-'336p stat'!N137</f>
        <v>819.33396500000026</v>
      </c>
      <c r="H138">
        <f>'336p stat'!N137</f>
        <v>3112.5462109999999</v>
      </c>
      <c r="K138">
        <f t="shared" si="11"/>
        <v>0</v>
      </c>
      <c r="L138">
        <f t="shared" si="12"/>
        <v>0</v>
      </c>
      <c r="M138">
        <f t="shared" si="13"/>
        <v>2.3843957499999534E-2</v>
      </c>
      <c r="N138">
        <f t="shared" si="14"/>
        <v>2.0483349125000005</v>
      </c>
      <c r="O138">
        <f t="shared" si="15"/>
        <v>7.7813655274999993</v>
      </c>
    </row>
    <row r="139" spans="2:15" x14ac:dyDescent="0.25">
      <c r="B139" s="23" t="s">
        <v>18</v>
      </c>
      <c r="C139">
        <v>425</v>
      </c>
      <c r="F139">
        <f>'336p stat'!H138-'336p stat'!K138</f>
        <v>10.124980999999934</v>
      </c>
      <c r="G139">
        <f>'336p stat'!K138-'336p stat'!N138</f>
        <v>870.60638699999981</v>
      </c>
      <c r="H139">
        <f>'336p stat'!N138</f>
        <v>3305.9524799999999</v>
      </c>
      <c r="K139">
        <f t="shared" si="11"/>
        <v>0</v>
      </c>
      <c r="L139">
        <f t="shared" si="12"/>
        <v>0</v>
      </c>
      <c r="M139">
        <f t="shared" si="13"/>
        <v>2.3823484705882199E-2</v>
      </c>
      <c r="N139">
        <f t="shared" si="14"/>
        <v>2.0484856164705878</v>
      </c>
      <c r="O139">
        <f t="shared" si="15"/>
        <v>7.7787117176470586</v>
      </c>
    </row>
    <row r="140" spans="2:15" x14ac:dyDescent="0.25">
      <c r="B140" s="23" t="s">
        <v>18</v>
      </c>
      <c r="C140">
        <v>450</v>
      </c>
      <c r="F140">
        <f>'336p stat'!H139-'336p stat'!K139</f>
        <v>10.713897000000543</v>
      </c>
      <c r="G140">
        <f>'336p stat'!K139-'336p stat'!N139</f>
        <v>921.74383799999987</v>
      </c>
      <c r="H140">
        <f>'336p stat'!N139</f>
        <v>3499.232031</v>
      </c>
      <c r="K140">
        <f t="shared" si="11"/>
        <v>0</v>
      </c>
      <c r="L140">
        <f t="shared" si="12"/>
        <v>0</v>
      </c>
      <c r="M140">
        <f t="shared" si="13"/>
        <v>2.3808660000001206E-2</v>
      </c>
      <c r="N140">
        <f t="shared" si="14"/>
        <v>2.0483196399999999</v>
      </c>
      <c r="O140">
        <f t="shared" si="15"/>
        <v>7.7760711799999997</v>
      </c>
    </row>
    <row r="141" spans="2:15" x14ac:dyDescent="0.25">
      <c r="B141" s="23" t="s">
        <v>18</v>
      </c>
      <c r="C141">
        <v>475</v>
      </c>
      <c r="F141">
        <f>'336p stat'!H140-'336p stat'!K140</f>
        <v>11.310996000000159</v>
      </c>
      <c r="G141">
        <f>'336p stat'!K140-'336p stat'!N140</f>
        <v>972.8764699999997</v>
      </c>
      <c r="H141">
        <f>'336p stat'!N140</f>
        <v>3695.0096920000001</v>
      </c>
      <c r="K141">
        <f t="shared" si="11"/>
        <v>0</v>
      </c>
      <c r="L141">
        <f t="shared" si="12"/>
        <v>0</v>
      </c>
      <c r="M141">
        <f t="shared" si="13"/>
        <v>2.3812623157895074E-2</v>
      </c>
      <c r="N141">
        <f t="shared" si="14"/>
        <v>2.0481609894736836</v>
      </c>
      <c r="O141">
        <f t="shared" si="15"/>
        <v>7.7789677726315789</v>
      </c>
    </row>
    <row r="142" spans="2:15" x14ac:dyDescent="0.25">
      <c r="B142" s="23" t="s">
        <v>18</v>
      </c>
      <c r="C142">
        <v>500</v>
      </c>
      <c r="F142">
        <f>'336p stat'!H141-'336p stat'!K141</f>
        <v>11.921816000000035</v>
      </c>
      <c r="G142">
        <f>'336p stat'!K141-'336p stat'!N141</f>
        <v>1024.3970609999997</v>
      </c>
      <c r="H142">
        <f>'336p stat'!N141</f>
        <v>3893.1968550000001</v>
      </c>
      <c r="K142">
        <f t="shared" si="11"/>
        <v>0</v>
      </c>
      <c r="L142">
        <f t="shared" si="12"/>
        <v>0</v>
      </c>
      <c r="M142">
        <f t="shared" si="13"/>
        <v>2.3843632000000069E-2</v>
      </c>
      <c r="N142">
        <f t="shared" si="14"/>
        <v>2.0487941219999994</v>
      </c>
      <c r="O142">
        <f t="shared" si="15"/>
        <v>7.7863937100000005</v>
      </c>
    </row>
    <row r="143" spans="2:15" x14ac:dyDescent="0.25">
      <c r="B143" s="23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3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3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3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3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3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3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3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3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3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3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3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3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3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3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3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3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3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3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3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3" t="s">
        <v>20</v>
      </c>
      <c r="C163">
        <v>25</v>
      </c>
      <c r="F163">
        <f>'336p stat'!H162-'336p stat'!K162</f>
        <v>0.70473500000002787</v>
      </c>
      <c r="G163">
        <f>'336p stat'!K162-'336p stat'!N162</f>
        <v>39.309725000000014</v>
      </c>
      <c r="H163">
        <f>'336p stat'!N162</f>
        <v>217.25624199999999</v>
      </c>
      <c r="K163">
        <f t="shared" si="11"/>
        <v>0</v>
      </c>
      <c r="L163">
        <f t="shared" si="12"/>
        <v>0</v>
      </c>
      <c r="M163">
        <f t="shared" si="13"/>
        <v>2.8189400000001114E-2</v>
      </c>
      <c r="N163">
        <f t="shared" si="14"/>
        <v>1.5723890000000005</v>
      </c>
      <c r="O163">
        <f t="shared" si="15"/>
        <v>8.6902496799999991</v>
      </c>
    </row>
    <row r="164" spans="2:15" x14ac:dyDescent="0.25">
      <c r="B164" s="23" t="s">
        <v>20</v>
      </c>
      <c r="C164">
        <v>50</v>
      </c>
      <c r="F164">
        <f>'336p stat'!H163-'336p stat'!K163</f>
        <v>1.2962810000000218</v>
      </c>
      <c r="G164">
        <f>'336p stat'!K163-'336p stat'!N163</f>
        <v>76.84250899999995</v>
      </c>
      <c r="H164">
        <f>'336p stat'!N163</f>
        <v>413.46142300000002</v>
      </c>
      <c r="K164">
        <f t="shared" si="11"/>
        <v>0</v>
      </c>
      <c r="L164">
        <f t="shared" si="12"/>
        <v>0</v>
      </c>
      <c r="M164">
        <f t="shared" si="13"/>
        <v>2.5925620000000437E-2</v>
      </c>
      <c r="N164">
        <f t="shared" si="14"/>
        <v>1.536850179999999</v>
      </c>
      <c r="O164">
        <f t="shared" si="15"/>
        <v>8.2692284600000008</v>
      </c>
    </row>
    <row r="165" spans="2:15" x14ac:dyDescent="0.25">
      <c r="B165" s="23" t="s">
        <v>20</v>
      </c>
      <c r="C165">
        <v>75</v>
      </c>
      <c r="F165">
        <f>'336p stat'!H164-'336p stat'!K164</f>
        <v>1.8881000000000085</v>
      </c>
      <c r="G165">
        <f>'336p stat'!K164-'336p stat'!N164</f>
        <v>114.55224399999997</v>
      </c>
      <c r="H165">
        <f>'336p stat'!N164</f>
        <v>609.90889200000004</v>
      </c>
      <c r="K165">
        <f t="shared" si="11"/>
        <v>0</v>
      </c>
      <c r="L165">
        <f t="shared" si="12"/>
        <v>0</v>
      </c>
      <c r="M165">
        <f t="shared" si="13"/>
        <v>2.5174666666666779E-2</v>
      </c>
      <c r="N165">
        <f t="shared" si="14"/>
        <v>1.527363253333333</v>
      </c>
      <c r="O165">
        <f t="shared" si="15"/>
        <v>8.1321185600000003</v>
      </c>
    </row>
    <row r="166" spans="2:15" x14ac:dyDescent="0.25">
      <c r="B166" s="23" t="s">
        <v>20</v>
      </c>
      <c r="C166">
        <v>100</v>
      </c>
      <c r="F166">
        <f>'336p stat'!H165-'336p stat'!K165</f>
        <v>2.48800899999992</v>
      </c>
      <c r="G166">
        <f>'336p stat'!K165-'336p stat'!N165</f>
        <v>152.202943</v>
      </c>
      <c r="H166">
        <f>'336p stat'!N165</f>
        <v>807.90596200000005</v>
      </c>
      <c r="K166">
        <f t="shared" si="11"/>
        <v>0</v>
      </c>
      <c r="L166">
        <f t="shared" si="12"/>
        <v>0</v>
      </c>
      <c r="M166">
        <f t="shared" si="13"/>
        <v>2.4880089999999199E-2</v>
      </c>
      <c r="N166">
        <f t="shared" si="14"/>
        <v>1.5220294300000001</v>
      </c>
      <c r="O166">
        <f t="shared" si="15"/>
        <v>8.0790596200000007</v>
      </c>
    </row>
    <row r="167" spans="2:15" x14ac:dyDescent="0.25">
      <c r="B167" s="23" t="s">
        <v>20</v>
      </c>
      <c r="C167">
        <v>125</v>
      </c>
      <c r="F167">
        <f>'336p stat'!H166-'336p stat'!K166</f>
        <v>3.0915330000000267</v>
      </c>
      <c r="G167">
        <f>'336p stat'!K166-'336p stat'!N166</f>
        <v>189.88485400000002</v>
      </c>
      <c r="H167">
        <f>'336p stat'!N166</f>
        <v>1007.17269</v>
      </c>
      <c r="K167">
        <f t="shared" si="11"/>
        <v>0</v>
      </c>
      <c r="L167">
        <f t="shared" si="12"/>
        <v>0</v>
      </c>
      <c r="M167">
        <f t="shared" si="13"/>
        <v>2.4732264000000215E-2</v>
      </c>
      <c r="N167">
        <f t="shared" si="14"/>
        <v>1.5190788320000002</v>
      </c>
      <c r="O167">
        <f t="shared" si="15"/>
        <v>8.0573815199999999</v>
      </c>
    </row>
    <row r="168" spans="2:15" x14ac:dyDescent="0.25">
      <c r="B168" s="23" t="s">
        <v>20</v>
      </c>
      <c r="C168">
        <v>150</v>
      </c>
      <c r="F168">
        <f>'336p stat'!H167-'336p stat'!K167</f>
        <v>3.70579900000007</v>
      </c>
      <c r="G168">
        <f>'336p stat'!K167-'336p stat'!N167</f>
        <v>228.00975599999992</v>
      </c>
      <c r="H168">
        <f>'336p stat'!N167</f>
        <v>1208.223608</v>
      </c>
      <c r="K168">
        <f t="shared" si="11"/>
        <v>0</v>
      </c>
      <c r="L168">
        <f t="shared" si="12"/>
        <v>0</v>
      </c>
      <c r="M168">
        <f t="shared" si="13"/>
        <v>2.4705326666667134E-2</v>
      </c>
      <c r="N168">
        <f t="shared" si="14"/>
        <v>1.5200650399999995</v>
      </c>
      <c r="O168">
        <f t="shared" si="15"/>
        <v>8.0548240533333342</v>
      </c>
    </row>
    <row r="169" spans="2:15" x14ac:dyDescent="0.25">
      <c r="B169" s="23" t="s">
        <v>20</v>
      </c>
      <c r="C169">
        <v>175</v>
      </c>
      <c r="F169">
        <f>'336p stat'!H168-'336p stat'!K168</f>
        <v>4.3176539999999477</v>
      </c>
      <c r="G169">
        <f>'336p stat'!K168-'336p stat'!N168</f>
        <v>265.7818749999999</v>
      </c>
      <c r="H169">
        <f>'336p stat'!N168</f>
        <v>1408.1195700000001</v>
      </c>
      <c r="K169">
        <f t="shared" si="11"/>
        <v>0</v>
      </c>
      <c r="L169">
        <f t="shared" si="12"/>
        <v>0</v>
      </c>
      <c r="M169">
        <f t="shared" si="13"/>
        <v>2.4672308571428273E-2</v>
      </c>
      <c r="N169">
        <f t="shared" si="14"/>
        <v>1.5187535714285709</v>
      </c>
      <c r="O169">
        <f t="shared" si="15"/>
        <v>8.046397542857143</v>
      </c>
    </row>
    <row r="170" spans="2:15" x14ac:dyDescent="0.25">
      <c r="B170" s="23" t="s">
        <v>20</v>
      </c>
      <c r="C170">
        <v>200</v>
      </c>
      <c r="F170">
        <f>'336p stat'!H169-'336p stat'!K169</f>
        <v>4.9286309999999958</v>
      </c>
      <c r="G170">
        <f>'336p stat'!K169-'336p stat'!N169</f>
        <v>303.57661099999996</v>
      </c>
      <c r="H170">
        <f>'336p stat'!N169</f>
        <v>1608.063672</v>
      </c>
      <c r="K170">
        <f t="shared" si="11"/>
        <v>0</v>
      </c>
      <c r="L170">
        <f t="shared" si="12"/>
        <v>0</v>
      </c>
      <c r="M170">
        <f t="shared" si="13"/>
        <v>2.4643154999999979E-2</v>
      </c>
      <c r="N170">
        <f t="shared" si="14"/>
        <v>1.5178830549999998</v>
      </c>
      <c r="O170">
        <f t="shared" si="15"/>
        <v>8.0403183600000006</v>
      </c>
    </row>
    <row r="171" spans="2:15" x14ac:dyDescent="0.25">
      <c r="B171" s="23" t="s">
        <v>20</v>
      </c>
      <c r="C171">
        <v>225</v>
      </c>
      <c r="F171">
        <f>'336p stat'!H170-'336p stat'!K170</f>
        <v>5.5377340000000004</v>
      </c>
      <c r="G171">
        <f>'336p stat'!K170-'336p stat'!N170</f>
        <v>340.98436500000003</v>
      </c>
      <c r="H171">
        <f>'336p stat'!N170</f>
        <v>1807.6767139999999</v>
      </c>
      <c r="K171">
        <f t="shared" si="11"/>
        <v>0</v>
      </c>
      <c r="L171">
        <f t="shared" si="12"/>
        <v>0</v>
      </c>
      <c r="M171">
        <f t="shared" si="13"/>
        <v>2.4612151111111112E-2</v>
      </c>
      <c r="N171">
        <f t="shared" si="14"/>
        <v>1.5154860666666667</v>
      </c>
      <c r="O171">
        <f t="shared" si="15"/>
        <v>8.0341187288888882</v>
      </c>
    </row>
    <row r="172" spans="2:15" x14ac:dyDescent="0.25">
      <c r="B172" s="23" t="s">
        <v>20</v>
      </c>
      <c r="C172">
        <v>250</v>
      </c>
      <c r="F172">
        <f>'336p stat'!H171-'336p stat'!K171</f>
        <v>6.1454640000001746</v>
      </c>
      <c r="G172">
        <f>'336p stat'!K171-'336p stat'!N171</f>
        <v>378.40068599999972</v>
      </c>
      <c r="H172">
        <f>'336p stat'!N171</f>
        <v>2006.9774190000001</v>
      </c>
      <c r="K172">
        <f t="shared" si="11"/>
        <v>0</v>
      </c>
      <c r="L172">
        <f t="shared" si="12"/>
        <v>0</v>
      </c>
      <c r="M172">
        <f t="shared" si="13"/>
        <v>2.45818560000007E-2</v>
      </c>
      <c r="N172">
        <f t="shared" si="14"/>
        <v>1.5136027439999988</v>
      </c>
      <c r="O172">
        <f t="shared" si="15"/>
        <v>8.0279096760000002</v>
      </c>
    </row>
    <row r="173" spans="2:15" x14ac:dyDescent="0.25">
      <c r="B173" s="23" t="s">
        <v>20</v>
      </c>
      <c r="C173">
        <v>275</v>
      </c>
      <c r="F173">
        <f>'336p stat'!H172-'336p stat'!K172</f>
        <v>6.7499170000000959</v>
      </c>
      <c r="G173">
        <f>'336p stat'!K172-'336p stat'!N172</f>
        <v>415.87989199999993</v>
      </c>
      <c r="H173">
        <f>'336p stat'!N172</f>
        <v>2205.274312</v>
      </c>
      <c r="K173">
        <f t="shared" si="11"/>
        <v>0</v>
      </c>
      <c r="L173">
        <f t="shared" si="12"/>
        <v>0</v>
      </c>
      <c r="M173">
        <f t="shared" si="13"/>
        <v>2.4545152727273076E-2</v>
      </c>
      <c r="N173">
        <f t="shared" si="14"/>
        <v>1.5122905163636362</v>
      </c>
      <c r="O173">
        <f t="shared" si="15"/>
        <v>8.0191793163636369</v>
      </c>
    </row>
    <row r="174" spans="2:15" x14ac:dyDescent="0.25">
      <c r="B174" s="23" t="s">
        <v>20</v>
      </c>
      <c r="C174">
        <v>300</v>
      </c>
      <c r="F174">
        <f>'336p stat'!H173-'336p stat'!K173</f>
        <v>7.348276999999598</v>
      </c>
      <c r="G174">
        <f>'336p stat'!K173-'336p stat'!N173</f>
        <v>453.25703599999997</v>
      </c>
      <c r="H174">
        <f>'336p stat'!N173</f>
        <v>2402.4964450000002</v>
      </c>
      <c r="K174">
        <f t="shared" si="11"/>
        <v>0</v>
      </c>
      <c r="L174">
        <f t="shared" si="12"/>
        <v>0</v>
      </c>
      <c r="M174">
        <f t="shared" si="13"/>
        <v>2.4494256666665326E-2</v>
      </c>
      <c r="N174">
        <f t="shared" si="14"/>
        <v>1.5108567866666667</v>
      </c>
      <c r="O174">
        <f t="shared" si="15"/>
        <v>8.0083214833333347</v>
      </c>
    </row>
    <row r="175" spans="2:15" x14ac:dyDescent="0.25">
      <c r="B175" s="23" t="s">
        <v>20</v>
      </c>
      <c r="C175">
        <v>325</v>
      </c>
      <c r="F175">
        <f>'336p stat'!H174-'336p stat'!K174</f>
        <v>7.940005000000383</v>
      </c>
      <c r="G175">
        <f>'336p stat'!K174-'336p stat'!N174</f>
        <v>490.50374999999985</v>
      </c>
      <c r="H175">
        <f>'336p stat'!N174</f>
        <v>2598.392124</v>
      </c>
      <c r="K175">
        <f t="shared" si="11"/>
        <v>0</v>
      </c>
      <c r="L175">
        <f t="shared" si="12"/>
        <v>0</v>
      </c>
      <c r="M175">
        <f t="shared" si="13"/>
        <v>2.4430784615385795E-2</v>
      </c>
      <c r="N175">
        <f t="shared" si="14"/>
        <v>1.5092423076923072</v>
      </c>
      <c r="O175">
        <f t="shared" si="15"/>
        <v>7.9950526892307687</v>
      </c>
    </row>
    <row r="176" spans="2:15" x14ac:dyDescent="0.25">
      <c r="B176" s="23" t="s">
        <v>20</v>
      </c>
      <c r="C176">
        <v>350</v>
      </c>
      <c r="F176">
        <f>'336p stat'!H175-'336p stat'!K175</f>
        <v>8.5280520000001161</v>
      </c>
      <c r="G176">
        <f>'336p stat'!K175-'336p stat'!N175</f>
        <v>527.61654700000008</v>
      </c>
      <c r="H176">
        <f>'336p stat'!N175</f>
        <v>2793.5884769999998</v>
      </c>
      <c r="K176">
        <f t="shared" si="11"/>
        <v>0</v>
      </c>
      <c r="L176">
        <f t="shared" si="12"/>
        <v>0</v>
      </c>
      <c r="M176">
        <f t="shared" si="13"/>
        <v>2.4365862857143188E-2</v>
      </c>
      <c r="N176">
        <f t="shared" si="14"/>
        <v>1.5074758485714288</v>
      </c>
      <c r="O176">
        <f t="shared" si="15"/>
        <v>7.9816813628571426</v>
      </c>
    </row>
    <row r="177" spans="2:15" x14ac:dyDescent="0.25">
      <c r="B177" s="23" t="s">
        <v>20</v>
      </c>
      <c r="C177">
        <v>375</v>
      </c>
      <c r="F177">
        <f>'336p stat'!H176-'336p stat'!K176</f>
        <v>9.1156099999998332</v>
      </c>
      <c r="G177">
        <f>'336p stat'!K176-'336p stat'!N176</f>
        <v>564.80419900000015</v>
      </c>
      <c r="H177">
        <f>'336p stat'!N176</f>
        <v>2988.7264700000001</v>
      </c>
      <c r="K177">
        <f t="shared" si="11"/>
        <v>0</v>
      </c>
      <c r="L177">
        <f t="shared" si="12"/>
        <v>0</v>
      </c>
      <c r="M177">
        <f t="shared" si="13"/>
        <v>2.4308293333332887E-2</v>
      </c>
      <c r="N177">
        <f t="shared" si="14"/>
        <v>1.506144530666667</v>
      </c>
      <c r="O177">
        <f t="shared" si="15"/>
        <v>7.9699372533333337</v>
      </c>
    </row>
    <row r="178" spans="2:15" x14ac:dyDescent="0.25">
      <c r="B178" s="23" t="s">
        <v>20</v>
      </c>
      <c r="C178">
        <v>400</v>
      </c>
      <c r="F178">
        <f>'336p stat'!H177-'336p stat'!K177</f>
        <v>9.7107670000000326</v>
      </c>
      <c r="G178">
        <f>'336p stat'!K177-'336p stat'!N177</f>
        <v>602.46371599999975</v>
      </c>
      <c r="H178">
        <f>'336p stat'!N177</f>
        <v>3185.5336910000001</v>
      </c>
      <c r="K178">
        <f t="shared" si="11"/>
        <v>0</v>
      </c>
      <c r="L178">
        <f t="shared" si="12"/>
        <v>0</v>
      </c>
      <c r="M178">
        <f t="shared" si="13"/>
        <v>2.4276917500000082E-2</v>
      </c>
      <c r="N178">
        <f t="shared" si="14"/>
        <v>1.5061592899999994</v>
      </c>
      <c r="O178">
        <f t="shared" si="15"/>
        <v>7.9638342275000005</v>
      </c>
    </row>
    <row r="179" spans="2:15" x14ac:dyDescent="0.25">
      <c r="B179" s="23" t="s">
        <v>20</v>
      </c>
      <c r="C179">
        <v>425</v>
      </c>
      <c r="F179">
        <f>'336p stat'!H178-'336p stat'!K178</f>
        <v>10.305444999999963</v>
      </c>
      <c r="G179">
        <f>'336p stat'!K178-'336p stat'!N178</f>
        <v>639.86882299999979</v>
      </c>
      <c r="H179">
        <f>'336p stat'!N178</f>
        <v>3382.8267040000001</v>
      </c>
      <c r="K179">
        <f t="shared" si="11"/>
        <v>0</v>
      </c>
      <c r="L179">
        <f t="shared" si="12"/>
        <v>0</v>
      </c>
      <c r="M179">
        <f t="shared" si="13"/>
        <v>2.4248105882352856E-2</v>
      </c>
      <c r="N179">
        <f t="shared" si="14"/>
        <v>1.50557370117647</v>
      </c>
      <c r="O179">
        <f t="shared" si="15"/>
        <v>7.9595922447058829</v>
      </c>
    </row>
    <row r="180" spans="2:15" x14ac:dyDescent="0.25">
      <c r="B180" s="23" t="s">
        <v>20</v>
      </c>
      <c r="C180">
        <v>450</v>
      </c>
      <c r="F180">
        <f>'336p stat'!H179-'336p stat'!K179</f>
        <v>10.911533000000418</v>
      </c>
      <c r="G180">
        <f>'336p stat'!K179-'336p stat'!N179</f>
        <v>677.42319300000008</v>
      </c>
      <c r="H180">
        <f>'336p stat'!N179</f>
        <v>3582.4894239999999</v>
      </c>
      <c r="K180">
        <f t="shared" si="11"/>
        <v>0</v>
      </c>
      <c r="L180">
        <f t="shared" si="12"/>
        <v>0</v>
      </c>
      <c r="M180">
        <f t="shared" si="13"/>
        <v>2.4247851111112041E-2</v>
      </c>
      <c r="N180">
        <f t="shared" si="14"/>
        <v>1.5053848733333335</v>
      </c>
      <c r="O180">
        <f t="shared" si="15"/>
        <v>7.9610876088888887</v>
      </c>
    </row>
    <row r="181" spans="2:15" x14ac:dyDescent="0.25">
      <c r="B181" s="23" t="s">
        <v>20</v>
      </c>
      <c r="C181">
        <v>475</v>
      </c>
      <c r="F181">
        <f>'336p stat'!H180-'336p stat'!K180</f>
        <v>11.513261000000057</v>
      </c>
      <c r="G181">
        <f>'336p stat'!K180-'336p stat'!N180</f>
        <v>715.34983400000056</v>
      </c>
      <c r="H181">
        <f>'336p stat'!N180</f>
        <v>3780.7034279999998</v>
      </c>
      <c r="K181">
        <f t="shared" si="11"/>
        <v>0</v>
      </c>
      <c r="L181">
        <f t="shared" si="12"/>
        <v>0</v>
      </c>
      <c r="M181">
        <f t="shared" si="13"/>
        <v>2.4238444210526434E-2</v>
      </c>
      <c r="N181">
        <f t="shared" si="14"/>
        <v>1.5059996505263169</v>
      </c>
      <c r="O181">
        <f t="shared" si="15"/>
        <v>7.9593756378947367</v>
      </c>
    </row>
    <row r="182" spans="2:15" x14ac:dyDescent="0.25">
      <c r="B182" s="23" t="s">
        <v>20</v>
      </c>
      <c r="C182">
        <v>500</v>
      </c>
      <c r="F182">
        <f>'336p stat'!H181-'336p stat'!K181</f>
        <v>12.106776999999965</v>
      </c>
      <c r="G182">
        <f>'336p stat'!K181-'336p stat'!N181</f>
        <v>753.67959500000006</v>
      </c>
      <c r="H182">
        <f>'336p stat'!N181</f>
        <v>3978.4198780000002</v>
      </c>
      <c r="K182">
        <f t="shared" si="11"/>
        <v>0</v>
      </c>
      <c r="L182">
        <f t="shared" si="12"/>
        <v>0</v>
      </c>
      <c r="M182">
        <f t="shared" si="13"/>
        <v>2.4213553999999932E-2</v>
      </c>
      <c r="N182">
        <f t="shared" si="14"/>
        <v>1.5073591900000001</v>
      </c>
      <c r="O182">
        <f t="shared" si="15"/>
        <v>7.9568397559999999</v>
      </c>
    </row>
    <row r="183" spans="2:15" x14ac:dyDescent="0.25">
      <c r="B183" s="23" t="s">
        <v>21</v>
      </c>
      <c r="C183">
        <v>25</v>
      </c>
      <c r="F183">
        <f>'336p stat'!H182-'336p stat'!K182</f>
        <v>0.25723599999992075</v>
      </c>
      <c r="G183">
        <f>'336p stat'!K182-'336p stat'!N182</f>
        <v>2710.1970680000004</v>
      </c>
      <c r="H183">
        <f>'336p stat'!N182</f>
        <v>33.692405000000001</v>
      </c>
      <c r="K183">
        <f t="shared" si="11"/>
        <v>0</v>
      </c>
      <c r="L183">
        <f t="shared" si="12"/>
        <v>0</v>
      </c>
      <c r="M183">
        <f t="shared" si="13"/>
        <v>1.0289439999996829E-2</v>
      </c>
      <c r="N183">
        <f t="shared" si="14"/>
        <v>108.40788272000002</v>
      </c>
      <c r="O183">
        <f t="shared" si="15"/>
        <v>1.3476962000000001</v>
      </c>
    </row>
    <row r="184" spans="2:15" x14ac:dyDescent="0.25">
      <c r="B184" s="23" t="s">
        <v>21</v>
      </c>
      <c r="C184">
        <v>50</v>
      </c>
      <c r="F184">
        <f>'336p stat'!H183-'336p stat'!K183</f>
        <v>0.50476600000001781</v>
      </c>
      <c r="G184">
        <f>'336p stat'!K183-'336p stat'!N183</f>
        <v>5430.1746419999999</v>
      </c>
      <c r="H184">
        <f>'336p stat'!N183</f>
        <v>67.411686000000003</v>
      </c>
      <c r="K184">
        <f t="shared" si="11"/>
        <v>0</v>
      </c>
      <c r="L184">
        <f t="shared" si="12"/>
        <v>0</v>
      </c>
      <c r="M184">
        <f t="shared" si="13"/>
        <v>1.0095320000000357E-2</v>
      </c>
      <c r="N184">
        <f t="shared" si="14"/>
        <v>108.60349284</v>
      </c>
      <c r="O184">
        <f t="shared" si="15"/>
        <v>1.3482337200000001</v>
      </c>
    </row>
    <row r="185" spans="2:15" x14ac:dyDescent="0.25">
      <c r="B185" s="23" t="s">
        <v>21</v>
      </c>
      <c r="C185">
        <v>75</v>
      </c>
      <c r="F185">
        <f>'336p stat'!H184-'336p stat'!K184</f>
        <v>0.75046800000018266</v>
      </c>
      <c r="G185">
        <f>'336p stat'!K184-'336p stat'!N184</f>
        <v>8150.3660799999989</v>
      </c>
      <c r="H185">
        <f>'336p stat'!N184</f>
        <v>101.119604</v>
      </c>
      <c r="K185">
        <f t="shared" si="11"/>
        <v>0</v>
      </c>
      <c r="L185">
        <f t="shared" si="12"/>
        <v>0</v>
      </c>
      <c r="M185">
        <f t="shared" si="13"/>
        <v>1.0006240000002435E-2</v>
      </c>
      <c r="N185">
        <f t="shared" si="14"/>
        <v>108.67154773333331</v>
      </c>
      <c r="O185">
        <f t="shared" si="15"/>
        <v>1.3482613866666666</v>
      </c>
    </row>
    <row r="186" spans="2:15" x14ac:dyDescent="0.25">
      <c r="B186" s="23" t="s">
        <v>21</v>
      </c>
      <c r="C186">
        <v>100</v>
      </c>
      <c r="F186">
        <f>'336p stat'!H185-'336p stat'!K185</f>
        <v>0.99822300000050745</v>
      </c>
      <c r="G186">
        <f>'336p stat'!K185-'336p stat'!N185</f>
        <v>10866.615591</v>
      </c>
      <c r="H186">
        <f>'336p stat'!N185</f>
        <v>134.86085399999999</v>
      </c>
      <c r="K186">
        <f t="shared" si="11"/>
        <v>0</v>
      </c>
      <c r="L186">
        <f t="shared" si="12"/>
        <v>0</v>
      </c>
      <c r="M186">
        <f t="shared" si="13"/>
        <v>9.982230000005074E-3</v>
      </c>
      <c r="N186">
        <f t="shared" si="14"/>
        <v>108.66615591</v>
      </c>
      <c r="O186">
        <f t="shared" si="15"/>
        <v>1.3486085399999999</v>
      </c>
    </row>
    <row r="187" spans="2:15" x14ac:dyDescent="0.25">
      <c r="B187" s="23" t="s">
        <v>21</v>
      </c>
      <c r="C187">
        <v>125</v>
      </c>
      <c r="F187">
        <f>'336p stat'!H186-'336p stat'!K186</f>
        <v>1.2440430000006018</v>
      </c>
      <c r="G187">
        <f>'336p stat'!K186-'336p stat'!N186</f>
        <v>13580.935015999999</v>
      </c>
      <c r="H187">
        <f>'336p stat'!N186</f>
        <v>168.563109</v>
      </c>
      <c r="K187">
        <f t="shared" si="11"/>
        <v>0</v>
      </c>
      <c r="L187">
        <f t="shared" si="12"/>
        <v>0</v>
      </c>
      <c r="M187">
        <f t="shared" si="13"/>
        <v>9.952344000004814E-3</v>
      </c>
      <c r="N187">
        <f t="shared" si="14"/>
        <v>108.647480128</v>
      </c>
      <c r="O187">
        <f t="shared" si="15"/>
        <v>1.3485048719999999</v>
      </c>
    </row>
    <row r="188" spans="2:15" x14ac:dyDescent="0.25">
      <c r="B188" s="23" t="s">
        <v>21</v>
      </c>
      <c r="C188">
        <v>150</v>
      </c>
      <c r="F188">
        <f>'336p stat'!H187-'336p stat'!K187</f>
        <v>1.4904100000021572</v>
      </c>
      <c r="G188">
        <f>'336p stat'!K187-'336p stat'!N187</f>
        <v>16294.005245999999</v>
      </c>
      <c r="H188">
        <f>'336p stat'!N187</f>
        <v>202.27805499999999</v>
      </c>
      <c r="K188">
        <f t="shared" si="11"/>
        <v>0</v>
      </c>
      <c r="L188">
        <f t="shared" si="12"/>
        <v>0</v>
      </c>
      <c r="M188">
        <f t="shared" si="13"/>
        <v>9.9360666666810475E-3</v>
      </c>
      <c r="N188">
        <f t="shared" si="14"/>
        <v>108.62670163999999</v>
      </c>
      <c r="O188">
        <f t="shared" si="15"/>
        <v>1.3485203666666665</v>
      </c>
    </row>
    <row r="189" spans="2:15" x14ac:dyDescent="0.25">
      <c r="B189" s="23" t="s">
        <v>21</v>
      </c>
      <c r="C189">
        <v>175</v>
      </c>
      <c r="F189">
        <f>'336p stat'!H188-'336p stat'!K188</f>
        <v>1.7364449999986391</v>
      </c>
      <c r="G189">
        <f>'336p stat'!K188-'336p stat'!N188</f>
        <v>19016.798939</v>
      </c>
      <c r="H189">
        <f>'336p stat'!N188</f>
        <v>235.98719399999999</v>
      </c>
      <c r="K189">
        <f t="shared" si="11"/>
        <v>0</v>
      </c>
      <c r="L189">
        <f t="shared" si="12"/>
        <v>0</v>
      </c>
      <c r="M189">
        <f t="shared" si="13"/>
        <v>9.9225428571350811E-3</v>
      </c>
      <c r="N189">
        <f t="shared" si="14"/>
        <v>108.66742250857143</v>
      </c>
      <c r="O189">
        <f t="shared" si="15"/>
        <v>1.3484982514285713</v>
      </c>
    </row>
    <row r="190" spans="2:15" x14ac:dyDescent="0.25">
      <c r="B190" s="23" t="s">
        <v>21</v>
      </c>
      <c r="C190">
        <v>200</v>
      </c>
      <c r="F190">
        <f>'336p stat'!H189-'336p stat'!K189</f>
        <v>1.9826950000024226</v>
      </c>
      <c r="G190">
        <f>'336p stat'!K189-'336p stat'!N189</f>
        <v>21730.809303999999</v>
      </c>
      <c r="H190">
        <f>'336p stat'!N189</f>
        <v>269.69374299999998</v>
      </c>
      <c r="K190">
        <f t="shared" si="11"/>
        <v>0</v>
      </c>
      <c r="L190">
        <f t="shared" si="12"/>
        <v>0</v>
      </c>
      <c r="M190">
        <f t="shared" si="13"/>
        <v>9.9134750000121133E-3</v>
      </c>
      <c r="N190">
        <f t="shared" si="14"/>
        <v>108.65404651999999</v>
      </c>
      <c r="O190">
        <f t="shared" si="15"/>
        <v>1.3484687149999999</v>
      </c>
    </row>
    <row r="191" spans="2:15" x14ac:dyDescent="0.25">
      <c r="B191" s="23" t="s">
        <v>21</v>
      </c>
      <c r="C191">
        <v>225</v>
      </c>
      <c r="F191">
        <f>'336p stat'!H190-'336p stat'!K190</f>
        <v>2.2292190000007395</v>
      </c>
      <c r="G191">
        <f>'336p stat'!K190-'336p stat'!N190</f>
        <v>24442.223542</v>
      </c>
      <c r="H191">
        <f>'336p stat'!N190</f>
        <v>303.42973899999998</v>
      </c>
      <c r="K191">
        <f t="shared" si="11"/>
        <v>0</v>
      </c>
      <c r="L191">
        <f t="shared" si="12"/>
        <v>0</v>
      </c>
      <c r="M191">
        <f t="shared" si="13"/>
        <v>9.9076400000032861E-3</v>
      </c>
      <c r="N191">
        <f t="shared" si="14"/>
        <v>108.6321046311111</v>
      </c>
      <c r="O191">
        <f t="shared" si="15"/>
        <v>1.3485766177777776</v>
      </c>
    </row>
    <row r="192" spans="2:15" x14ac:dyDescent="0.25">
      <c r="B192" s="23" t="s">
        <v>21</v>
      </c>
      <c r="C192">
        <v>250</v>
      </c>
      <c r="F192">
        <f>'336p stat'!H191-'336p stat'!K191</f>
        <v>2.4739450000015495</v>
      </c>
      <c r="G192">
        <f>'336p stat'!K191-'336p stat'!N191</f>
        <v>27166.168114</v>
      </c>
      <c r="H192">
        <f>'336p stat'!N191</f>
        <v>337.13176900000002</v>
      </c>
      <c r="K192">
        <f t="shared" si="11"/>
        <v>0</v>
      </c>
      <c r="L192">
        <f t="shared" si="12"/>
        <v>0</v>
      </c>
      <c r="M192">
        <f t="shared" si="13"/>
        <v>9.895780000006198E-3</v>
      </c>
      <c r="N192">
        <f t="shared" si="14"/>
        <v>108.66467245600001</v>
      </c>
      <c r="O192">
        <f t="shared" si="15"/>
        <v>1.3485270760000001</v>
      </c>
    </row>
    <row r="193" spans="2:15" x14ac:dyDescent="0.25">
      <c r="B193" s="23" t="s">
        <v>21</v>
      </c>
      <c r="C193">
        <v>275</v>
      </c>
      <c r="F193">
        <f>'336p stat'!H192-'336p stat'!K192</f>
        <v>2.7203520000002754</v>
      </c>
      <c r="G193">
        <f>'336p stat'!K192-'336p stat'!N192</f>
        <v>29881.388241999997</v>
      </c>
      <c r="H193">
        <f>'336p stat'!N192</f>
        <v>370.85429699999997</v>
      </c>
      <c r="K193">
        <f t="shared" si="11"/>
        <v>0</v>
      </c>
      <c r="L193">
        <f t="shared" si="12"/>
        <v>0</v>
      </c>
      <c r="M193">
        <f t="shared" si="13"/>
        <v>9.8921890909100928E-3</v>
      </c>
      <c r="N193">
        <f t="shared" si="14"/>
        <v>108.65959360727271</v>
      </c>
      <c r="O193">
        <f t="shared" si="15"/>
        <v>1.3485610799999999</v>
      </c>
    </row>
    <row r="194" spans="2:15" x14ac:dyDescent="0.25">
      <c r="B194" s="23" t="s">
        <v>21</v>
      </c>
      <c r="C194">
        <v>300</v>
      </c>
      <c r="F194">
        <f>'336p stat'!H193-'336p stat'!K193</f>
        <v>2.9664059999995516</v>
      </c>
      <c r="G194">
        <f>'336p stat'!K193-'336p stat'!N193</f>
        <v>32601.183644000001</v>
      </c>
      <c r="H194">
        <f>'336p stat'!N193</f>
        <v>404.55202000000003</v>
      </c>
      <c r="K194">
        <f t="shared" si="11"/>
        <v>0</v>
      </c>
      <c r="L194">
        <f t="shared" si="12"/>
        <v>0</v>
      </c>
      <c r="M194">
        <f t="shared" si="13"/>
        <v>9.8880199999985055E-3</v>
      </c>
      <c r="N194">
        <f t="shared" si="14"/>
        <v>108.67061214666667</v>
      </c>
      <c r="O194">
        <f t="shared" si="15"/>
        <v>1.3485067333333334</v>
      </c>
    </row>
    <row r="195" spans="2:15" x14ac:dyDescent="0.25">
      <c r="B195" s="23" t="s">
        <v>21</v>
      </c>
      <c r="C195">
        <v>325</v>
      </c>
      <c r="F195">
        <f>'336p stat'!H194-'336p stat'!K194</f>
        <v>3.2143750000032014</v>
      </c>
      <c r="G195">
        <f>'336p stat'!K194-'336p stat'!N194</f>
        <v>35321.076300999994</v>
      </c>
      <c r="H195">
        <f>'336p stat'!N194</f>
        <v>438.27182399999998</v>
      </c>
      <c r="K195">
        <f t="shared" si="11"/>
        <v>0</v>
      </c>
      <c r="L195">
        <f t="shared" si="12"/>
        <v>0</v>
      </c>
      <c r="M195">
        <f t="shared" si="13"/>
        <v>9.8903846153944666E-3</v>
      </c>
      <c r="N195">
        <f t="shared" si="14"/>
        <v>108.68023477230767</v>
      </c>
      <c r="O195">
        <f t="shared" si="15"/>
        <v>1.3485286892307691</v>
      </c>
    </row>
    <row r="196" spans="2:15" x14ac:dyDescent="0.25">
      <c r="B196" s="23" t="s">
        <v>21</v>
      </c>
      <c r="C196">
        <v>350</v>
      </c>
      <c r="F196">
        <f>'336p stat'!H195-'336p stat'!K195</f>
        <v>3.4619529999981751</v>
      </c>
      <c r="G196">
        <f>'336p stat'!K195-'336p stat'!N195</f>
        <v>38035.056665000004</v>
      </c>
      <c r="H196">
        <f>'336p stat'!N195</f>
        <v>471.98630400000002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9.8912942857090711E-3</v>
      </c>
      <c r="N196">
        <f t="shared" ref="N196:N242" si="19">G196/$C196</f>
        <v>108.67159047142859</v>
      </c>
      <c r="O196">
        <f t="shared" ref="O196:O242" si="20">H196/$C196</f>
        <v>1.3485322971428573</v>
      </c>
    </row>
    <row r="197" spans="2:15" x14ac:dyDescent="0.25">
      <c r="B197" s="23" t="s">
        <v>21</v>
      </c>
      <c r="C197">
        <v>375</v>
      </c>
      <c r="F197">
        <f>'336p stat'!H196-'336p stat'!K196</f>
        <v>3.7097659999999451</v>
      </c>
      <c r="G197">
        <f>'336p stat'!K196-'336p stat'!N196</f>
        <v>40751.128369000005</v>
      </c>
      <c r="H197">
        <f>'336p stat'!N196</f>
        <v>505.70545900000002</v>
      </c>
      <c r="K197">
        <f t="shared" si="16"/>
        <v>0</v>
      </c>
      <c r="L197">
        <f t="shared" si="17"/>
        <v>0</v>
      </c>
      <c r="M197">
        <f t="shared" si="18"/>
        <v>9.892709333333187E-3</v>
      </c>
      <c r="N197">
        <f t="shared" si="19"/>
        <v>108.66967565066668</v>
      </c>
      <c r="O197">
        <f t="shared" si="20"/>
        <v>1.3485478906666668</v>
      </c>
    </row>
    <row r="198" spans="2:15" x14ac:dyDescent="0.25">
      <c r="B198" s="23" t="s">
        <v>21</v>
      </c>
      <c r="C198">
        <v>400</v>
      </c>
      <c r="F198">
        <f>'336p stat'!H197-'336p stat'!K197</f>
        <v>3.9550779999990482</v>
      </c>
      <c r="G198">
        <f>'336p stat'!K197-'336p stat'!N197</f>
        <v>43468.662789000002</v>
      </c>
      <c r="H198">
        <f>'336p stat'!N197</f>
        <v>539.42666399999996</v>
      </c>
      <c r="K198">
        <f t="shared" si="16"/>
        <v>0</v>
      </c>
      <c r="L198">
        <f t="shared" si="17"/>
        <v>0</v>
      </c>
      <c r="M198">
        <f t="shared" si="18"/>
        <v>9.8876949999976201E-3</v>
      </c>
      <c r="N198">
        <f t="shared" si="19"/>
        <v>108.6716569725</v>
      </c>
      <c r="O198">
        <f t="shared" si="20"/>
        <v>1.3485666599999999</v>
      </c>
    </row>
    <row r="199" spans="2:15" x14ac:dyDescent="0.25">
      <c r="B199" s="23" t="s">
        <v>21</v>
      </c>
      <c r="C199">
        <v>425</v>
      </c>
      <c r="F199">
        <f>'336p stat'!H198-'336p stat'!K198</f>
        <v>4.2004689999957918</v>
      </c>
      <c r="G199">
        <f>'336p stat'!K198-'336p stat'!N198</f>
        <v>46188.477236999999</v>
      </c>
      <c r="H199">
        <f>'336p stat'!N198</f>
        <v>573.15049699999997</v>
      </c>
      <c r="K199">
        <f t="shared" si="16"/>
        <v>0</v>
      </c>
      <c r="L199">
        <f t="shared" si="17"/>
        <v>0</v>
      </c>
      <c r="M199">
        <f t="shared" si="18"/>
        <v>9.8834564705783338E-3</v>
      </c>
      <c r="N199">
        <f t="shared" si="19"/>
        <v>108.67876996941176</v>
      </c>
      <c r="O199">
        <f t="shared" si="20"/>
        <v>1.3485894047058824</v>
      </c>
    </row>
    <row r="200" spans="2:15" x14ac:dyDescent="0.25">
      <c r="B200" s="23" t="s">
        <v>21</v>
      </c>
      <c r="C200">
        <v>450</v>
      </c>
      <c r="F200">
        <f>'336p stat'!H199-'336p stat'!K199</f>
        <v>4.4466410000022734</v>
      </c>
      <c r="G200">
        <f>'336p stat'!K199-'336p stat'!N199</f>
        <v>48916.38667</v>
      </c>
      <c r="H200">
        <f>'336p stat'!N199</f>
        <v>606.85958000000005</v>
      </c>
      <c r="K200">
        <f t="shared" si="16"/>
        <v>0</v>
      </c>
      <c r="L200">
        <f t="shared" si="17"/>
        <v>0</v>
      </c>
      <c r="M200">
        <f t="shared" si="18"/>
        <v>9.8814244444494961E-3</v>
      </c>
      <c r="N200">
        <f t="shared" si="19"/>
        <v>108.70308148888888</v>
      </c>
      <c r="O200">
        <f t="shared" si="20"/>
        <v>1.3485768444444446</v>
      </c>
    </row>
    <row r="201" spans="2:15" x14ac:dyDescent="0.25">
      <c r="B201" s="23" t="s">
        <v>21</v>
      </c>
      <c r="C201">
        <v>475</v>
      </c>
      <c r="F201">
        <f>'336p stat'!H200-'336p stat'!K200</f>
        <v>4.6918749999967986</v>
      </c>
      <c r="G201">
        <f>'336p stat'!K200-'336p stat'!N200</f>
        <v>51636.730051999999</v>
      </c>
      <c r="H201">
        <f>'336p stat'!N200</f>
        <v>640.566823</v>
      </c>
      <c r="K201">
        <f t="shared" si="16"/>
        <v>0</v>
      </c>
      <c r="L201">
        <f t="shared" si="17"/>
        <v>0</v>
      </c>
      <c r="M201">
        <f t="shared" si="18"/>
        <v>9.8776315789406294E-3</v>
      </c>
      <c r="N201">
        <f t="shared" si="19"/>
        <v>108.70890537263158</v>
      </c>
      <c r="O201">
        <f t="shared" si="20"/>
        <v>1.3485617326315789</v>
      </c>
    </row>
    <row r="202" spans="2:15" x14ac:dyDescent="0.25">
      <c r="B202" s="23" t="s">
        <v>21</v>
      </c>
      <c r="C202">
        <v>500</v>
      </c>
      <c r="F202">
        <f>'336p stat'!H201-'336p stat'!K201</f>
        <v>4.9381250000005821</v>
      </c>
      <c r="G202">
        <f>'336p stat'!K201-'336p stat'!N201</f>
        <v>54359.859081999995</v>
      </c>
      <c r="H202">
        <f>'336p stat'!N201</f>
        <v>674.28693399999997</v>
      </c>
      <c r="K202">
        <f t="shared" si="16"/>
        <v>0</v>
      </c>
      <c r="L202">
        <f t="shared" si="17"/>
        <v>0</v>
      </c>
      <c r="M202">
        <f t="shared" si="18"/>
        <v>9.8762500000011636E-3</v>
      </c>
      <c r="N202">
        <f t="shared" si="19"/>
        <v>108.71971816399999</v>
      </c>
      <c r="O202">
        <f t="shared" si="20"/>
        <v>1.3485738679999999</v>
      </c>
    </row>
    <row r="203" spans="2:15" x14ac:dyDescent="0.25">
      <c r="B203" s="23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3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3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3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3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3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3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3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3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3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3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3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3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3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3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3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3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3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3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3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3" t="s">
        <v>23</v>
      </c>
      <c r="C223">
        <v>25</v>
      </c>
      <c r="F223">
        <f>'336p stat'!H222-'336p stat'!K222</f>
        <v>30.058147999999996</v>
      </c>
      <c r="G223">
        <f>'336p stat'!K222-'336p stat'!N222</f>
        <v>61.877451999999998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1.2023259199999998</v>
      </c>
      <c r="N223">
        <f t="shared" si="19"/>
        <v>2.47509808</v>
      </c>
      <c r="O223">
        <f t="shared" si="20"/>
        <v>0</v>
      </c>
    </row>
    <row r="224" spans="2:15" x14ac:dyDescent="0.25">
      <c r="B224" s="23" t="s">
        <v>23</v>
      </c>
      <c r="C224">
        <v>50</v>
      </c>
      <c r="F224">
        <f>'336p stat'!H223-'336p stat'!K223</f>
        <v>60.259691999999987</v>
      </c>
      <c r="G224">
        <f>'336p stat'!K223-'336p stat'!N223</f>
        <v>123.748349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1.2051938399999997</v>
      </c>
      <c r="N224">
        <f t="shared" si="19"/>
        <v>2.47496698</v>
      </c>
      <c r="O224">
        <f t="shared" si="20"/>
        <v>0</v>
      </c>
    </row>
    <row r="225" spans="2:15" x14ac:dyDescent="0.25">
      <c r="B225" s="23" t="s">
        <v>23</v>
      </c>
      <c r="C225">
        <v>75</v>
      </c>
      <c r="F225">
        <f>'336p stat'!H224-'336p stat'!K224</f>
        <v>90.469929000000036</v>
      </c>
      <c r="G225">
        <f>'336p stat'!K224-'336p stat'!N224</f>
        <v>185.61451299999999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1.2062657200000004</v>
      </c>
      <c r="N225">
        <f t="shared" si="19"/>
        <v>2.4748601733333331</v>
      </c>
      <c r="O225">
        <f t="shared" si="20"/>
        <v>0</v>
      </c>
    </row>
    <row r="226" spans="2:15" x14ac:dyDescent="0.25">
      <c r="B226" s="23" t="s">
        <v>23</v>
      </c>
      <c r="C226">
        <v>100</v>
      </c>
      <c r="F226">
        <f>'336p stat'!H225-'336p stat'!K225</f>
        <v>120.66987999999998</v>
      </c>
      <c r="G226">
        <f>'336p stat'!K225-'336p stat'!N225</f>
        <v>247.48766000000001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1.2066987999999998</v>
      </c>
      <c r="N226">
        <f t="shared" si="19"/>
        <v>2.4748766</v>
      </c>
      <c r="O226">
        <f t="shared" si="20"/>
        <v>0</v>
      </c>
    </row>
    <row r="227" spans="2:15" x14ac:dyDescent="0.25">
      <c r="B227" s="23" t="s">
        <v>23</v>
      </c>
      <c r="C227">
        <v>125</v>
      </c>
      <c r="F227">
        <f>'336p stat'!H226-'336p stat'!K226</f>
        <v>150.87106199999999</v>
      </c>
      <c r="G227">
        <f>'336p stat'!K226-'336p stat'!N226</f>
        <v>309.36564099999998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1.206968496</v>
      </c>
      <c r="N227">
        <f t="shared" si="19"/>
        <v>2.4749251279999998</v>
      </c>
      <c r="O227">
        <f t="shared" si="20"/>
        <v>0</v>
      </c>
    </row>
    <row r="228" spans="2:15" x14ac:dyDescent="0.25">
      <c r="B228" s="23" t="s">
        <v>23</v>
      </c>
      <c r="C228">
        <v>150</v>
      </c>
      <c r="F228">
        <f>'336p stat'!H227-'336p stat'!K227</f>
        <v>181.08475699999997</v>
      </c>
      <c r="G228">
        <f>'336p stat'!K227-'336p stat'!N227</f>
        <v>371.24099100000001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1.207231713333333</v>
      </c>
      <c r="N228">
        <f t="shared" si="19"/>
        <v>2.4749399400000001</v>
      </c>
      <c r="O228">
        <f t="shared" si="20"/>
        <v>0</v>
      </c>
    </row>
    <row r="229" spans="2:15" x14ac:dyDescent="0.25">
      <c r="B229" s="23" t="s">
        <v>23</v>
      </c>
      <c r="C229">
        <v>175</v>
      </c>
      <c r="F229">
        <f>'336p stat'!H228-'336p stat'!K228</f>
        <v>211.28457299999997</v>
      </c>
      <c r="G229">
        <f>'336p stat'!K228-'336p stat'!N228</f>
        <v>433.11367999999999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1.207340417142857</v>
      </c>
      <c r="N229">
        <f t="shared" si="19"/>
        <v>2.4749353142857142</v>
      </c>
      <c r="O229">
        <f t="shared" si="20"/>
        <v>0</v>
      </c>
    </row>
    <row r="230" spans="2:15" x14ac:dyDescent="0.25">
      <c r="B230" s="23" t="s">
        <v>23</v>
      </c>
      <c r="C230">
        <v>200</v>
      </c>
      <c r="F230">
        <f>'336p stat'!H229-'336p stat'!K229</f>
        <v>241.487979</v>
      </c>
      <c r="G230">
        <f>'336p stat'!K229-'336p stat'!N229</f>
        <v>494.98747900000001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1.207439895</v>
      </c>
      <c r="N230">
        <f t="shared" si="19"/>
        <v>2.474937395</v>
      </c>
      <c r="O230">
        <f t="shared" si="20"/>
        <v>0</v>
      </c>
    </row>
    <row r="231" spans="2:15" x14ac:dyDescent="0.25">
      <c r="B231" s="23" t="s">
        <v>23</v>
      </c>
      <c r="C231">
        <v>225</v>
      </c>
      <c r="F231">
        <f>'336p stat'!H230-'336p stat'!K230</f>
        <v>271.69408799999997</v>
      </c>
      <c r="G231">
        <f>'336p stat'!K230-'336p stat'!N230</f>
        <v>556.86455799999999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1.2075292799999999</v>
      </c>
      <c r="N231">
        <f t="shared" si="19"/>
        <v>2.4749535911111109</v>
      </c>
      <c r="O231">
        <f t="shared" si="20"/>
        <v>0</v>
      </c>
    </row>
    <row r="232" spans="2:15" x14ac:dyDescent="0.25">
      <c r="B232" s="23" t="s">
        <v>23</v>
      </c>
      <c r="C232">
        <v>250</v>
      </c>
      <c r="F232">
        <f>'336p stat'!H231-'336p stat'!K231</f>
        <v>301.89729</v>
      </c>
      <c r="G232">
        <f>'336p stat'!K231-'336p stat'!N231</f>
        <v>618.74060799999995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1.2075891599999999</v>
      </c>
      <c r="N232">
        <f t="shared" si="19"/>
        <v>2.4749624319999999</v>
      </c>
      <c r="O232">
        <f t="shared" si="20"/>
        <v>0</v>
      </c>
    </row>
    <row r="233" spans="2:15" x14ac:dyDescent="0.25">
      <c r="B233" s="23" t="s">
        <v>23</v>
      </c>
      <c r="C233">
        <v>275</v>
      </c>
      <c r="F233">
        <f>'336p stat'!H232-'336p stat'!K232</f>
        <v>332.10462199999995</v>
      </c>
      <c r="G233">
        <f>'336p stat'!K232-'336p stat'!N232</f>
        <v>680.61725200000001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1.2076531709090907</v>
      </c>
      <c r="N233">
        <f t="shared" si="19"/>
        <v>2.4749718254545456</v>
      </c>
      <c r="O233">
        <f t="shared" si="20"/>
        <v>0</v>
      </c>
    </row>
    <row r="234" spans="2:15" x14ac:dyDescent="0.25">
      <c r="B234" s="23" t="s">
        <v>23</v>
      </c>
      <c r="C234">
        <v>300</v>
      </c>
      <c r="F234">
        <f>'336p stat'!H233-'336p stat'!K233</f>
        <v>362.30398400000001</v>
      </c>
      <c r="G234">
        <f>'336p stat'!K233-'336p stat'!N233</f>
        <v>742.48682399999996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1.2076799466666668</v>
      </c>
      <c r="N234">
        <f t="shared" si="19"/>
        <v>2.4749560799999997</v>
      </c>
      <c r="O234">
        <f t="shared" si="20"/>
        <v>0</v>
      </c>
    </row>
    <row r="235" spans="2:15" x14ac:dyDescent="0.25">
      <c r="B235" s="23" t="s">
        <v>23</v>
      </c>
      <c r="C235">
        <v>325</v>
      </c>
      <c r="F235">
        <f>'336p stat'!H234-'336p stat'!K234</f>
        <v>392.50854600000002</v>
      </c>
      <c r="G235">
        <f>'336p stat'!K234-'336p stat'!N234</f>
        <v>804.36307299999999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1.2077186030769231</v>
      </c>
      <c r="N235">
        <f t="shared" si="19"/>
        <v>2.4749633015384616</v>
      </c>
      <c r="O235">
        <f t="shared" si="20"/>
        <v>0</v>
      </c>
    </row>
    <row r="236" spans="2:15" x14ac:dyDescent="0.25">
      <c r="B236" s="23" t="s">
        <v>23</v>
      </c>
      <c r="C236">
        <v>350</v>
      </c>
      <c r="F236">
        <f>'336p stat'!H235-'336p stat'!K235</f>
        <v>422.71073299999989</v>
      </c>
      <c r="G236">
        <f>'336p stat'!K235-'336p stat'!N235</f>
        <v>866.23530000000005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1.2077449514285712</v>
      </c>
      <c r="N236">
        <f t="shared" si="19"/>
        <v>2.474958</v>
      </c>
      <c r="O236">
        <f t="shared" si="20"/>
        <v>0</v>
      </c>
    </row>
    <row r="237" spans="2:15" x14ac:dyDescent="0.25">
      <c r="B237" s="23" t="s">
        <v>23</v>
      </c>
      <c r="C237">
        <v>375</v>
      </c>
      <c r="F237">
        <f>'336p stat'!H236-'336p stat'!K236</f>
        <v>452.90854699999988</v>
      </c>
      <c r="G237">
        <f>'336p stat'!K236-'336p stat'!N236</f>
        <v>928.11553500000002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1.2077561253333331</v>
      </c>
      <c r="N237">
        <f t="shared" si="19"/>
        <v>2.4749747600000003</v>
      </c>
      <c r="O237">
        <f t="shared" si="20"/>
        <v>0</v>
      </c>
    </row>
    <row r="238" spans="2:15" x14ac:dyDescent="0.25">
      <c r="B238" s="23" t="s">
        <v>23</v>
      </c>
      <c r="C238">
        <v>400</v>
      </c>
      <c r="F238">
        <f>'336p stat'!H237-'336p stat'!K237</f>
        <v>483.12015499999995</v>
      </c>
      <c r="G238">
        <f>'336p stat'!K237-'336p stat'!N237</f>
        <v>989.99578699999995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1.2078003874999999</v>
      </c>
      <c r="N238">
        <f t="shared" si="19"/>
        <v>2.4749894674999999</v>
      </c>
      <c r="O238">
        <f t="shared" si="20"/>
        <v>0</v>
      </c>
    </row>
    <row r="239" spans="2:15" x14ac:dyDescent="0.25">
      <c r="B239" s="23" t="s">
        <v>23</v>
      </c>
      <c r="C239">
        <v>425</v>
      </c>
      <c r="F239">
        <f>'336p stat'!H238-'336p stat'!K238</f>
        <v>513.32090599999992</v>
      </c>
      <c r="G239">
        <f>'336p stat'!K238-'336p stat'!N238</f>
        <v>1051.8766330000001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1.207813896470588</v>
      </c>
      <c r="N239">
        <f t="shared" si="19"/>
        <v>2.4750038423529412</v>
      </c>
      <c r="O239">
        <f t="shared" si="20"/>
        <v>0</v>
      </c>
    </row>
    <row r="240" spans="2:15" x14ac:dyDescent="0.25">
      <c r="B240" s="23" t="s">
        <v>23</v>
      </c>
      <c r="C240">
        <v>450</v>
      </c>
      <c r="F240">
        <f>'336p stat'!H239-'336p stat'!K239</f>
        <v>543.52274399999988</v>
      </c>
      <c r="G240">
        <f>'336p stat'!K239-'336p stat'!N239</f>
        <v>1113.755791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1.2078283199999997</v>
      </c>
      <c r="N240">
        <f t="shared" si="19"/>
        <v>2.4750128688888888</v>
      </c>
      <c r="O240">
        <f t="shared" si="20"/>
        <v>0</v>
      </c>
    </row>
    <row r="241" spans="2:15" x14ac:dyDescent="0.25">
      <c r="B241" s="23" t="s">
        <v>23</v>
      </c>
      <c r="C241">
        <v>475</v>
      </c>
      <c r="F241">
        <f>'336p stat'!H240-'336p stat'!K240</f>
        <v>573.73030500000004</v>
      </c>
      <c r="G241">
        <f>'336p stat'!K240-'336p stat'!N240</f>
        <v>1175.6398099999999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1.2078532736842107</v>
      </c>
      <c r="N241">
        <f t="shared" si="19"/>
        <v>2.475031178947368</v>
      </c>
      <c r="O241">
        <f t="shared" si="20"/>
        <v>0</v>
      </c>
    </row>
    <row r="242" spans="2:15" x14ac:dyDescent="0.25">
      <c r="B242" s="23" t="s">
        <v>23</v>
      </c>
      <c r="C242">
        <v>500</v>
      </c>
      <c r="F242">
        <f>'336p stat'!H241-'336p stat'!K241</f>
        <v>603.93329300000005</v>
      </c>
      <c r="G242">
        <f>'336p stat'!K241-'336p stat'!N241</f>
        <v>1237.5205619999999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1.2078665860000002</v>
      </c>
      <c r="N242">
        <f t="shared" si="19"/>
        <v>2.4750411239999996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135.20040000000063</v>
      </c>
      <c r="E3">
        <f ca="1">OFFSET('336p trace'!$S$56,(A3-1)*56,0)-OFFSET('336p stat'!$H$1,A3*20,0)</f>
        <v>21.692676999999549</v>
      </c>
      <c r="F3">
        <f ca="1">OFFSET('336p stat'!$H$1,A3*20,0)-OFFSET('336p stat'!$K$1,A3*20,0)</f>
        <v>4.0978590000001986</v>
      </c>
      <c r="G3">
        <f ca="1">OFFSET('336p stat'!$K$1,A3*20,0)-OFFSET('336p stat'!$N$1,A3*20,0)</f>
        <v>1237.6741299999999</v>
      </c>
      <c r="H3">
        <f ca="1">OFFSET('336p stat'!$N$1,A3*20,0)</f>
        <v>602.11373400000002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70345.357142558292</v>
      </c>
      <c r="E4" s="5">
        <f ca="1">OFFSET('336p trace'!$V$56,(A4-1)*56,0)</f>
        <v>0.10475744000000223</v>
      </c>
      <c r="F4" s="5">
        <f ca="1">OFFSET('336p stat'!$H$1,A4*20,1)</f>
        <v>8.4698999999999997E-2</v>
      </c>
      <c r="G4" s="5">
        <f ca="1">OFFSET('336p stat'!$K$1,A4*20,1)</f>
        <v>9.4238000000000002E-2</v>
      </c>
      <c r="H4" s="5">
        <f ca="1">OFFSET('336p stat'!$N$1,A4*20,1)</f>
        <v>9.6852999999999995E-2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2000.1962000000003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80328.322659558864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53.641999999992549</v>
      </c>
      <c r="E7">
        <f ca="1">OFFSET('336p trace'!$S$56,(A7-1)*56,0)-OFFSET('336p stat'!$H$1,A7*20,0)</f>
        <v>26.206515999998373</v>
      </c>
      <c r="F7">
        <f ca="1">OFFSET('336p stat'!$H$1,A7*20,0)-OFFSET('336p stat'!$K$1,A7*20,0)</f>
        <v>4.6626560000004247</v>
      </c>
      <c r="G7">
        <f ca="1">OFFSET('336p stat'!$K$1,A7*20,0)-OFFSET('336p stat'!$N$1,A7*20,0)</f>
        <v>46270.004939000006</v>
      </c>
      <c r="H7">
        <f ca="1">OFFSET('336p stat'!$N$1,A7*20,0)</f>
        <v>686.203889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90290.8336000001</v>
      </c>
      <c r="E8" s="5">
        <f ca="1">OFFSET('336p trace'!$V$56,(A8-1)*56,0)</f>
        <v>50093.486515999968</v>
      </c>
      <c r="F8" s="5">
        <f ca="1">OFFSET('336p stat'!$H$1,A8*20,1)</f>
        <v>50067.938890999998</v>
      </c>
      <c r="G8" s="5">
        <f ca="1">OFFSET('336p stat'!$K$1,A8*20,1)</f>
        <v>50067.289547</v>
      </c>
      <c r="H8" s="5">
        <f ca="1">OFFSET('336p stat'!$N$1,A8*20,1)</f>
        <v>0.21552399999999999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53.266659999999888</v>
      </c>
      <c r="E9">
        <f ca="1">OFFSET('336p trace'!$S$56,(A9-1)*56,0)-OFFSET('336p stat'!$H$1,A9*20,0)</f>
        <v>21.640398000000005</v>
      </c>
      <c r="F9">
        <f ca="1">OFFSET('336p stat'!$H$1,A9*20,0)-OFFSET('336p stat'!$K$1,A9*20,0)</f>
        <v>3.5833180000000766</v>
      </c>
      <c r="G9">
        <f ca="1">OFFSET('336p stat'!$K$1,A9*20,0)-OFFSET('336p stat'!$N$1,A9*20,0)</f>
        <v>565.44568400000003</v>
      </c>
      <c r="H9">
        <f ca="1">OFFSET('336p stat'!$N$1,A9*20,0)</f>
        <v>355.87997999999999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20837.317423118591</v>
      </c>
      <c r="E10" s="5">
        <f ca="1">OFFSET('336p trace'!$V$56,(A10-1)*56,0)</f>
        <v>0.16207447559999597</v>
      </c>
      <c r="F10" s="5">
        <f ca="1">OFFSET('336p stat'!$H$1,A10*20,1)</f>
        <v>8.7899000000000005E-2</v>
      </c>
      <c r="G10" s="5">
        <f ca="1">OFFSET('336p stat'!$K$1,A10*20,1)</f>
        <v>9.2620999999999995E-2</v>
      </c>
      <c r="H10" s="5">
        <f ca="1">OFFSET('336p stat'!$N$1,A10*20,1)</f>
        <v>7.2085999999999997E-2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181.58680000000027</v>
      </c>
      <c r="E11">
        <f ca="1">OFFSET('336p trace'!$S$56,(A11-1)*56,0)-OFFSET('336p stat'!$H$1,A11*20,0)</f>
        <v>21.584517999999889</v>
      </c>
      <c r="F11">
        <f ca="1">OFFSET('336p stat'!$H$1,A11*20,0)-OFFSET('336p stat'!$K$1,A11*20,0)</f>
        <v>4.0932940000000144</v>
      </c>
      <c r="G11">
        <f ca="1">OFFSET('336p stat'!$K$1,A11*20,0)-OFFSET('336p stat'!$N$1,A11*20,0)</f>
        <v>565.51152500000012</v>
      </c>
      <c r="H11">
        <f ca="1">OFFSET('336p stat'!$N$1,A11*20,0)</f>
        <v>614.41666299999997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196117.02771215935</v>
      </c>
      <c r="E12" s="5">
        <f ca="1">OFFSET('336p trace'!$V$56,(A12-1)*56,0)</f>
        <v>1.0386840000000155</v>
      </c>
      <c r="F12" s="5">
        <f ca="1">OFFSET('336p stat'!$H$1,A12*20,1)</f>
        <v>1.202418</v>
      </c>
      <c r="G12" s="5">
        <f ca="1">OFFSET('336p stat'!$K$1,A12*20,1)</f>
        <v>1.21373</v>
      </c>
      <c r="H12" s="5">
        <f ca="1">OFFSET('336p stat'!$N$1,A12*20,1)</f>
        <v>1.2074750000000001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130.00293999999985</v>
      </c>
      <c r="E13">
        <f ca="1">OFFSET('336p trace'!$S$56,(A13-1)*56,0)-OFFSET('336p stat'!$H$1,A13*20,0)</f>
        <v>21.495161999999937</v>
      </c>
      <c r="F13">
        <f ca="1">OFFSET('336p stat'!$H$1,A13*20,0)-OFFSET('336p stat'!$K$1,A13*20,0)</f>
        <v>3.5721869999999853</v>
      </c>
      <c r="G13">
        <f ca="1">OFFSET('336p stat'!$K$1,A13*20,0)-OFFSET('336p stat'!$N$1,A13*20,0)</f>
        <v>334.18859700000002</v>
      </c>
      <c r="H13">
        <f ca="1">OFFSET('336p stat'!$N$1,A13*20,0)</f>
        <v>448.140334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129990.26251665154</v>
      </c>
      <c r="E14" s="5">
        <f ca="1">OFFSET('336p trace'!$V$56,(A14-1)*56,0)</f>
        <v>0.26210776159999072</v>
      </c>
      <c r="F14" s="5">
        <f ca="1">OFFSET('336p stat'!$H$1,A14*20,1)</f>
        <v>7.1781999999999999E-2</v>
      </c>
      <c r="G14" s="5">
        <f ca="1">OFFSET('336p stat'!$K$1,A14*20,1)</f>
        <v>6.5049999999999997E-2</v>
      </c>
      <c r="H14" s="5">
        <f ca="1">OFFSET('336p stat'!$N$1,A14*20,1)</f>
        <v>4.4880000000000003E-2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42.903800000000047</v>
      </c>
      <c r="E15">
        <f ca="1">OFFSET('336p trace'!$S$56,(A15-1)*56,0)-OFFSET('336p stat'!$H$1,A15*20,0)</f>
        <v>21.402867999999216</v>
      </c>
      <c r="F15">
        <f ca="1">OFFSET('336p stat'!$H$1,A15*20,0)-OFFSET('336p stat'!$K$1,A15*20,0)</f>
        <v>11.921816000000035</v>
      </c>
      <c r="G15">
        <f ca="1">OFFSET('336p stat'!$K$1,A15*20,0)-OFFSET('336p stat'!$N$1,A15*20,0)</f>
        <v>1024.3970609999997</v>
      </c>
      <c r="H15">
        <f ca="1">OFFSET('336p stat'!$N$1,A15*20,0)</f>
        <v>3893.1968550000001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10591.484150239998</v>
      </c>
      <c r="E16" s="5">
        <f ca="1">OFFSET('336p trace'!$V$56,(A16-1)*56,0)</f>
        <v>1715.0389680399944</v>
      </c>
      <c r="F16" s="5">
        <f ca="1">OFFSET('336p stat'!$H$1,A16*20,1)</f>
        <v>1707.1000570000001</v>
      </c>
      <c r="G16" s="5">
        <f ca="1">OFFSET('336p stat'!$K$1,A16*20,1)</f>
        <v>1692.7499319999999</v>
      </c>
      <c r="H16" s="5">
        <f ca="1">OFFSET('336p stat'!$N$1,A16*20,1)</f>
        <v>1567.2177409999999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4982.5098000000007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4289.2330019599995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235.17259999999987</v>
      </c>
      <c r="E19">
        <f ca="1">OFFSET('336p trace'!$S$56,(A19-1)*56,0)-OFFSET('336p stat'!$H$1,A19*20,0)</f>
        <v>21.442349999998441</v>
      </c>
      <c r="F19">
        <f ca="1">OFFSET('336p stat'!$H$1,A19*20,0)-OFFSET('336p stat'!$K$1,A19*20,0)</f>
        <v>12.106776999999965</v>
      </c>
      <c r="G19">
        <f ca="1">OFFSET('336p stat'!$K$1,A19*20,0)-OFFSET('336p stat'!$N$1,A19*20,0)</f>
        <v>753.67959500000006</v>
      </c>
      <c r="H19">
        <f ca="1">OFFSET('336p stat'!$N$1,A19*20,0)</f>
        <v>3978.4198780000002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34569.526274560005</v>
      </c>
      <c r="E20" s="5">
        <f ca="1">OFFSET('336p trace'!$V$56,(A20-1)*56,0)</f>
        <v>4721.7778000400094</v>
      </c>
      <c r="F20" s="5">
        <f ca="1">OFFSET('336p stat'!$H$1,A20*20,1)</f>
        <v>4693.5711369999999</v>
      </c>
      <c r="G20" s="5">
        <f ca="1">OFFSET('336p stat'!$K$1,A20*20,1)</f>
        <v>4650.3438500000002</v>
      </c>
      <c r="H20" s="5">
        <f ca="1">OFFSET('336p stat'!$N$1,A20*20,1)</f>
        <v>3955.1828799999998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166.72400000002381</v>
      </c>
      <c r="E21">
        <f ca="1">OFFSET('336p trace'!$S$56,(A21-1)*56,0)-OFFSET('336p stat'!$H$1,A21*20,0)</f>
        <v>9.2978589999765973</v>
      </c>
      <c r="F21">
        <f ca="1">OFFSET('336p stat'!$H$1,A21*20,0)-OFFSET('336p stat'!$K$1,A21*20,0)</f>
        <v>4.9381250000005821</v>
      </c>
      <c r="G21">
        <f ca="1">OFFSET('336p stat'!$K$1,A21*20,0)-OFFSET('336p stat'!$N$1,A21*20,0)</f>
        <v>54359.859081999995</v>
      </c>
      <c r="H21">
        <f ca="1">OFFSET('336p stat'!$N$1,A21*20,0)</f>
        <v>674.28693399999997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85402.556563999926</v>
      </c>
      <c r="E22" s="5">
        <f ca="1">OFFSET('336p trace'!$V$56,(A22-1)*56,0)</f>
        <v>93361.140675999806</v>
      </c>
      <c r="F22" s="5">
        <f ca="1">OFFSET('336p stat'!$H$1,A22*20,1)</f>
        <v>93291.130894999995</v>
      </c>
      <c r="G22" s="5">
        <f ca="1">OFFSET('336p stat'!$K$1,A22*20,1)</f>
        <v>93290.835051999995</v>
      </c>
      <c r="H22" s="5">
        <f ca="1">OFFSET('336p stat'!$N$1,A22*20,1)</f>
        <v>0.18615399999999999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2000.0121999999994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73366.657165160374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133.85459999999944</v>
      </c>
      <c r="E25">
        <f ca="1">OFFSET('336p trace'!$S$56,(A25-1)*56,0)-OFFSET('336p stat'!$H$1,A25*20,0)</f>
        <v>24.457345000000487</v>
      </c>
      <c r="F25">
        <f ca="1">OFFSET('336p stat'!$H$1,A25*20,0)-OFFSET('336p stat'!$K$1,A25*20,0)</f>
        <v>603.93329300000005</v>
      </c>
      <c r="G25">
        <f ca="1">OFFSET('336p stat'!$K$1,A25*20,0)-OFFSET('336p stat'!$N$1,A25*20,0)</f>
        <v>1237.5205619999999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65290.566584362794</v>
      </c>
      <c r="E26" s="5">
        <f ca="1">OFFSET('336p trace'!$V$56,(A26-1)*56,0)</f>
        <v>6.3482305600000144</v>
      </c>
      <c r="F26" s="5">
        <f ca="1">OFFSET('336p stat'!$H$1,A26*20,1)</f>
        <v>0.247642</v>
      </c>
      <c r="G26" s="5">
        <f ca="1">OFFSET('336p stat'!$K$1,A26*20,1)</f>
        <v>2.4025000000000001E-2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177.51659999999993</v>
      </c>
      <c r="E27">
        <f ca="1">OFFSET('336p trace'!$S$56,(A27-1)*56,0)-OFFSET('336p stat'!$H$1,A27*20,0)</f>
        <v>24.980021999999963</v>
      </c>
      <c r="F27">
        <f ca="1">OFFSET('336p stat'!$H$1,A27*20,0)-OFFSET('336p stat'!$K$1,A27*20,0)</f>
        <v>604.31889200000001</v>
      </c>
      <c r="G27">
        <f ca="1">OFFSET('336p stat'!$K$1,A27*20,0)-OFFSET('336p stat'!$N$1,A27*20,0)</f>
        <v>1193.1434859999999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119269.05764900055</v>
      </c>
      <c r="E28" s="5">
        <f ca="1">OFFSET('336p trace'!$V$56,(A28-1)*56,0)</f>
        <v>5.4695582399999481</v>
      </c>
      <c r="F28" s="5">
        <f ca="1">OFFSET('336p stat'!$H$1,A28*20,1)</f>
        <v>0.38903500000000002</v>
      </c>
      <c r="G28" s="5">
        <f ca="1">OFFSET('336p stat'!$K$1,A28*20,1)</f>
        <v>3.3548000000000001E-2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135.20040000000063</v>
      </c>
      <c r="E31" s="5">
        <f ca="1">OFFSET('336p trace'!$S$56,(A31-1)*56,0)-OFFSET('336p stat'!$H$1,A31*20,0)</f>
        <v>21.692676999999549</v>
      </c>
      <c r="F31" s="5">
        <f ca="1">OFFSET('336p stat'!$H$1,A31*20,0)-OFFSET('336p stat'!$K$1,A31*20,0)</f>
        <v>4.0978590000001986</v>
      </c>
      <c r="G31" s="5">
        <f ca="1">OFFSET('336p stat'!$K$1,A31*20,0)-OFFSET('336p stat'!$N$1,A31*20,0)</f>
        <v>1237.6741299999999</v>
      </c>
      <c r="H31" s="5">
        <f ca="1">OFFSET('336p stat'!$N$1,A31*20,0)</f>
        <v>602.11373400000002</v>
      </c>
      <c r="I31" s="5"/>
      <c r="J31" s="5">
        <f ca="1">SUM(E31:H31)</f>
        <v>1865.5783999999996</v>
      </c>
      <c r="K31" s="10">
        <f ca="1">G31/J31</f>
        <v>0.66342649014375388</v>
      </c>
      <c r="L31">
        <f t="shared" ref="L31:L59" ca="1" si="0">$K$29*POWER(K31,2)*SQRT(G139/(POWER(G31,2)*$L$29)+J139/(POWER(J31,2)*$L$29))</f>
        <v>5.0428638000804306E-5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2000.1962000000003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53.641999999992549</v>
      </c>
      <c r="E33" s="5">
        <f ca="1">OFFSET('336p trace'!$S$56,(A33-1)*56,0)-OFFSET('336p stat'!$H$1,A33*20,0)</f>
        <v>26.206515999998373</v>
      </c>
      <c r="F33" s="5">
        <f ca="1">OFFSET('336p stat'!$H$1,A33*20,0)-OFFSET('336p stat'!$K$1,A33*20,0)</f>
        <v>4.6626560000004247</v>
      </c>
      <c r="G33" s="5">
        <f ca="1">OFFSET('336p stat'!$K$1,A33*20,0)-OFFSET('336p stat'!$N$1,A33*20,0)</f>
        <v>46270.004939000006</v>
      </c>
      <c r="H33" s="5">
        <f ca="1">OFFSET('336p stat'!$N$1,A33*20,0)</f>
        <v>686.203889</v>
      </c>
      <c r="I33" s="5"/>
      <c r="J33" s="5">
        <f t="shared" ca="1" si="1"/>
        <v>46987.078000000001</v>
      </c>
      <c r="K33" s="10">
        <f t="shared" ca="1" si="2"/>
        <v>0.98473893054171202</v>
      </c>
      <c r="L33">
        <f t="shared" ca="1" si="0"/>
        <v>2.5701594999770565E-3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53.266659999999888</v>
      </c>
      <c r="E34" s="5">
        <f ca="1">OFFSET('336p trace'!$S$56,(A34-1)*56,0)-OFFSET('336p stat'!$H$1,A34*20,0)</f>
        <v>21.640398000000005</v>
      </c>
      <c r="F34" s="5">
        <f ca="1">OFFSET('336p stat'!$H$1,A34*20,0)-OFFSET('336p stat'!$K$1,A34*20,0)</f>
        <v>3.5833180000000766</v>
      </c>
      <c r="G34" s="5">
        <f ca="1">OFFSET('336p stat'!$K$1,A34*20,0)-OFFSET('336p stat'!$N$1,A34*20,0)</f>
        <v>565.44568400000003</v>
      </c>
      <c r="H34" s="5">
        <f ca="1">OFFSET('336p stat'!$N$1,A34*20,0)</f>
        <v>355.87997999999999</v>
      </c>
      <c r="I34" s="5"/>
      <c r="J34" s="5">
        <f t="shared" ca="1" si="1"/>
        <v>946.54938000000016</v>
      </c>
      <c r="K34" s="10">
        <f t="shared" ca="1" si="2"/>
        <v>0.59737579036816857</v>
      </c>
      <c r="L34">
        <f t="shared" ca="1" si="0"/>
        <v>8.5807630600457228E-5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181.58680000000027</v>
      </c>
      <c r="E35" s="5">
        <f ca="1">OFFSET('336p trace'!$S$56,(A35-1)*56,0)-OFFSET('336p stat'!$H$1,A35*20,0)</f>
        <v>21.584517999999889</v>
      </c>
      <c r="F35" s="5">
        <f ca="1">OFFSET('336p stat'!$H$1,A35*20,0)-OFFSET('336p stat'!$K$1,A35*20,0)</f>
        <v>4.0932940000000144</v>
      </c>
      <c r="G35" s="5">
        <f ca="1">OFFSET('336p stat'!$K$1,A35*20,0)-OFFSET('336p stat'!$N$1,A35*20,0)</f>
        <v>565.51152500000012</v>
      </c>
      <c r="H35" s="5">
        <f ca="1">OFFSET('336p stat'!$N$1,A35*20,0)</f>
        <v>614.41666299999997</v>
      </c>
      <c r="I35" s="5"/>
      <c r="J35" s="5">
        <f t="shared" ca="1" si="1"/>
        <v>1205.606</v>
      </c>
      <c r="K35" s="10">
        <f t="shared" ca="1" si="2"/>
        <v>0.46906827354873826</v>
      </c>
      <c r="L35">
        <f t="shared" ca="1" si="0"/>
        <v>1.6139219462767333E-4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130.00293999999985</v>
      </c>
      <c r="E36" s="5">
        <f ca="1">OFFSET('336p trace'!$S$56,(A36-1)*56,0)-OFFSET('336p stat'!$H$1,A36*20,0)</f>
        <v>21.495161999999937</v>
      </c>
      <c r="F36" s="5">
        <f ca="1">OFFSET('336p stat'!$H$1,A36*20,0)-OFFSET('336p stat'!$K$1,A36*20,0)</f>
        <v>3.5721869999999853</v>
      </c>
      <c r="G36" s="5">
        <f ca="1">OFFSET('336p stat'!$K$1,A36*20,0)-OFFSET('336p stat'!$N$1,A36*20,0)</f>
        <v>334.18859700000002</v>
      </c>
      <c r="H36" s="5">
        <f ca="1">OFFSET('336p stat'!$N$1,A36*20,0)</f>
        <v>448.140334</v>
      </c>
      <c r="I36" s="5"/>
      <c r="J36" s="5">
        <f t="shared" ca="1" si="1"/>
        <v>807.39627999999993</v>
      </c>
      <c r="K36" s="10">
        <f t="shared" ca="1" si="2"/>
        <v>0.41390901256072177</v>
      </c>
      <c r="L36">
        <f t="shared" ca="1" si="0"/>
        <v>5.3374079433860261E-5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42.903800000000047</v>
      </c>
      <c r="E37" s="5">
        <f ca="1">OFFSET('336p trace'!$S$56,(A37-1)*56,0)-OFFSET('336p stat'!$H$1,A37*20,0)</f>
        <v>21.402867999999216</v>
      </c>
      <c r="F37" s="5">
        <f ca="1">OFFSET('336p stat'!$H$1,A37*20,0)-OFFSET('336p stat'!$K$1,A37*20,0)</f>
        <v>11.921816000000035</v>
      </c>
      <c r="G37" s="5">
        <f ca="1">OFFSET('336p stat'!$K$1,A37*20,0)-OFFSET('336p stat'!$N$1,A37*20,0)</f>
        <v>1024.3970609999997</v>
      </c>
      <c r="H37" s="5">
        <f ca="1">OFFSET('336p stat'!$N$1,A37*20,0)</f>
        <v>3893.1968550000001</v>
      </c>
      <c r="I37" s="5"/>
      <c r="J37" s="5">
        <f t="shared" ca="1" si="1"/>
        <v>4950.9185999999991</v>
      </c>
      <c r="K37" s="10">
        <f t="shared" ca="1" si="2"/>
        <v>0.20691050363865807</v>
      </c>
      <c r="L37">
        <f t="shared" ca="1" si="0"/>
        <v>5.1531336320512688E-4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4982.5098000000007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235.17259999999987</v>
      </c>
      <c r="E39" s="5">
        <f ca="1">OFFSET('336p trace'!$S$56,(A39-1)*56,0)-OFFSET('336p stat'!$H$1,A39*20,0)</f>
        <v>21.442349999998441</v>
      </c>
      <c r="F39" s="5">
        <f ca="1">OFFSET('336p stat'!$H$1,A39*20,0)-OFFSET('336p stat'!$K$1,A39*20,0)</f>
        <v>12.106776999999965</v>
      </c>
      <c r="G39" s="5">
        <f ca="1">OFFSET('336p stat'!$K$1,A39*20,0)-OFFSET('336p stat'!$N$1,A39*20,0)</f>
        <v>753.67959500000006</v>
      </c>
      <c r="H39" s="5">
        <f ca="1">OFFSET('336p stat'!$N$1,A39*20,0)</f>
        <v>3978.4198780000002</v>
      </c>
      <c r="I39" s="5"/>
      <c r="J39" s="5">
        <f t="shared" ca="1" si="1"/>
        <v>4765.6485999999986</v>
      </c>
      <c r="K39" s="10">
        <f t="shared" ca="1" si="2"/>
        <v>0.15814837774652549</v>
      </c>
      <c r="L39">
        <f t="shared" ca="1" si="0"/>
        <v>6.5696783933238815E-4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166.72400000002381</v>
      </c>
      <c r="E40" s="5">
        <f ca="1">OFFSET('336p trace'!$S$56,(A40-1)*56,0)-OFFSET('336p stat'!$H$1,A40*20,0)</f>
        <v>9.2978589999765973</v>
      </c>
      <c r="F40" s="5">
        <f ca="1">OFFSET('336p stat'!$H$1,A40*20,0)-OFFSET('336p stat'!$K$1,A40*20,0)</f>
        <v>4.9381250000005821</v>
      </c>
      <c r="G40" s="5">
        <f ca="1">OFFSET('336p stat'!$K$1,A40*20,0)-OFFSET('336p stat'!$N$1,A40*20,0)</f>
        <v>54359.859081999995</v>
      </c>
      <c r="H40" s="5">
        <f ca="1">OFFSET('336p stat'!$N$1,A40*20,0)</f>
        <v>674.28693399999997</v>
      </c>
      <c r="I40" s="5"/>
      <c r="J40" s="5">
        <f t="shared" ca="1" si="1"/>
        <v>55048.381999999976</v>
      </c>
      <c r="K40" s="10">
        <f t="shared" ca="1" si="2"/>
        <v>0.98749240408192229</v>
      </c>
      <c r="L40">
        <f t="shared" ca="1" si="0"/>
        <v>3.0092894623061665E-3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2000.0121999999994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133.85459999999944</v>
      </c>
      <c r="E42" s="5">
        <f ca="1">OFFSET('336p trace'!$S$56,(A42-1)*56,0)-OFFSET('336p stat'!$H$1,A42*20,0)</f>
        <v>24.457345000000487</v>
      </c>
      <c r="F42" s="5">
        <f ca="1">OFFSET('336p stat'!$H$1,A42*20,0)-OFFSET('336p stat'!$K$1,A42*20,0)</f>
        <v>603.93329300000005</v>
      </c>
      <c r="G42" s="5">
        <f ca="1">OFFSET('336p stat'!$K$1,A42*20,0)-OFFSET('336p stat'!$N$1,A42*20,0)</f>
        <v>1237.5205619999999</v>
      </c>
      <c r="H42" s="5">
        <f ca="1">OFFSET('336p stat'!$N$1,A42*20,0)</f>
        <v>0</v>
      </c>
      <c r="I42" s="5"/>
      <c r="J42" s="5">
        <f t="shared" ca="1" si="1"/>
        <v>1865.9112000000005</v>
      </c>
      <c r="K42" s="10">
        <f t="shared" ca="1" si="2"/>
        <v>0.66322586090913627</v>
      </c>
      <c r="L42">
        <f t="shared" ca="1" si="0"/>
        <v>1.6881572417536928E-4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177.51659999999993</v>
      </c>
      <c r="E43" s="5">
        <f ca="1">OFFSET('336p trace'!$S$56,(A43-1)*56,0)-OFFSET('336p stat'!$H$1,A43*20,0)</f>
        <v>24.980021999999963</v>
      </c>
      <c r="F43" s="5">
        <f ca="1">OFFSET('336p stat'!$H$1,A43*20,0)-OFFSET('336p stat'!$K$1,A43*20,0)</f>
        <v>604.31889200000001</v>
      </c>
      <c r="G43" s="5">
        <f ca="1">OFFSET('336p stat'!$K$1,A43*20,0)-OFFSET('336p stat'!$N$1,A43*20,0)</f>
        <v>1193.1434859999999</v>
      </c>
      <c r="H43" s="5">
        <f ca="1">OFFSET('336p stat'!$N$1,A43*20,0)</f>
        <v>0</v>
      </c>
      <c r="I43" s="5"/>
      <c r="J43" s="5">
        <f t="shared" ca="1" si="1"/>
        <v>1822.4423999999999</v>
      </c>
      <c r="K43" s="10">
        <f t="shared" ca="1" si="2"/>
        <v>0.65469475797973098</v>
      </c>
      <c r="L43">
        <f t="shared" ca="1" si="0"/>
        <v>1.5929313753937016E-4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58.282540000000154</v>
      </c>
      <c r="E44" s="5">
        <f ca="1">OFFSET('336p trace'!$S$56,(A44-1)*56,0)-OFFSET('336p stat'!$H$1,A44*20,0)</f>
        <v>22.979754999999614</v>
      </c>
      <c r="F44" s="5">
        <f ca="1">OFFSET('336p stat'!$H$1,A44*20,0)-OFFSET('336p stat'!$K$1,A44*20,0)</f>
        <v>357.05190200000004</v>
      </c>
      <c r="G44" s="5">
        <f ca="1">OFFSET('336p stat'!$K$1,A44*20,0)-OFFSET('336p stat'!$N$1,A44*20,0)</f>
        <v>564.35248300000001</v>
      </c>
      <c r="H44" s="5">
        <f ca="1">OFFSET('336p stat'!$N$1,A44*20,0)</f>
        <v>0</v>
      </c>
      <c r="I44" s="5"/>
      <c r="J44" s="5">
        <f t="shared" ca="1" si="1"/>
        <v>944.38413999999966</v>
      </c>
      <c r="K44" s="10">
        <f t="shared" ca="1" si="2"/>
        <v>0.59758784492081818</v>
      </c>
      <c r="L44">
        <f t="shared" ca="1" si="0"/>
        <v>3.0678109762784049E-4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91.783640000000105</v>
      </c>
      <c r="E45" s="5">
        <f ca="1">OFFSET('336p trace'!$S$56,(A45-1)*56,0)-OFFSET('336p stat'!$H$1,A45*20,0)</f>
        <v>22.70040599999993</v>
      </c>
      <c r="F45" s="5">
        <f ca="1">OFFSET('336p stat'!$H$1,A45*20,0)-OFFSET('336p stat'!$K$1,A45*20,0)</f>
        <v>449.17212900000004</v>
      </c>
      <c r="G45" s="5">
        <f ca="1">OFFSET('336p stat'!$K$1,A45*20,0)-OFFSET('336p stat'!$N$1,A45*20,0)</f>
        <v>333.60018500000001</v>
      </c>
      <c r="H45" s="5">
        <f ca="1">OFFSET('336p stat'!$N$1,A45*20,0)</f>
        <v>0</v>
      </c>
      <c r="I45" s="5"/>
      <c r="J45" s="5">
        <f t="shared" ca="1" si="1"/>
        <v>805.47271999999998</v>
      </c>
      <c r="K45" s="10">
        <f t="shared" ca="1" si="2"/>
        <v>0.41416695651716179</v>
      </c>
      <c r="L45">
        <f t="shared" ca="1" si="0"/>
        <v>1.67894443101041E-4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45.545199999999795</v>
      </c>
      <c r="E46" s="5">
        <f ca="1">OFFSET('336p trace'!$S$56,(A46-1)*56,0)-OFFSET('336p stat'!$H$1,A46*20,0)</f>
        <v>23.313272999999981</v>
      </c>
      <c r="F46" s="5">
        <f ca="1">OFFSET('336p stat'!$H$1,A46*20,0)-OFFSET('336p stat'!$K$1,A46*20,0)</f>
        <v>615.24242900000013</v>
      </c>
      <c r="G46" s="5">
        <f ca="1">OFFSET('336p stat'!$K$1,A46*20,0)-OFFSET('336p stat'!$N$1,A46*20,0)</f>
        <v>564.40049799999997</v>
      </c>
      <c r="H46" s="5">
        <f ca="1">OFFSET('336p stat'!$N$1,A46*20,0)</f>
        <v>0</v>
      </c>
      <c r="I46" s="5"/>
      <c r="J46" s="5">
        <f t="shared" ca="1" si="1"/>
        <v>1202.9562000000001</v>
      </c>
      <c r="K46" s="10">
        <f t="shared" ca="1" si="2"/>
        <v>0.46917792850645762</v>
      </c>
      <c r="L46">
        <f t="shared" ca="1" si="0"/>
        <v>1.5899685260333389E-4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117.75999999999476</v>
      </c>
      <c r="E47" s="5">
        <f ca="1">OFFSET('336p trace'!$S$56,(A47-1)*56,0)-OFFSET('336p stat'!$H$1,A47*20,0)</f>
        <v>0.71728099999018013</v>
      </c>
      <c r="F47" s="5">
        <f ca="1">OFFSET('336p stat'!$H$1,A47*20,0)-OFFSET('336p stat'!$K$1,A47*20,0)</f>
        <v>12.737031000004208</v>
      </c>
      <c r="G47" s="5">
        <f ca="1">OFFSET('336p stat'!$K$1,A47*20,0)-OFFSET('336p stat'!$N$1,A47*20,0)</f>
        <v>60094.128032999994</v>
      </c>
      <c r="H47" s="5">
        <f ca="1">OFFSET('336p stat'!$N$1,A47*20,0)</f>
        <v>2876.5516550000002</v>
      </c>
      <c r="I47" s="5"/>
      <c r="J47" s="5">
        <f t="shared" ca="1" si="1"/>
        <v>62984.133999999991</v>
      </c>
      <c r="K47" s="10">
        <f t="shared" ca="1" si="2"/>
        <v>0.95411533376008639</v>
      </c>
      <c r="L47">
        <f t="shared" ca="1" si="0"/>
        <v>2.407746076795191E-3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0.43800000000192085</v>
      </c>
      <c r="E48" s="5">
        <f ca="1">OFFSET('336p trace'!$S$56,(A48-1)*56,0)-OFFSET('336p stat'!$H$1,A48*20,0)</f>
        <v>0.62476599998626625</v>
      </c>
      <c r="F48" s="5">
        <f ca="1">OFFSET('336p stat'!$H$1,A48*20,0)-OFFSET('336p stat'!$K$1,A48*20,0)</f>
        <v>12.631014999999024</v>
      </c>
      <c r="G48" s="5">
        <f ca="1">OFFSET('336p stat'!$K$1,A48*20,0)-OFFSET('336p stat'!$N$1,A48*20,0)</f>
        <v>52964.718876999999</v>
      </c>
      <c r="H48" s="5">
        <f ca="1">OFFSET('336p stat'!$N$1,A48*20,0)</f>
        <v>2800.7853420000001</v>
      </c>
      <c r="I48" s="5"/>
      <c r="J48" s="5">
        <f t="shared" ca="1" si="1"/>
        <v>55778.759999999987</v>
      </c>
      <c r="K48" s="10">
        <f t="shared" ca="1" si="2"/>
        <v>0.9495499519351096</v>
      </c>
      <c r="L48">
        <f t="shared" ca="1" si="0"/>
        <v>3.5481280561908851E-3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3225.6399999999994</v>
      </c>
      <c r="E49" s="5">
        <f ca="1">OFFSET('336p trace'!$S$56,(A49-1)*56,0)-OFFSET('336p stat'!$H$1,A49*20,0)</f>
        <v>80.445000000006985</v>
      </c>
      <c r="F49" s="5">
        <f ca="1">OFFSET('336p stat'!$H$1,A49*20,0)-OFFSET('336p stat'!$K$1,A49*20,0)</f>
        <v>20.740624999991269</v>
      </c>
      <c r="G49" s="5">
        <f ca="1">OFFSET('336p stat'!$K$1,A49*20,0)-OFFSET('336p stat'!$N$1,A49*20,0)</f>
        <v>109657.11316400001</v>
      </c>
      <c r="H49" s="5">
        <f ca="1">OFFSET('336p stat'!$N$1,A49*20,0)</f>
        <v>5171.9212109999999</v>
      </c>
      <c r="I49" s="5"/>
      <c r="J49" s="5">
        <f t="shared" ca="1" si="1"/>
        <v>114930.22</v>
      </c>
      <c r="K49" s="10">
        <f t="shared" ca="1" si="2"/>
        <v>0.95411905732017221</v>
      </c>
      <c r="L49">
        <f t="shared" ca="1" si="0"/>
        <v>2.727721809810213E-3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1</v>
      </c>
      <c r="E50" s="5">
        <f ca="1">OFFSET('336p trace'!$S$56,(A50-1)*56,0)-OFFSET('336p stat'!$H$1,A50*20,0)</f>
        <v>61.170936999988044</v>
      </c>
      <c r="F50" s="5">
        <f ca="1">OFFSET('336p stat'!$H$1,A50*20,0)-OFFSET('336p stat'!$K$1,A50*20,0)</f>
        <v>20.784532000005129</v>
      </c>
      <c r="G50" s="5">
        <f ca="1">OFFSET('336p stat'!$K$1,A50*20,0)-OFFSET('336p stat'!$N$1,A50*20,0)</f>
        <v>102479.566972</v>
      </c>
      <c r="H50" s="5">
        <f ca="1">OFFSET('336p stat'!$N$1,A50*20,0)</f>
        <v>5215.5175589999999</v>
      </c>
      <c r="I50" s="5"/>
      <c r="J50" s="5">
        <f t="shared" ca="1" si="1"/>
        <v>107777.04</v>
      </c>
      <c r="K50" s="10">
        <f t="shared" ca="1" si="2"/>
        <v>0.95084785193581123</v>
      </c>
      <c r="L50">
        <f t="shared" ca="1" si="0"/>
        <v>7.7888610896823139E-3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128.15999999998894</v>
      </c>
      <c r="E51" s="5">
        <f ca="1">OFFSET('336p trace'!$S$56,(A51-1)*56,0)-OFFSET('336p stat'!$H$1,A51*20,0)</f>
        <v>0.72690600000350969</v>
      </c>
      <c r="F51" s="5">
        <f ca="1">OFFSET('336p stat'!$H$1,A51*20,0)-OFFSET('336p stat'!$K$1,A51*20,0)</f>
        <v>13.582655999998678</v>
      </c>
      <c r="G51" s="5">
        <f ca="1">OFFSET('336p stat'!$K$1,A51*20,0)-OFFSET('336p stat'!$N$1,A51*20,0)</f>
        <v>59923.116958999999</v>
      </c>
      <c r="H51" s="5">
        <f ca="1">OFFSET('336p stat'!$N$1,A51*20,0)</f>
        <v>3185.2214789999998</v>
      </c>
      <c r="I51" s="5"/>
      <c r="J51" s="5">
        <f t="shared" ca="1" si="1"/>
        <v>63122.648000000001</v>
      </c>
      <c r="K51" s="10">
        <f t="shared" ca="1" si="2"/>
        <v>0.94931247115932138</v>
      </c>
      <c r="L51">
        <f t="shared" ca="1" si="0"/>
        <v>1.7478941359300774E-2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0.43200000000797445</v>
      </c>
      <c r="E52" s="5">
        <f ca="1">OFFSET('336p trace'!$S$56,(A52-1)*56,0)-OFFSET('336p stat'!$H$1,A52*20,0)</f>
        <v>0.64057799999136478</v>
      </c>
      <c r="F52" s="5">
        <f ca="1">OFFSET('336p stat'!$H$1,A52*20,0)-OFFSET('336p stat'!$K$1,A52*20,0)</f>
        <v>13.04484400000365</v>
      </c>
      <c r="G52" s="5">
        <f ca="1">OFFSET('336p stat'!$K$1,A52*20,0)-OFFSET('336p stat'!$N$1,A52*20,0)</f>
        <v>52658.658607999998</v>
      </c>
      <c r="H52" s="5">
        <f ca="1">OFFSET('336p stat'!$N$1,A52*20,0)</f>
        <v>2834.3439699999999</v>
      </c>
      <c r="I52" s="5"/>
      <c r="J52" s="5">
        <f t="shared" ca="1" si="1"/>
        <v>55506.687999999995</v>
      </c>
      <c r="K52" s="10">
        <f t="shared" ca="1" si="2"/>
        <v>0.94869033814447734</v>
      </c>
      <c r="L52">
        <f t="shared" ca="1" si="0"/>
        <v>1.1420704302627175E-2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120.24199999999837</v>
      </c>
      <c r="E53" s="5">
        <f ca="1">OFFSET('336p trace'!$S$56,(A53-1)*56,0)-OFFSET('336p stat'!$H$1,A53*20,0)</f>
        <v>0.63292199998977594</v>
      </c>
      <c r="F53" s="5">
        <f ca="1">OFFSET('336p stat'!$H$1,A53*20,0)-OFFSET('336p stat'!$K$1,A53*20,0)</f>
        <v>14.112734000002092</v>
      </c>
      <c r="G53" s="5">
        <f ca="1">OFFSET('336p stat'!$K$1,A53*20,0)-OFFSET('336p stat'!$N$1,A53*20,0)</f>
        <v>59609.765224999996</v>
      </c>
      <c r="H53" s="5">
        <f ca="1">OFFSET('336p stat'!$N$1,A53*20,0)</f>
        <v>2223.157119</v>
      </c>
      <c r="I53" s="5"/>
      <c r="J53" s="5">
        <f t="shared" ca="1" si="1"/>
        <v>61847.667999999991</v>
      </c>
      <c r="K53" s="10">
        <f t="shared" ca="1" si="2"/>
        <v>0.96381589076244567</v>
      </c>
      <c r="L53">
        <f t="shared" ca="1" si="0"/>
        <v>1.0847069956148366E-2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55465.141999999993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0.41200000001845183</v>
      </c>
      <c r="E55" s="5">
        <f ca="1">OFFSET('336p trace'!$S$56,(A55-1)*56,0)-OFFSET('336p stat'!$H$1,A55*20,0)</f>
        <v>0.64431299999705516</v>
      </c>
      <c r="F55" s="5">
        <f ca="1">OFFSET('336p stat'!$H$1,A55*20,0)-OFFSET('336p stat'!$K$1,A55*20,0)</f>
        <v>13.786093000002438</v>
      </c>
      <c r="G55" s="5">
        <f ca="1">OFFSET('336p stat'!$K$1,A55*20,0)-OFFSET('336p stat'!$N$1,A55*20,0)</f>
        <v>51729.648373999997</v>
      </c>
      <c r="H55" s="5">
        <f ca="1">OFFSET('336p stat'!$N$1,A55*20,0)</f>
        <v>2169.6952200000001</v>
      </c>
      <c r="I55" s="5"/>
      <c r="J55" s="5">
        <f t="shared" ca="1" si="1"/>
        <v>53913.773999999998</v>
      </c>
      <c r="K55" s="10">
        <f t="shared" ca="1" si="2"/>
        <v>0.9594885413512324</v>
      </c>
      <c r="L55">
        <f t="shared" ca="1" si="0"/>
        <v>8.6655261661017242E-3</v>
      </c>
    </row>
    <row r="56" spans="1:12" x14ac:dyDescent="0.25">
      <c r="A56">
        <v>26</v>
      </c>
      <c r="C56">
        <f ca="1">OFFSET('336p stat'!$A$1,A56*20,0)</f>
        <v>0</v>
      </c>
      <c r="D56" s="5" t="e">
        <f ca="1">OFFSET('336p trace'!$R$56,(A56-1)*56,0)-OFFSET('336p trace'!$S$56,(A56-1)*56,0)</f>
        <v>#DIV/0!</v>
      </c>
      <c r="E56" s="5" t="e">
        <f ca="1">OFFSET('336p trace'!$S$56,(A56-1)*56,0)-OFFSET('336p stat'!$H$1,A56*20,0)</f>
        <v>#DIV/0!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2000.7788000000003</v>
      </c>
      <c r="E85" s="5">
        <f ca="1">OFFSET('336p trace'!$S$56,(A85-1)*56,0)</f>
        <v>1865.5783999999996</v>
      </c>
      <c r="F85" s="5">
        <f ca="1">OFFSET('336p stat'!$H$1,A85*20,0)</f>
        <v>1843.8857230000001</v>
      </c>
      <c r="G85" s="5">
        <f ca="1">OFFSET('336p stat'!$K$1,A85*20,0)</f>
        <v>1839.7878639999999</v>
      </c>
      <c r="H85" s="5">
        <f ca="1">OFFSET('336p stat'!$N$1,A85*20,0)</f>
        <v>602.11373400000002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2000.1962000000003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47040.719999999994</v>
      </c>
      <c r="E87" s="5">
        <f ca="1">OFFSET('336p trace'!$S$56,(A87-1)*56,0)</f>
        <v>46987.078000000001</v>
      </c>
      <c r="F87" s="5">
        <f ca="1">OFFSET('336p stat'!$H$1,A87*20,0)</f>
        <v>46960.871484000003</v>
      </c>
      <c r="G87" s="5">
        <f ca="1">OFFSET('336p stat'!$K$1,A87*20,0)</f>
        <v>46956.208828000003</v>
      </c>
      <c r="H87" s="5">
        <f ca="1">OFFSET('336p stat'!$N$1,A87*20,0)</f>
        <v>686.203889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999.81603999999993</v>
      </c>
      <c r="E88" s="5">
        <f ca="1">OFFSET('336p trace'!$S$56,(A88-1)*56,0)</f>
        <v>946.54938000000004</v>
      </c>
      <c r="F88" s="5">
        <f ca="1">OFFSET('336p stat'!$H$1,A88*20,0)</f>
        <v>924.90898200000004</v>
      </c>
      <c r="G88" s="5">
        <f ca="1">OFFSET('336p stat'!$K$1,A88*20,0)</f>
        <v>921.32566399999996</v>
      </c>
      <c r="H88" s="5">
        <f ca="1">OFFSET('336p stat'!$N$1,A88*20,0)</f>
        <v>355.87997999999999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1387.1928000000003</v>
      </c>
      <c r="E89" s="5">
        <f ca="1">OFFSET('336p trace'!$S$56,(A89-1)*56,0)</f>
        <v>1205.606</v>
      </c>
      <c r="F89" s="5">
        <f ca="1">OFFSET('336p stat'!$H$1,A89*20,0)</f>
        <v>1184.0214820000001</v>
      </c>
      <c r="G89" s="5">
        <f ca="1">OFFSET('336p stat'!$K$1,A89*20,0)</f>
        <v>1179.9281880000001</v>
      </c>
      <c r="H89" s="5">
        <f ca="1">OFFSET('336p stat'!$N$1,A89*20,0)</f>
        <v>614.41666299999997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937.39921999999979</v>
      </c>
      <c r="E90" s="5">
        <f ca="1">OFFSET('336p trace'!$S$56,(A90-1)*56,0)</f>
        <v>807.39627999999993</v>
      </c>
      <c r="F90" s="5">
        <f ca="1">OFFSET('336p stat'!$H$1,A90*20,0)</f>
        <v>785.901118</v>
      </c>
      <c r="G90" s="5">
        <f ca="1">OFFSET('336p stat'!$K$1,A90*20,0)</f>
        <v>782.32893100000001</v>
      </c>
      <c r="H90" s="5">
        <f ca="1">OFFSET('336p stat'!$N$1,A90*20,0)</f>
        <v>448.140334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4993.8223999999991</v>
      </c>
      <c r="E91" s="5">
        <f ca="1">OFFSET('336p trace'!$S$56,(A91-1)*56,0)</f>
        <v>4950.9185999999991</v>
      </c>
      <c r="F91" s="5">
        <f ca="1">OFFSET('336p stat'!$H$1,A91*20,0)</f>
        <v>4929.5157319999998</v>
      </c>
      <c r="G91" s="5">
        <f ca="1">OFFSET('336p stat'!$K$1,A91*20,0)</f>
        <v>4917.5939159999998</v>
      </c>
      <c r="H91" s="5">
        <f ca="1">OFFSET('336p stat'!$N$1,A91*20,0)</f>
        <v>3893.1968550000001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4982.5098000000007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5000.8211999999985</v>
      </c>
      <c r="E93" s="5">
        <f ca="1">OFFSET('336p trace'!$S$56,(A93-1)*56,0)</f>
        <v>4765.6485999999986</v>
      </c>
      <c r="F93" s="5">
        <f ca="1">OFFSET('336p stat'!$H$1,A93*20,0)</f>
        <v>4744.2062500000002</v>
      </c>
      <c r="G93" s="5">
        <f ca="1">OFFSET('336p stat'!$K$1,A93*20,0)</f>
        <v>4732.0994730000002</v>
      </c>
      <c r="H93" s="5">
        <f ca="1">OFFSET('336p stat'!$N$1,A93*20,0)</f>
        <v>3978.4198780000002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55215.106</v>
      </c>
      <c r="E94" s="5">
        <f ca="1">OFFSET('336p trace'!$S$56,(A94-1)*56,0)</f>
        <v>55048.381999999976</v>
      </c>
      <c r="F94" s="5">
        <f ca="1">OFFSET('336p stat'!$H$1,A94*20,0)</f>
        <v>55039.084140999999</v>
      </c>
      <c r="G94" s="5">
        <f ca="1">OFFSET('336p stat'!$K$1,A94*20,0)</f>
        <v>55034.146015999999</v>
      </c>
      <c r="H94" s="5">
        <f ca="1">OFFSET('336p stat'!$N$1,A94*20,0)</f>
        <v>674.28693399999997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2000.0121999999994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1999.7657999999999</v>
      </c>
      <c r="E96" s="5">
        <f ca="1">OFFSET('336p trace'!$S$56,(A96-1)*56,0)</f>
        <v>1865.9112000000005</v>
      </c>
      <c r="F96" s="5">
        <f ca="1">OFFSET('336p stat'!$H$1,A96*20,0)</f>
        <v>1841.453855</v>
      </c>
      <c r="G96" s="5">
        <f ca="1">OFFSET('336p stat'!$K$1,A96*20,0)</f>
        <v>1237.5205619999999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1999.9589999999998</v>
      </c>
      <c r="E97" s="5">
        <f ca="1">OFFSET('336p trace'!$S$56,(A97-1)*56,0)</f>
        <v>1822.4423999999999</v>
      </c>
      <c r="F97" s="5">
        <f ca="1">OFFSET('336p stat'!$H$1,A97*20,0)</f>
        <v>1797.4623779999999</v>
      </c>
      <c r="G97" s="5">
        <f ca="1">OFFSET('336p stat'!$K$1,A97*20,0)</f>
        <v>1193.1434859999999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1002.6666799999998</v>
      </c>
      <c r="E98" s="5">
        <f ca="1">OFFSET('336p trace'!$S$56,(A98-1)*56,0)</f>
        <v>944.38413999999966</v>
      </c>
      <c r="F98" s="5">
        <f ca="1">OFFSET('336p stat'!$H$1,A98*20,0)</f>
        <v>921.40438500000005</v>
      </c>
      <c r="G98" s="5">
        <f ca="1">OFFSET('336p stat'!$K$1,A98*20,0)</f>
        <v>564.35248300000001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897.25636000000009</v>
      </c>
      <c r="E99" s="5">
        <f ca="1">OFFSET('336p trace'!$S$56,(A99-1)*56,0)</f>
        <v>805.47271999999998</v>
      </c>
      <c r="F99" s="5">
        <f ca="1">OFFSET('336p stat'!$H$1,A99*20,0)</f>
        <v>782.77231400000005</v>
      </c>
      <c r="G99" s="5">
        <f ca="1">OFFSET('336p stat'!$K$1,A99*20,0)</f>
        <v>333.60018500000001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1248.5013999999999</v>
      </c>
      <c r="E100" s="5">
        <f ca="1">OFFSET('336p trace'!$S$56,(A100-1)*56,0)</f>
        <v>1202.9562000000001</v>
      </c>
      <c r="F100" s="5">
        <f ca="1">OFFSET('336p stat'!$H$1,A100*20,0)</f>
        <v>1179.6429270000001</v>
      </c>
      <c r="G100" s="5">
        <f ca="1">OFFSET('336p stat'!$K$1,A100*20,0)</f>
        <v>564.40049799999997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63101.893999999986</v>
      </c>
      <c r="E101" s="5">
        <f ca="1">OFFSET('336p trace'!$S$56,(A101-1)*56,0)</f>
        <v>62984.133999999991</v>
      </c>
      <c r="F101" s="5">
        <f ca="1">OFFSET('336p stat'!$H$1,A101*20,0)</f>
        <v>62983.416719000001</v>
      </c>
      <c r="G101" s="5">
        <f ca="1">OFFSET('336p stat'!$K$1,A101*20,0)</f>
        <v>62970.679687999997</v>
      </c>
      <c r="H101" s="5">
        <f ca="1">OFFSET('336p stat'!$N$1,A101*20,0)</f>
        <v>2876.5516550000002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55779.197999999989</v>
      </c>
      <c r="E102" s="5">
        <f ca="1">OFFSET('336p trace'!$S$56,(A102-1)*56,0)</f>
        <v>55778.759999999987</v>
      </c>
      <c r="F102" s="5">
        <f ca="1">OFFSET('336p stat'!$H$1,A102*20,0)</f>
        <v>55778.135234000001</v>
      </c>
      <c r="G102" s="5">
        <f ca="1">OFFSET('336p stat'!$K$1,A102*20,0)</f>
        <v>55765.504219000002</v>
      </c>
      <c r="H102" s="5">
        <f ca="1">OFFSET('336p stat'!$N$1,A102*20,0)</f>
        <v>2800.7853420000001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118155.86</v>
      </c>
      <c r="E103" s="5">
        <f ca="1">OFFSET('336p trace'!$S$56,(A103-1)*56,0)</f>
        <v>114930.22</v>
      </c>
      <c r="F103" s="5">
        <f ca="1">OFFSET('336p stat'!$H$1,A103*20,0)</f>
        <v>114849.77499999999</v>
      </c>
      <c r="G103" s="5">
        <f ca="1">OFFSET('336p stat'!$K$1,A103*20,0)</f>
        <v>114829.034375</v>
      </c>
      <c r="H103" s="5">
        <f ca="1">OFFSET('336p stat'!$N$1,A103*20,0)</f>
        <v>5171.9212109999999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107778.04</v>
      </c>
      <c r="E104" s="5">
        <f ca="1">OFFSET('336p trace'!$S$56,(A104-1)*56,0)</f>
        <v>107777.04</v>
      </c>
      <c r="F104" s="5">
        <f ca="1">OFFSET('336p stat'!$H$1,A104*20,0)</f>
        <v>107715.86906300001</v>
      </c>
      <c r="G104" s="5">
        <f ca="1">OFFSET('336p stat'!$K$1,A104*20,0)</f>
        <v>107695.084531</v>
      </c>
      <c r="H104" s="5">
        <f ca="1">OFFSET('336p stat'!$N$1,A104*20,0)</f>
        <v>5215.5175589999999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63250.80799999999</v>
      </c>
      <c r="E105" s="5">
        <f ca="1">OFFSET('336p trace'!$S$56,(A105-1)*56,0)</f>
        <v>63122.648000000001</v>
      </c>
      <c r="F105" s="5">
        <f ca="1">OFFSET('336p stat'!$H$1,A105*20,0)</f>
        <v>63121.921093999998</v>
      </c>
      <c r="G105" s="5">
        <f ca="1">OFFSET('336p stat'!$K$1,A105*20,0)</f>
        <v>63108.338437999999</v>
      </c>
      <c r="H105" s="5">
        <f ca="1">OFFSET('336p stat'!$N$1,A105*20,0)</f>
        <v>3185.2214789999998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55507.12</v>
      </c>
      <c r="E106" s="5">
        <f ca="1">OFFSET('336p trace'!$S$56,(A106-1)*56,0)</f>
        <v>55506.687999999995</v>
      </c>
      <c r="F106" s="5">
        <f ca="1">OFFSET('336p stat'!$H$1,A106*20,0)</f>
        <v>55506.047422000003</v>
      </c>
      <c r="G106" s="5">
        <f ca="1">OFFSET('336p stat'!$K$1,A106*20,0)</f>
        <v>55493.002578</v>
      </c>
      <c r="H106" s="5">
        <f ca="1">OFFSET('336p stat'!$N$1,A106*20,0)</f>
        <v>2834.3439699999999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61967.909999999989</v>
      </c>
      <c r="E107" s="5">
        <f ca="1">OFFSET('336p trace'!$S$56,(A107-1)*56,0)</f>
        <v>61847.667999999991</v>
      </c>
      <c r="F107" s="5">
        <f ca="1">OFFSET('336p stat'!$H$1,A107*20,0)</f>
        <v>61847.035078000001</v>
      </c>
      <c r="G107" s="5">
        <f ca="1">OFFSET('336p stat'!$K$1,A107*20,0)</f>
        <v>61832.922343999999</v>
      </c>
      <c r="H107" s="5">
        <f ca="1">OFFSET('336p stat'!$N$1,A107*20,0)</f>
        <v>2223.157119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55465.141999999993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53914.186000000016</v>
      </c>
      <c r="E109" s="5">
        <f ca="1">OFFSET('336p trace'!$S$56,(A109-1)*56,0)</f>
        <v>53913.773999999998</v>
      </c>
      <c r="F109" s="5">
        <f ca="1">OFFSET('336p stat'!$H$1,A109*20,0)</f>
        <v>53913.129687000001</v>
      </c>
      <c r="G109" s="5">
        <f ca="1">OFFSET('336p stat'!$K$1,A109*20,0)</f>
        <v>53899.343593999998</v>
      </c>
      <c r="H109" s="5">
        <f ca="1">OFFSET('336p stat'!$N$1,A109*20,0)</f>
        <v>2169.6952200000001</v>
      </c>
    </row>
    <row r="110" spans="1:8" x14ac:dyDescent="0.25">
      <c r="A110">
        <v>26</v>
      </c>
      <c r="C110">
        <f ca="1">OFFSET('336p stat'!$A$1,A110*20,0)</f>
        <v>0</v>
      </c>
      <c r="D110" s="5" t="e">
        <f ca="1">OFFSET('336p trace'!$R$56,(A110-1)*56,0)</f>
        <v>#DIV/0!</v>
      </c>
      <c r="E110" s="5" t="e">
        <f ca="1">OFFSET('336p trace'!$S$56,(A110-1)*56,0)</f>
        <v>#DIV/0!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70345.357142558292</v>
      </c>
      <c r="E139" s="5">
        <f ca="1">OFFSET('336p trace'!$V$56,(A31-1)*56,0)</f>
        <v>0.10475744000000223</v>
      </c>
      <c r="F139" s="5">
        <f ca="1">OFFSET('336p stat'!$H$1,A139*20,1)</f>
        <v>8.4698999999999997E-2</v>
      </c>
      <c r="G139" s="5">
        <f ca="1">OFFSET('336p stat'!$K$1,A139*20,1)</f>
        <v>9.4238000000000002E-2</v>
      </c>
      <c r="H139" s="5">
        <f ca="1">OFFSET('336p stat'!$N$1,A139*20,1)</f>
        <v>9.6852999999999995E-2</v>
      </c>
      <c r="J139" s="5">
        <f t="shared" ref="J139:J187" ca="1" si="7">SUM(E139:H139)</f>
        <v>0.38054744000000218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80328.322659558864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90290.8336000001</v>
      </c>
      <c r="E141" s="5">
        <f ca="1">OFFSET('336p trace'!$V$56,(A33-1)*56,0)</f>
        <v>50093.486515999968</v>
      </c>
      <c r="F141" s="5">
        <f ca="1">OFFSET('336p stat'!$H$1,A141*20,1)</f>
        <v>50067.938890999998</v>
      </c>
      <c r="G141" s="5">
        <f ca="1">OFFSET('336p stat'!$K$1,A141*20,1)</f>
        <v>50067.289547</v>
      </c>
      <c r="H141" s="5">
        <f ca="1">OFFSET('336p stat'!$N$1,A141*20,1)</f>
        <v>0.21552399999999999</v>
      </c>
      <c r="J141" s="5">
        <f t="shared" ca="1" si="7"/>
        <v>150228.93047799997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20837.317423118591</v>
      </c>
      <c r="E142" s="5">
        <f ca="1">OFFSET('336p trace'!$V$56,(A34-1)*56,0)</f>
        <v>0.16207447559999597</v>
      </c>
      <c r="F142" s="5">
        <f ca="1">OFFSET('336p stat'!$H$1,A142*20,1)</f>
        <v>8.7899000000000005E-2</v>
      </c>
      <c r="G142" s="5">
        <f ca="1">OFFSET('336p stat'!$K$1,A142*20,1)</f>
        <v>9.2620999999999995E-2</v>
      </c>
      <c r="H142" s="5">
        <f ca="1">OFFSET('336p stat'!$N$1,A142*20,1)</f>
        <v>7.2085999999999997E-2</v>
      </c>
      <c r="J142" s="5">
        <f t="shared" ca="1" si="7"/>
        <v>0.41468047559999593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196117.02771215935</v>
      </c>
      <c r="E143" s="5">
        <f ca="1">OFFSET('336p trace'!$V$56,(A35-1)*56,0)</f>
        <v>1.0386840000000155</v>
      </c>
      <c r="F143" s="5">
        <f ca="1">OFFSET('336p stat'!$H$1,A143*20,1)</f>
        <v>1.202418</v>
      </c>
      <c r="G143" s="5">
        <f ca="1">OFFSET('336p stat'!$K$1,A143*20,1)</f>
        <v>1.21373</v>
      </c>
      <c r="H143" s="5">
        <f ca="1">OFFSET('336p stat'!$N$1,A143*20,1)</f>
        <v>1.2074750000000001</v>
      </c>
      <c r="J143" s="5">
        <f t="shared" ca="1" si="7"/>
        <v>4.6623070000000162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129990.26251665154</v>
      </c>
      <c r="E144" s="5">
        <f ca="1">OFFSET('336p trace'!$V$56,(A36-1)*56,0)</f>
        <v>0.26210776159999072</v>
      </c>
      <c r="F144" s="5">
        <f ca="1">OFFSET('336p stat'!$H$1,A144*20,1)</f>
        <v>7.1781999999999999E-2</v>
      </c>
      <c r="G144" s="5">
        <f ca="1">OFFSET('336p stat'!$K$1,A144*20,1)</f>
        <v>6.5049999999999997E-2</v>
      </c>
      <c r="H144" s="5">
        <f ca="1">OFFSET('336p stat'!$N$1,A144*20,1)</f>
        <v>4.4880000000000003E-2</v>
      </c>
      <c r="J144" s="5">
        <f t="shared" ca="1" si="7"/>
        <v>0.4438197615999907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10591.484150239998</v>
      </c>
      <c r="E145" s="5">
        <f ca="1">OFFSET('336p trace'!$V$56,(A37-1)*56,0)</f>
        <v>1715.0389680399944</v>
      </c>
      <c r="F145" s="5">
        <f ca="1">OFFSET('336p stat'!$H$1,A145*20,1)</f>
        <v>1707.1000570000001</v>
      </c>
      <c r="G145" s="5">
        <f ca="1">OFFSET('336p stat'!$K$1,A145*20,1)</f>
        <v>1692.7499319999999</v>
      </c>
      <c r="H145" s="5">
        <f ca="1">OFFSET('336p stat'!$N$1,A145*20,1)</f>
        <v>1567.2177409999999</v>
      </c>
      <c r="J145" s="5">
        <f t="shared" ca="1" si="7"/>
        <v>6682.1066980399937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4289.2330019599995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34569.526274560005</v>
      </c>
      <c r="E147" s="5">
        <f ca="1">OFFSET('336p trace'!$V$56,(A39-1)*56,0)</f>
        <v>4721.7778000400094</v>
      </c>
      <c r="F147" s="5">
        <f ca="1">OFFSET('336p stat'!$H$1,A147*20,1)</f>
        <v>4693.5711369999999</v>
      </c>
      <c r="G147" s="5">
        <f ca="1">OFFSET('336p stat'!$K$1,A147*20,1)</f>
        <v>4650.3438500000002</v>
      </c>
      <c r="H147" s="5">
        <f ca="1">OFFSET('336p stat'!$N$1,A147*20,1)</f>
        <v>3955.1828799999998</v>
      </c>
      <c r="J147" s="5">
        <f t="shared" ca="1" si="7"/>
        <v>18020.875667040011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85402.556563999926</v>
      </c>
      <c r="E148" s="5">
        <f ca="1">OFFSET('336p trace'!$V$56,(A40-1)*56,0)</f>
        <v>93361.140675999806</v>
      </c>
      <c r="F148" s="5">
        <f ca="1">OFFSET('336p stat'!$H$1,A148*20,1)</f>
        <v>93291.130894999995</v>
      </c>
      <c r="G148" s="5">
        <f ca="1">OFFSET('336p stat'!$K$1,A148*20,1)</f>
        <v>93290.835051999995</v>
      </c>
      <c r="H148" s="5">
        <f ca="1">OFFSET('336p stat'!$N$1,A148*20,1)</f>
        <v>0.18615399999999999</v>
      </c>
      <c r="J148" s="5">
        <f t="shared" ca="1" si="7"/>
        <v>279943.29277699982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73366.657165160374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65290.566584362794</v>
      </c>
      <c r="E150" s="5">
        <f ca="1">OFFSET('336p trace'!$V$56,(A42-1)*56,0)</f>
        <v>6.3482305600000144</v>
      </c>
      <c r="F150" s="5">
        <f ca="1">OFFSET('336p stat'!$H$1,A150*20,1)</f>
        <v>0.247642</v>
      </c>
      <c r="G150" s="5">
        <f ca="1">OFFSET('336p stat'!$K$1,A150*20,1)</f>
        <v>2.4025000000000001E-2</v>
      </c>
      <c r="H150" s="5">
        <f ca="1">OFFSET('336p stat'!$N$1,A150*20,1)</f>
        <v>0</v>
      </c>
      <c r="J150" s="5">
        <f t="shared" ca="1" si="7"/>
        <v>6.6198975600000143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119269.05764900055</v>
      </c>
      <c r="E151" s="5">
        <f ca="1">OFFSET('336p trace'!$V$56,(A43-1)*56,0)</f>
        <v>5.4695582399999481</v>
      </c>
      <c r="F151" s="5">
        <f ca="1">OFFSET('336p stat'!$H$1,A151*20,1)</f>
        <v>0.38903500000000002</v>
      </c>
      <c r="G151" s="5">
        <f ca="1">OFFSET('336p stat'!$K$1,A151*20,1)</f>
        <v>3.3548000000000001E-2</v>
      </c>
      <c r="H151" s="5">
        <f ca="1">OFFSET('336p stat'!$N$1,A151*20,1)</f>
        <v>0</v>
      </c>
      <c r="J151" s="5">
        <f t="shared" ca="1" si="7"/>
        <v>5.8921412399999475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17573.189208058357</v>
      </c>
      <c r="E152" s="5">
        <f ca="1">OFFSET('336p trace'!$V$56,(A44-1)*56,0)</f>
        <v>8.5147534404000034</v>
      </c>
      <c r="F152" s="5">
        <f ca="1">OFFSET('336p stat'!$H$1,A152*20,1)</f>
        <v>1.9324000000000001E-2</v>
      </c>
      <c r="G152" s="5">
        <f ca="1">OFFSET('336p stat'!$K$1,A152*20,1)</f>
        <v>8.5419999999999992E-3</v>
      </c>
      <c r="H152" s="5">
        <f ca="1">OFFSET('336p stat'!$N$1,A152*20,1)</f>
        <v>0</v>
      </c>
      <c r="J152" s="5">
        <f t="shared" ca="1" si="7"/>
        <v>8.5426194404000029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55935.173573070337</v>
      </c>
      <c r="E153" s="5">
        <f ca="1">OFFSET('336p trace'!$V$56,(A45-1)*56,0)</f>
        <v>7.9805737215999901</v>
      </c>
      <c r="F153" s="5">
        <f ca="1">OFFSET('336p stat'!$H$1,A153*20,1)</f>
        <v>8.1352999999999995E-2</v>
      </c>
      <c r="G153" s="5">
        <f ca="1">OFFSET('336p stat'!$K$1,A153*20,1)</f>
        <v>4.0610000000000004E-3</v>
      </c>
      <c r="H153" s="5">
        <f ca="1">OFFSET('336p stat'!$N$1,A153*20,1)</f>
        <v>0</v>
      </c>
      <c r="J153" s="5">
        <f t="shared" ca="1" si="7"/>
        <v>8.0659877215999902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11255.649916040002</v>
      </c>
      <c r="E154" s="5">
        <f ca="1">OFFSET('336p trace'!$V$56,(A46-1)*56,0)</f>
        <v>9.3089675600000064</v>
      </c>
      <c r="F154" s="5">
        <f ca="1">OFFSET('336p stat'!$H$1,A154*20,1)</f>
        <v>0.50510200000000005</v>
      </c>
      <c r="G154" s="5">
        <f ca="1">OFFSET('336p stat'!$K$1,A154*20,1)</f>
        <v>2.183E-3</v>
      </c>
      <c r="H154" s="5">
        <f ca="1">OFFSET('336p stat'!$N$1,A154*20,1)</f>
        <v>0</v>
      </c>
      <c r="J154" s="5">
        <f t="shared" ca="1" si="7"/>
        <v>9.8162525600000077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86377.534164000084</v>
      </c>
      <c r="E155" s="5">
        <f ca="1">OFFSET('336p trace'!$V$56,(A47-1)*56,0)</f>
        <v>87120.340643999953</v>
      </c>
      <c r="F155" s="5">
        <f ca="1">OFFSET('336p stat'!$H$1,A155*20,1)</f>
        <v>87108.499108999997</v>
      </c>
      <c r="G155" s="5">
        <f ca="1">OFFSET('336p stat'!$K$1,A155*20,1)</f>
        <v>87071.989923000001</v>
      </c>
      <c r="H155" s="5">
        <f ca="1">OFFSET('336p stat'!$N$1,A155*20,1)</f>
        <v>4242.9298870000002</v>
      </c>
      <c r="J155" s="5">
        <f t="shared" ca="1" si="7"/>
        <v>265543.75956299994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152558.8117960002</v>
      </c>
      <c r="E156" s="5">
        <f ca="1">OFFSET('336p trace'!$V$56,(A48-1)*56,0)</f>
        <v>152558.41039999999</v>
      </c>
      <c r="F156" s="5">
        <f ca="1">OFFSET('336p stat'!$H$1,A156*20,1)</f>
        <v>152552.86303800001</v>
      </c>
      <c r="G156" s="5">
        <f ca="1">OFFSET('336p stat'!$K$1,A156*20,1)</f>
        <v>152484.57428</v>
      </c>
      <c r="H156" s="5">
        <f ca="1">OFFSET('336p stat'!$N$1,A156*20,1)</f>
        <v>365.87705199999999</v>
      </c>
      <c r="J156" s="5">
        <f t="shared" ca="1" si="7"/>
        <v>457961.72477000003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395097.88040000008</v>
      </c>
      <c r="E157" s="5">
        <f ca="1">OFFSET('336p trace'!$V$56,(A49-1)*56,0)</f>
        <v>377114.77159999986</v>
      </c>
      <c r="F157" s="5">
        <f ca="1">OFFSET('336p stat'!$H$1,A157*20,1)</f>
        <v>376290.15003199998</v>
      </c>
      <c r="G157" s="5">
        <f ca="1">OFFSET('336p stat'!$K$1,A157*20,1)</f>
        <v>376157.29963299999</v>
      </c>
      <c r="H157" s="5">
        <f ca="1">OFFSET('336p stat'!$N$1,A157*20,1)</f>
        <v>767.96321699999999</v>
      </c>
      <c r="J157" s="5">
        <f t="shared" ca="1" si="7"/>
        <v>1130330.1844819998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2733998.9584000008</v>
      </c>
      <c r="E158" s="5">
        <f ca="1">OFFSET('336p trace'!$V$56,(A50-1)*56,0)</f>
        <v>2734070.158400001</v>
      </c>
      <c r="F158" s="5">
        <f ca="1">OFFSET('336p stat'!$H$1,A158*20,1)</f>
        <v>2731308.8931829999</v>
      </c>
      <c r="G158" s="5">
        <f ca="1">OFFSET('336p stat'!$K$1,A158*20,1)</f>
        <v>2730640.1169699999</v>
      </c>
      <c r="H158" s="5">
        <f ca="1">OFFSET('336p stat'!$N$1,A158*20,1)</f>
        <v>4284.6831259999999</v>
      </c>
      <c r="J158" s="5">
        <f t="shared" ca="1" si="7"/>
        <v>8200303.851679001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4767021.1763359997</v>
      </c>
      <c r="E159" s="5">
        <f ca="1">OFFSET('336p trace'!$V$56,(A51-1)*56,0)</f>
        <v>4737149.6020959988</v>
      </c>
      <c r="F159" s="5">
        <f ca="1">OFFSET('336p stat'!$H$1,A159*20,1)</f>
        <v>4736891.2683060002</v>
      </c>
      <c r="G159" s="5">
        <f ca="1">OFFSET('336p stat'!$K$1,A159*20,1)</f>
        <v>4734905.1351129999</v>
      </c>
      <c r="H159" s="5">
        <f ca="1">OFFSET('336p stat'!$N$1,A159*20,1)</f>
        <v>45425.642120999997</v>
      </c>
      <c r="J159" s="5">
        <f t="shared" ca="1" si="7"/>
        <v>14254371.647635998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1569609.6732000005</v>
      </c>
      <c r="E160" s="5">
        <f ca="1">OFFSET('336p trace'!$V$56,(A52-1)*56,0)</f>
        <v>1569629.4498560005</v>
      </c>
      <c r="F160" s="5">
        <f ca="1">OFFSET('336p stat'!$H$1,A160*20,1)</f>
        <v>1569585.585772</v>
      </c>
      <c r="G160" s="5">
        <f ca="1">OFFSET('336p stat'!$K$1,A160*20,1)</f>
        <v>1569286.356651</v>
      </c>
      <c r="H160" s="5">
        <f ca="1">OFFSET('336p stat'!$N$1,A160*20,1)</f>
        <v>4955.7662380000002</v>
      </c>
      <c r="J160" s="5">
        <f t="shared" ca="1" si="7"/>
        <v>4713457.1585170003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1668044.2621000009</v>
      </c>
      <c r="E161" s="5">
        <f ca="1">OFFSET('336p trace'!$V$56,(A53-1)*56,0)</f>
        <v>1664770.6357760006</v>
      </c>
      <c r="F161" s="5">
        <f ca="1">OFFSET('336p stat'!$H$1,A161*20,1)</f>
        <v>1664754.9068710001</v>
      </c>
      <c r="G161" s="5">
        <f ca="1">OFFSET('336p stat'!$K$1,A161*20,1)</f>
        <v>1664543.7647289999</v>
      </c>
      <c r="H161" s="5">
        <f ca="1">OFFSET('336p stat'!$N$1,A161*20,1)</f>
        <v>2234.0619339999998</v>
      </c>
      <c r="J161" s="5">
        <f t="shared" ca="1" si="7"/>
        <v>4996303.36931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788260.28363600059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7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820194.33320400014</v>
      </c>
      <c r="E163" s="5">
        <f ca="1">OFFSET('336p trace'!$V$56,(A55-1)*56,0)</f>
        <v>820184.83272400079</v>
      </c>
      <c r="F163" s="5">
        <f ca="1">OFFSET('336p stat'!$H$1,A163*20,1)</f>
        <v>820168.34224599996</v>
      </c>
      <c r="G163" s="5">
        <f ca="1">OFFSET('336p stat'!$K$1,A163*20,1)</f>
        <v>819773.252935</v>
      </c>
      <c r="H163" s="5">
        <f ca="1">OFFSET('336p stat'!$N$1,A163*20,1)</f>
        <v>1290.8003080000001</v>
      </c>
      <c r="J163" s="5">
        <f t="shared" ca="1" si="7"/>
        <v>2461417.2282130006</v>
      </c>
    </row>
    <row r="164" spans="1:10" x14ac:dyDescent="0.25">
      <c r="A164">
        <v>26</v>
      </c>
      <c r="C164">
        <f ca="1">OFFSET('336p stat'!$A$1,A164*20,0)</f>
        <v>0</v>
      </c>
      <c r="D164" s="5" t="e">
        <f ca="1">OFFSET('336p trace'!$U$56,(A56-1)*56,0)</f>
        <v>#DIV/0!</v>
      </c>
      <c r="E164" s="5" t="e">
        <f ca="1">OFFSET('336p trace'!$V$56,(A56-1)*56,0)</f>
        <v>#DIV/0!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 t="e">
        <f t="shared" ca="1" si="7"/>
        <v>#DIV/0!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73.517171327364309</v>
      </c>
      <c r="E194" s="8">
        <f t="shared" ca="1" si="8"/>
        <v>8.9714679011186182E-2</v>
      </c>
      <c r="F194" s="8">
        <f t="shared" ca="1" si="8"/>
        <v>8.0669657046500448E-2</v>
      </c>
      <c r="G194" s="8">
        <f t="shared" ca="1" si="8"/>
        <v>8.5091092459786882E-2</v>
      </c>
      <c r="H194" s="8">
        <f t="shared" ca="1" si="8"/>
        <v>8.6263605860177214E-2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78.5607133787571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0.17099187381299782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83.290007366761643</v>
      </c>
      <c r="E196" s="8">
        <f t="shared" ca="1" si="10"/>
        <v>62.038558622821895</v>
      </c>
      <c r="F196" s="8">
        <f t="shared" ca="1" si="10"/>
        <v>62.022736805733672</v>
      </c>
      <c r="G196" s="8">
        <f t="shared" ca="1" si="10"/>
        <v>62.022334610002417</v>
      </c>
      <c r="H196" s="8">
        <f t="shared" ca="1" si="10"/>
        <v>0.12868232189387943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40.012157805510157</v>
      </c>
      <c r="E197" s="8">
        <f t="shared" ca="1" si="12"/>
        <v>0.11159079760132055</v>
      </c>
      <c r="F197" s="8">
        <f t="shared" ca="1" si="12"/>
        <v>8.2179413285810216E-2</v>
      </c>
      <c r="G197" s="8">
        <f t="shared" ca="1" si="12"/>
        <v>8.4357908177004948E-2</v>
      </c>
      <c r="H197" s="8">
        <f t="shared" ca="1" si="12"/>
        <v>7.442117677113147E-2</v>
      </c>
      <c r="J197" s="8">
        <f t="shared" ca="1" si="11"/>
        <v>107.435511756987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122.75204060699205</v>
      </c>
      <c r="E198" s="8">
        <f t="shared" ca="1" si="13"/>
        <v>0.28249631694590494</v>
      </c>
      <c r="F198" s="8">
        <f t="shared" ca="1" si="13"/>
        <v>0.30394765959947767</v>
      </c>
      <c r="G198" s="8">
        <f t="shared" ca="1" si="13"/>
        <v>0.3053740384512082</v>
      </c>
      <c r="H198" s="8">
        <f t="shared" ca="1" si="13"/>
        <v>0.30458614413659724</v>
      </c>
      <c r="J198" s="8">
        <f t="shared" ca="1" si="11"/>
        <v>0.17849574309013333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99.937039428228871</v>
      </c>
      <c r="E199" s="8">
        <f t="shared" ca="1" si="14"/>
        <v>0.14190934972457059</v>
      </c>
      <c r="F199" s="8">
        <f t="shared" ca="1" si="14"/>
        <v>7.4264087040776305E-2</v>
      </c>
      <c r="G199" s="8">
        <f t="shared" ca="1" si="14"/>
        <v>7.0695980083736024E-2</v>
      </c>
      <c r="H199" s="8">
        <f t="shared" ca="1" si="14"/>
        <v>5.8721547663528079E-2</v>
      </c>
      <c r="J199" s="8">
        <f t="shared" ca="1" si="11"/>
        <v>0.59851012641725709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28.526564991797375</v>
      </c>
      <c r="E200" s="8">
        <f t="shared" ca="1" si="15"/>
        <v>11.479105975312224</v>
      </c>
      <c r="F200" s="8">
        <f t="shared" ca="1" si="15"/>
        <v>11.452506781461601</v>
      </c>
      <c r="G200" s="8">
        <f t="shared" ca="1" si="15"/>
        <v>11.404269497667265</v>
      </c>
      <c r="H200" s="8">
        <f t="shared" ca="1" si="15"/>
        <v>10.973261751936475</v>
      </c>
      <c r="J200" s="8">
        <f t="shared" ca="1" si="11"/>
        <v>0.18466066154774402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18.153521697086507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22.658323455715092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51.53683966568957</v>
      </c>
      <c r="E202" s="8">
        <f t="shared" ca="1" si="17"/>
        <v>19.046879847698786</v>
      </c>
      <c r="F202" s="8">
        <f t="shared" ca="1" si="17"/>
        <v>18.989904096597854</v>
      </c>
      <c r="G202" s="8">
        <f t="shared" ca="1" si="17"/>
        <v>18.902254328074203</v>
      </c>
      <c r="H202" s="8">
        <f t="shared" ca="1" si="17"/>
        <v>17.432286454626656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81.004007468305176</v>
      </c>
      <c r="E203" s="8">
        <f t="shared" ca="1" si="18"/>
        <v>84.694292372145227</v>
      </c>
      <c r="F203" s="8">
        <f t="shared" ca="1" si="18"/>
        <v>84.662531080311069</v>
      </c>
      <c r="G203" s="8">
        <f t="shared" ca="1" si="18"/>
        <v>84.662396840127684</v>
      </c>
      <c r="H203" s="8">
        <f t="shared" ca="1" si="18"/>
        <v>0.11959341172489393</v>
      </c>
      <c r="J203" s="8">
        <f t="shared" ca="1" si="11"/>
        <v>37.209943822183043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75.07933805857374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146.65811627946965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70.826582663642341</v>
      </c>
      <c r="E205" s="8">
        <f t="shared" ca="1" si="20"/>
        <v>0.69838903942281416</v>
      </c>
      <c r="F205" s="8">
        <f t="shared" ca="1" si="20"/>
        <v>0.13793777634861307</v>
      </c>
      <c r="G205" s="8">
        <f t="shared" ca="1" si="20"/>
        <v>4.2963808024894627E-2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95.727113386375592</v>
      </c>
      <c r="E206" s="8">
        <f t="shared" ca="1" si="21"/>
        <v>0.64825696964681834</v>
      </c>
      <c r="F206" s="8">
        <f t="shared" ca="1" si="21"/>
        <v>0.17288822146115101</v>
      </c>
      <c r="G206" s="8">
        <f t="shared" ca="1" si="21"/>
        <v>5.076967535842631E-2</v>
      </c>
      <c r="H206" s="8">
        <f t="shared" ca="1" si="21"/>
        <v>0</v>
      </c>
      <c r="J206" s="8">
        <f t="shared" ca="1" si="11"/>
        <v>0.71317597360673968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36.744840089916565</v>
      </c>
      <c r="E207" s="8">
        <f t="shared" ca="1" si="22"/>
        <v>0.80882973259692492</v>
      </c>
      <c r="F207" s="8">
        <f t="shared" ca="1" si="22"/>
        <v>3.8531825391486453E-2</v>
      </c>
      <c r="G207" s="8">
        <f t="shared" ca="1" si="22"/>
        <v>2.5618332186151383E-2</v>
      </c>
      <c r="H207" s="8">
        <f t="shared" ca="1" si="22"/>
        <v>0</v>
      </c>
      <c r="J207" s="8">
        <f t="shared" ca="1" si="11"/>
        <v>0.672833557242559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65.556168710245259</v>
      </c>
      <c r="E208" s="8">
        <f t="shared" ca="1" si="23"/>
        <v>0.78304753379215131</v>
      </c>
      <c r="F208" s="8">
        <f t="shared" ca="1" si="23"/>
        <v>7.9060190336224204E-2</v>
      </c>
      <c r="G208" s="8">
        <f t="shared" ca="1" si="23"/>
        <v>1.7663939311489948E-2</v>
      </c>
      <c r="H208" s="8">
        <f t="shared" ca="1" si="23"/>
        <v>0</v>
      </c>
      <c r="J208" s="8">
        <f t="shared" ca="1" si="11"/>
        <v>0.81015216894408981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29.407381630284348</v>
      </c>
      <c r="E209" s="8">
        <f t="shared" ca="1" si="24"/>
        <v>0.84571070441961438</v>
      </c>
      <c r="F209" s="8">
        <f t="shared" ca="1" si="24"/>
        <v>0.19699745395309048</v>
      </c>
      <c r="G209" s="8">
        <f t="shared" ca="1" si="24"/>
        <v>1.2950839972758523E-2</v>
      </c>
      <c r="H209" s="8">
        <f t="shared" ca="1" si="24"/>
        <v>0</v>
      </c>
      <c r="J209" s="8">
        <f t="shared" ca="1" si="11"/>
        <v>0.78722675807290132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81.465076596591103</v>
      </c>
      <c r="E210" s="8">
        <f t="shared" ca="1" si="25"/>
        <v>81.814607573218879</v>
      </c>
      <c r="F210" s="8">
        <f t="shared" ca="1" si="25"/>
        <v>81.809047198599529</v>
      </c>
      <c r="G210" s="8">
        <f t="shared" ca="1" si="25"/>
        <v>81.79190137026977</v>
      </c>
      <c r="H210" s="8">
        <f t="shared" ca="1" si="25"/>
        <v>18.055270396147048</v>
      </c>
      <c r="J210" s="8">
        <f t="shared" ca="1" si="11"/>
        <v>0.86844822337887273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ref="D211:H211" ca="1" si="26">$D$192*SQRT(D156)/$E$192</f>
        <v>108.26540827018705</v>
      </c>
      <c r="E211" s="8">
        <f t="shared" ca="1" si="26"/>
        <v>108.26526584206404</v>
      </c>
      <c r="F211" s="8">
        <f t="shared" ca="1" si="26"/>
        <v>108.26329744163354</v>
      </c>
      <c r="G211" s="8">
        <f t="shared" ca="1" si="26"/>
        <v>108.23906324003806</v>
      </c>
      <c r="H211" s="8">
        <f t="shared" ca="1" si="26"/>
        <v>5.301986953894172</v>
      </c>
      <c r="J211" s="8">
        <f t="shared" ca="1" si="11"/>
        <v>142.83647340488497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ref="D212:H212" ca="1" si="27">$D$192*SQRT(D157)/$E$192</f>
        <v>174.23019355695155</v>
      </c>
      <c r="E212" s="8">
        <f t="shared" ca="1" si="27"/>
        <v>170.21892412881476</v>
      </c>
      <c r="F212" s="8">
        <f t="shared" ca="1" si="27"/>
        <v>170.03271687313187</v>
      </c>
      <c r="G212" s="8">
        <f t="shared" ca="1" si="27"/>
        <v>170.00269893564237</v>
      </c>
      <c r="H212" s="8">
        <f t="shared" ca="1" si="27"/>
        <v>7.6814158778537687</v>
      </c>
      <c r="J212" s="8">
        <f t="shared" ca="1" si="11"/>
        <v>187.57962372690866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ref="D213:H213" ca="1" si="28">$D$192*SQRT(D158)/$E$192</f>
        <v>458.32151157434106</v>
      </c>
      <c r="E213" s="8">
        <f t="shared" ca="1" si="28"/>
        <v>458.32747944039846</v>
      </c>
      <c r="F213" s="8">
        <f t="shared" ca="1" si="28"/>
        <v>458.09597780490964</v>
      </c>
      <c r="G213" s="8">
        <f t="shared" ca="1" si="28"/>
        <v>458.03989069407373</v>
      </c>
      <c r="H213" s="8">
        <f t="shared" ca="1" si="28"/>
        <v>18.14389081583198</v>
      </c>
      <c r="J213" s="8">
        <f t="shared" ca="1" si="11"/>
        <v>294.69565442015096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14" ca="1" si="29">$D$192*SQRT(D159)/$E$192</f>
        <v>605.1939945341885</v>
      </c>
      <c r="E214" s="8">
        <f t="shared" ca="1" si="29"/>
        <v>603.294851816456</v>
      </c>
      <c r="F214" s="8">
        <f t="shared" ca="1" si="29"/>
        <v>603.27840167412478</v>
      </c>
      <c r="G214" s="8">
        <f t="shared" ca="1" si="29"/>
        <v>603.15191398270622</v>
      </c>
      <c r="H214" s="8">
        <f t="shared" ca="1" si="29"/>
        <v>59.077431692996541</v>
      </c>
      <c r="J214" s="8">
        <f t="shared" ca="1" si="11"/>
        <v>793.75420977290003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ref="D215:H215" ca="1" si="30">$D$192*SQRT(D160)/$E$192</f>
        <v>347.2697084562696</v>
      </c>
      <c r="E215" s="8">
        <f t="shared" ca="1" si="30"/>
        <v>347.27189620142923</v>
      </c>
      <c r="F215" s="8">
        <f t="shared" ca="1" si="30"/>
        <v>347.26704382367518</v>
      </c>
      <c r="G215" s="8">
        <f t="shared" ca="1" si="30"/>
        <v>347.23394038343895</v>
      </c>
      <c r="H215" s="8">
        <f t="shared" ca="1" si="30"/>
        <v>19.513109224262955</v>
      </c>
      <c r="J215" s="8">
        <f t="shared" ca="1" si="11"/>
        <v>1046.5141577786555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ref="D216:H216" ca="1" si="31">$D$192*SQRT(D161)/$E$192</f>
        <v>357.99326354788752</v>
      </c>
      <c r="E216" s="8">
        <f t="shared" ca="1" si="31"/>
        <v>357.64180053223873</v>
      </c>
      <c r="F216" s="8">
        <f t="shared" ca="1" si="31"/>
        <v>357.6401110120517</v>
      </c>
      <c r="G216" s="8">
        <f t="shared" ca="1" si="31"/>
        <v>357.61743040805283</v>
      </c>
      <c r="H216" s="8">
        <f t="shared" ca="1" si="31"/>
        <v>13.101429178264789</v>
      </c>
      <c r="J216" s="8">
        <f t="shared" ca="1" si="11"/>
        <v>601.78429723878492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ref="D217:H217" ca="1" si="32">$D$192*SQRT(D162)/$E$192</f>
        <v>246.09675762252778</v>
      </c>
      <c r="E217" s="8">
        <f t="shared" ca="1" si="32"/>
        <v>0</v>
      </c>
      <c r="F217" s="8">
        <f t="shared" ca="1" si="32"/>
        <v>0</v>
      </c>
      <c r="G217" s="8">
        <f t="shared" ca="1" si="32"/>
        <v>0</v>
      </c>
      <c r="H217" s="8">
        <f t="shared" ca="1" si="32"/>
        <v>0</v>
      </c>
      <c r="J217" s="8">
        <f t="shared" ca="1" si="11"/>
        <v>619.57725948490543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ref="D218:H218" ca="1" si="33">$D$192*SQRT(D163)/$E$192</f>
        <v>251.03221109795797</v>
      </c>
      <c r="E218" s="8">
        <f t="shared" ca="1" si="33"/>
        <v>251.03075721482901</v>
      </c>
      <c r="F218" s="8">
        <f t="shared" ca="1" si="33"/>
        <v>251.02823361415872</v>
      </c>
      <c r="G218" s="8">
        <f t="shared" ca="1" si="33"/>
        <v>250.96776400466638</v>
      </c>
      <c r="H218" s="8">
        <f t="shared" ca="1" si="33"/>
        <v>9.9586529844279621</v>
      </c>
      <c r="J218" s="8">
        <f t="shared" ca="1" si="11"/>
        <v>0</v>
      </c>
    </row>
    <row r="219" spans="1:10" x14ac:dyDescent="0.25">
      <c r="A219">
        <v>26</v>
      </c>
      <c r="C219">
        <f ca="1">OFFSET('336p stat'!$A$1,A219*20,0)</f>
        <v>0</v>
      </c>
      <c r="D219" s="8" t="e">
        <f t="shared" ref="D219:H219" ca="1" si="34">$D$192*SQRT(D164)/$E$192</f>
        <v>#DIV/0!</v>
      </c>
      <c r="E219" s="8" t="e">
        <f t="shared" ca="1" si="34"/>
        <v>#DIV/0!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1"/>
        <v>434.87424444092022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1.7572651040426733E-2</v>
      </c>
      <c r="E248" s="9">
        <f ca="1">POWER(SQRT(E139)/E85,2)</f>
        <v>3.0099401998806226E-8</v>
      </c>
      <c r="F248" s="9">
        <f ca="1">POWER(SQRT(F139)/F85,2)</f>
        <v>2.4912096618355534E-8</v>
      </c>
      <c r="G248" s="9">
        <f ca="1">POWER(SQRT(G139)/G85,2)</f>
        <v>2.7841367380173234E-8</v>
      </c>
      <c r="H248" s="9">
        <f ca="1">POWER(SQRT(H139)/H85,2)</f>
        <v>2.671505118385388E-7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2.0078141140373769E-2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4.0803342600643441E-5</v>
      </c>
      <c r="E250" s="9">
        <f t="shared" ca="1" si="60"/>
        <v>2.2689471662526411E-5</v>
      </c>
      <c r="F250" s="9">
        <f t="shared" ca="1" si="60"/>
        <v>2.2703217924252207E-5</v>
      </c>
      <c r="G250" s="9">
        <f t="shared" ca="1" si="60"/>
        <v>2.2707432412442937E-5</v>
      </c>
      <c r="H250" s="9">
        <f t="shared" ca="1" si="60"/>
        <v>4.5770882767754993E-7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2.0844986004948492E-2</v>
      </c>
      <c r="E251" s="9">
        <f t="shared" ca="1" si="61"/>
        <v>1.8089562954296957E-7</v>
      </c>
      <c r="F251" s="9">
        <f t="shared" ca="1" si="61"/>
        <v>1.0275097232617215E-7</v>
      </c>
      <c r="G251" s="9">
        <f t="shared" ca="1" si="61"/>
        <v>1.0911466608656024E-7</v>
      </c>
      <c r="H251" s="9">
        <f t="shared" ca="1" si="61"/>
        <v>5.691723740202977E-7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0.10191583114456759</v>
      </c>
      <c r="E252" s="9">
        <f t="shared" ca="1" si="62"/>
        <v>7.1461584319347226E-7</v>
      </c>
      <c r="F252" s="9">
        <f t="shared" ca="1" si="62"/>
        <v>8.5770176740727177E-7</v>
      </c>
      <c r="G252" s="9">
        <f t="shared" ca="1" si="62"/>
        <v>8.7178809461527994E-7</v>
      </c>
      <c r="H252" s="9">
        <f t="shared" ca="1" si="62"/>
        <v>3.1985428793300347E-6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0.1479318352595469</v>
      </c>
      <c r="E253" s="9">
        <f t="shared" ca="1" si="63"/>
        <v>4.0207437298269017E-7</v>
      </c>
      <c r="F253" s="9">
        <f t="shared" ca="1" si="63"/>
        <v>1.1621969767441862E-7</v>
      </c>
      <c r="G253" s="9">
        <f t="shared" ca="1" si="63"/>
        <v>1.0628415372296034E-7</v>
      </c>
      <c r="H253" s="9">
        <f t="shared" ca="1" si="63"/>
        <v>2.2347285697568459E-7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4.2470818861082806E-4</v>
      </c>
      <c r="E254" s="9">
        <f t="shared" ca="1" si="64"/>
        <v>6.9968476925784216E-5</v>
      </c>
      <c r="F254" s="9">
        <f t="shared" ca="1" si="64"/>
        <v>7.0250668762785004E-5</v>
      </c>
      <c r="G254" s="9">
        <f t="shared" ca="1" si="64"/>
        <v>6.9998297851907258E-5</v>
      </c>
      <c r="H254" s="9">
        <f t="shared" ca="1" si="64"/>
        <v>1.0339906497649202E-4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1.7277596038362832E-4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1.3823269469389083E-3</v>
      </c>
      <c r="E256" s="9">
        <f t="shared" ca="1" si="66"/>
        <v>2.0790336273016687E-4</v>
      </c>
      <c r="F256" s="9">
        <f t="shared" ca="1" si="66"/>
        <v>2.0853371581555272E-4</v>
      </c>
      <c r="G256" s="9">
        <f t="shared" ca="1" si="66"/>
        <v>2.0767170835251243E-4</v>
      </c>
      <c r="H256" s="9">
        <f t="shared" ca="1" si="66"/>
        <v>2.4988796303679632E-4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2.8012705220810634E-5</v>
      </c>
      <c r="E257" s="9">
        <f t="shared" ca="1" si="67"/>
        <v>3.0808959556659642E-5</v>
      </c>
      <c r="F257" s="9">
        <f t="shared" ca="1" si="67"/>
        <v>3.0796258798753269E-5</v>
      </c>
      <c r="G257" s="9">
        <f t="shared" ca="1" si="67"/>
        <v>3.0801687965767815E-5</v>
      </c>
      <c r="H257" s="9">
        <f t="shared" ca="1" si="67"/>
        <v>4.0943303828781882E-7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1.8341440525033212E-2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1.6326465080337332E-2</v>
      </c>
      <c r="E259" s="9">
        <f t="shared" ca="1" si="69"/>
        <v>1.8233529681917558E-6</v>
      </c>
      <c r="F259" s="9">
        <f t="shared" ca="1" si="69"/>
        <v>7.3030222216074476E-8</v>
      </c>
      <c r="G259" s="9">
        <f t="shared" ca="1" si="69"/>
        <v>1.568767375263537E-8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2.9818486957684187E-2</v>
      </c>
      <c r="E260" s="9">
        <f t="shared" ca="1" si="70"/>
        <v>1.6468142989319692E-6</v>
      </c>
      <c r="F260" s="9">
        <f t="shared" ca="1" si="70"/>
        <v>1.2041180225419591E-7</v>
      </c>
      <c r="G260" s="9">
        <f t="shared" ca="1" si="70"/>
        <v>2.3565751039311534E-8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1.7479838633565902E-2</v>
      </c>
      <c r="E261" s="9">
        <f t="shared" ca="1" si="71"/>
        <v>9.5471711224672284E-6</v>
      </c>
      <c r="F261" s="9">
        <f t="shared" ca="1" si="71"/>
        <v>2.2761269412781156E-8</v>
      </c>
      <c r="G261" s="9">
        <f t="shared" ca="1" si="71"/>
        <v>2.6819994642497667E-8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6.9478734457666808E-2</v>
      </c>
      <c r="E262" s="9">
        <f t="shared" ca="1" si="72"/>
        <v>1.2300774058928631E-5</v>
      </c>
      <c r="F262" s="9">
        <f t="shared" ca="1" si="72"/>
        <v>1.3277082672920063E-7</v>
      </c>
      <c r="G262" s="9">
        <f t="shared" ca="1" si="72"/>
        <v>3.6490551227157056E-8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7.2209195997215824E-3</v>
      </c>
      <c r="E263" s="9">
        <f t="shared" ca="1" si="73"/>
        <v>6.4328272260634173E-6</v>
      </c>
      <c r="F263" s="9">
        <f t="shared" ca="1" si="73"/>
        <v>3.6297603477626927E-7</v>
      </c>
      <c r="G263" s="9">
        <f t="shared" ca="1" si="73"/>
        <v>6.8529720279337995E-9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2.1692819991814502E-5</v>
      </c>
      <c r="E264" s="9">
        <f t="shared" ca="1" si="74"/>
        <v>2.1961259314832345E-5</v>
      </c>
      <c r="F264" s="9">
        <f t="shared" ca="1" si="74"/>
        <v>2.1958774448131979E-5</v>
      </c>
      <c r="G264" s="9">
        <f t="shared" ca="1" si="74"/>
        <v>2.1958451361806209E-5</v>
      </c>
      <c r="H264" s="9">
        <f t="shared" ca="1" si="74"/>
        <v>5.1276869224485175E-4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ref="D265:H265" ca="1" si="75">POWER(SQRT(D156)/D102,2)</f>
        <v>4.9033485557643954E-5</v>
      </c>
      <c r="E265" s="9">
        <f t="shared" ca="1" si="75"/>
        <v>4.9034126613237186E-5</v>
      </c>
      <c r="F265" s="9">
        <f t="shared" ca="1" si="75"/>
        <v>4.9033442043804043E-5</v>
      </c>
      <c r="G265" s="9">
        <f t="shared" ca="1" si="75"/>
        <v>4.9033697661774085E-5</v>
      </c>
      <c r="H265" s="9">
        <f t="shared" ca="1" si="75"/>
        <v>4.6641823526587977E-5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ref="D266:H266" ca="1" si="76">POWER(SQRT(D157)/D103,2)</f>
        <v>2.830050392206283E-5</v>
      </c>
      <c r="E266" s="9">
        <f t="shared" ca="1" si="76"/>
        <v>2.8549931330903186E-5</v>
      </c>
      <c r="F266" s="9">
        <f t="shared" ca="1" si="76"/>
        <v>2.8527423716470073E-5</v>
      </c>
      <c r="G266" s="9">
        <f t="shared" ca="1" si="76"/>
        <v>2.8527654661797605E-5</v>
      </c>
      <c r="H266" s="9">
        <f t="shared" ca="1" si="76"/>
        <v>2.8710226501740962E-5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ref="D267:H267" ca="1" si="77">POWER(SQRT(D158)/D104,2)</f>
        <v>2.3536277823801182E-4</v>
      </c>
      <c r="E267" s="9">
        <f t="shared" ca="1" si="77"/>
        <v>2.353732753793248E-4</v>
      </c>
      <c r="F267" s="9">
        <f t="shared" ca="1" si="77"/>
        <v>2.3540269975967781E-4</v>
      </c>
      <c r="G267" s="9">
        <f t="shared" ca="1" si="77"/>
        <v>2.3543590934825215E-4</v>
      </c>
      <c r="H267" s="9">
        <f t="shared" ca="1" si="77"/>
        <v>1.5751571373870624E-4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68" ca="1" si="78">POWER(SQRT(D159)/D105,2)</f>
        <v>1.1915572832832972E-3</v>
      </c>
      <c r="E268" s="9">
        <f t="shared" ca="1" si="78"/>
        <v>1.1889037083796523E-3</v>
      </c>
      <c r="F268" s="9">
        <f t="shared" ca="1" si="78"/>
        <v>1.1888662544552444E-3</v>
      </c>
      <c r="G268" s="9">
        <f t="shared" ca="1" si="78"/>
        <v>1.1888793683363457E-3</v>
      </c>
      <c r="H268" s="9">
        <f t="shared" ca="1" si="78"/>
        <v>4.4773578218053221E-3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ref="D269:H269" ca="1" si="79">POWER(SQRT(D160)/D106,2)</f>
        <v>5.094414497549231E-4</v>
      </c>
      <c r="E269" s="9">
        <f t="shared" ca="1" si="79"/>
        <v>5.0945579851834847E-4</v>
      </c>
      <c r="F269" s="9">
        <f t="shared" ca="1" si="79"/>
        <v>5.0945332020049859E-4</v>
      </c>
      <c r="G269" s="9">
        <f t="shared" ca="1" si="79"/>
        <v>5.0959569571621993E-4</v>
      </c>
      <c r="H269" s="9">
        <f t="shared" ca="1" si="79"/>
        <v>6.1688712228767694E-4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ref="D270:H270" ca="1" si="80">POWER(SQRT(D161)/D107,2)</f>
        <v>4.3438405266184982E-4</v>
      </c>
      <c r="E270" s="9">
        <f t="shared" ca="1" si="80"/>
        <v>4.3521890204533119E-4</v>
      </c>
      <c r="F270" s="9">
        <f t="shared" ca="1" si="80"/>
        <v>4.3522369778998345E-4</v>
      </c>
      <c r="G270" s="9">
        <f t="shared" ca="1" si="80"/>
        <v>4.3536716624822827E-4</v>
      </c>
      <c r="H270" s="9">
        <f t="shared" ca="1" si="80"/>
        <v>4.5201713120830012E-4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ref="D271:H271" ca="1" si="81">POWER(SQRT(D162)/D108,2)</f>
        <v>2.5622965207465861E-4</v>
      </c>
      <c r="E271" s="9" t="e">
        <f t="shared" ca="1" si="81"/>
        <v>#DIV/0!</v>
      </c>
      <c r="F271" s="9" t="e">
        <f t="shared" ca="1" si="81"/>
        <v>#DIV/0!</v>
      </c>
      <c r="G271" s="9" t="e">
        <f t="shared" ca="1" si="81"/>
        <v>#DIV/0!</v>
      </c>
      <c r="H271" s="9" t="e">
        <f t="shared" ca="1" si="81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ref="D272:H272" ca="1" si="82">POWER(SQRT(D163)/D109,2)</f>
        <v>2.82169883725781E-4</v>
      </c>
      <c r="E272" s="9">
        <f t="shared" ca="1" si="82"/>
        <v>2.8217092785004678E-4</v>
      </c>
      <c r="F272" s="9">
        <f t="shared" ca="1" si="82"/>
        <v>2.8217199890058465E-4</v>
      </c>
      <c r="G272" s="9">
        <f t="shared" ca="1" si="82"/>
        <v>2.8218036563829453E-4</v>
      </c>
      <c r="H272" s="9">
        <f t="shared" ca="1" si="82"/>
        <v>2.7419630367478946E-4</v>
      </c>
    </row>
    <row r="273" spans="1:8" x14ac:dyDescent="0.25">
      <c r="A273">
        <v>26</v>
      </c>
      <c r="C273">
        <f ca="1">OFFSET('336p stat'!$A$1,A273*20,0)</f>
        <v>0</v>
      </c>
      <c r="D273" s="9" t="e">
        <f t="shared" ref="D273:H273" ca="1" si="83">POWER(SQRT(D164)/D110,2)</f>
        <v>#DIV/0!</v>
      </c>
      <c r="E273" s="9" t="e">
        <f t="shared" ca="1" si="83"/>
        <v>#DIV/0!</v>
      </c>
      <c r="F273" s="9" t="e">
        <f t="shared" ca="1" si="83"/>
        <v>#DIV/0!</v>
      </c>
      <c r="G273" s="9" t="e">
        <f t="shared" ca="1" si="83"/>
        <v>#DIV/0!</v>
      </c>
      <c r="H273" s="9" t="e">
        <f t="shared" ca="1" si="83"/>
        <v>#DIV/0!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114.92968399999999</v>
      </c>
      <c r="I2">
        <v>5.9919999999999999E-3</v>
      </c>
      <c r="J2" t="s">
        <v>3</v>
      </c>
      <c r="K2">
        <v>114.713905</v>
      </c>
      <c r="L2">
        <v>7.5449999999999996E-3</v>
      </c>
      <c r="M2" t="s">
        <v>4</v>
      </c>
      <c r="N2">
        <v>37.555425</v>
      </c>
      <c r="O2">
        <v>1.217E-3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229.67283399999999</v>
      </c>
      <c r="I3">
        <v>7.1529999999999996E-3</v>
      </c>
      <c r="J3" t="s">
        <v>3</v>
      </c>
      <c r="K3">
        <v>229.24858900000001</v>
      </c>
      <c r="L3">
        <v>8.4150000000000006E-3</v>
      </c>
      <c r="M3" t="s">
        <v>4</v>
      </c>
      <c r="N3">
        <v>75.111855000000006</v>
      </c>
      <c r="O3">
        <v>3.643E-3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344.40799099999998</v>
      </c>
      <c r="I4">
        <v>6.7429999999999999E-3</v>
      </c>
      <c r="J4" t="s">
        <v>3</v>
      </c>
      <c r="K4">
        <v>343.77534600000001</v>
      </c>
      <c r="L4">
        <v>7.8860000000000006E-3</v>
      </c>
      <c r="M4" t="s">
        <v>4</v>
      </c>
      <c r="N4">
        <v>112.658822</v>
      </c>
      <c r="O4">
        <v>5.2519999999999997E-3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459.15350599999999</v>
      </c>
      <c r="I5">
        <v>8.2889999999999995E-3</v>
      </c>
      <c r="J5" t="s">
        <v>3</v>
      </c>
      <c r="K5">
        <v>458.31180499999999</v>
      </c>
      <c r="L5">
        <v>9.025E-3</v>
      </c>
      <c r="M5" t="s">
        <v>4</v>
      </c>
      <c r="N5">
        <v>150.21250499999999</v>
      </c>
      <c r="O5">
        <v>8.2369999999999995E-3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573.90137500000003</v>
      </c>
      <c r="I6">
        <v>1.1671000000000001E-2</v>
      </c>
      <c r="J6" t="s">
        <v>3</v>
      </c>
      <c r="K6">
        <v>572.85083099999997</v>
      </c>
      <c r="L6">
        <v>1.1932E-2</v>
      </c>
      <c r="M6" t="s">
        <v>4</v>
      </c>
      <c r="N6">
        <v>187.767019</v>
      </c>
      <c r="O6">
        <v>1.2773E-2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688.65591099999995</v>
      </c>
      <c r="I7">
        <v>1.5613E-2</v>
      </c>
      <c r="J7" t="s">
        <v>3</v>
      </c>
      <c r="K7">
        <v>687.39603799999998</v>
      </c>
      <c r="L7">
        <v>1.5429E-2</v>
      </c>
      <c r="M7" t="s">
        <v>4</v>
      </c>
      <c r="N7">
        <v>225.32455200000001</v>
      </c>
      <c r="O7">
        <v>1.6532999999999999E-2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803.40019400000006</v>
      </c>
      <c r="I8">
        <v>2.1777999999999999E-2</v>
      </c>
      <c r="J8" t="s">
        <v>3</v>
      </c>
      <c r="K8">
        <v>801.93138299999998</v>
      </c>
      <c r="L8">
        <v>2.1228E-2</v>
      </c>
      <c r="M8" t="s">
        <v>4</v>
      </c>
      <c r="N8">
        <v>262.88322799999997</v>
      </c>
      <c r="O8">
        <v>2.1340999999999999E-2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918.14810699999998</v>
      </c>
      <c r="I9">
        <v>2.4646999999999999E-2</v>
      </c>
      <c r="J9" t="s">
        <v>3</v>
      </c>
      <c r="K9">
        <v>916.47057600000005</v>
      </c>
      <c r="L9">
        <v>2.341E-2</v>
      </c>
      <c r="M9" t="s">
        <v>4</v>
      </c>
      <c r="N9">
        <v>300.44424800000002</v>
      </c>
      <c r="O9">
        <v>2.8301E-2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1032.8919040000001</v>
      </c>
      <c r="I10">
        <v>3.2659000000000001E-2</v>
      </c>
      <c r="J10" t="s">
        <v>3</v>
      </c>
      <c r="K10">
        <v>1031.005713</v>
      </c>
      <c r="L10">
        <v>3.1251000000000001E-2</v>
      </c>
      <c r="M10" t="s">
        <v>4</v>
      </c>
      <c r="N10">
        <v>337.99937</v>
      </c>
      <c r="O10">
        <v>3.3480999999999997E-2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1147.639255</v>
      </c>
      <c r="I11">
        <v>3.8052000000000002E-2</v>
      </c>
      <c r="J11" t="s">
        <v>3</v>
      </c>
      <c r="K11">
        <v>1145.544255</v>
      </c>
      <c r="L11">
        <v>3.5691000000000001E-2</v>
      </c>
      <c r="M11" t="s">
        <v>4</v>
      </c>
      <c r="N11">
        <v>375.55273299999999</v>
      </c>
      <c r="O11">
        <v>4.0236000000000001E-2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1262.393472</v>
      </c>
      <c r="I12">
        <v>4.3429000000000002E-2</v>
      </c>
      <c r="J12" t="s">
        <v>3</v>
      </c>
      <c r="K12">
        <v>1260.0897729999999</v>
      </c>
      <c r="L12">
        <v>4.0972000000000001E-2</v>
      </c>
      <c r="M12" t="s">
        <v>4</v>
      </c>
      <c r="N12">
        <v>413.109421</v>
      </c>
      <c r="O12">
        <v>4.5261000000000003E-2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1377.163225</v>
      </c>
      <c r="I13">
        <v>5.3564000000000001E-2</v>
      </c>
      <c r="J13" t="s">
        <v>3</v>
      </c>
      <c r="K13">
        <v>1374.650674</v>
      </c>
      <c r="L13">
        <v>5.0431999999999998E-2</v>
      </c>
      <c r="M13" t="s">
        <v>4</v>
      </c>
      <c r="N13">
        <v>450.67711800000001</v>
      </c>
      <c r="O13">
        <v>5.3808000000000002E-2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1491.9280349999999</v>
      </c>
      <c r="I14">
        <v>5.4494000000000001E-2</v>
      </c>
      <c r="J14" t="s">
        <v>3</v>
      </c>
      <c r="K14">
        <v>1489.206011</v>
      </c>
      <c r="L14">
        <v>5.1553000000000002E-2</v>
      </c>
      <c r="M14" t="s">
        <v>4</v>
      </c>
      <c r="N14">
        <v>488.23666300000002</v>
      </c>
      <c r="O14">
        <v>5.8855999999999999E-2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1606.6756640000001</v>
      </c>
      <c r="I15">
        <v>6.2604999999999994E-2</v>
      </c>
      <c r="J15" t="s">
        <v>3</v>
      </c>
      <c r="K15">
        <v>1603.7451249999999</v>
      </c>
      <c r="L15">
        <v>5.8785999999999998E-2</v>
      </c>
      <c r="M15" t="s">
        <v>4</v>
      </c>
      <c r="N15">
        <v>525.79347499999994</v>
      </c>
      <c r="O15">
        <v>6.5417000000000003E-2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1721.4286870000001</v>
      </c>
      <c r="I16">
        <v>6.4939999999999998E-2</v>
      </c>
      <c r="J16" t="s">
        <v>3</v>
      </c>
      <c r="K16">
        <v>1718.2894779999999</v>
      </c>
      <c r="L16">
        <v>6.0894999999999998E-2</v>
      </c>
      <c r="M16" t="s">
        <v>4</v>
      </c>
      <c r="N16">
        <v>563.34879799999999</v>
      </c>
      <c r="O16">
        <v>7.2520000000000001E-2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1836.1870409999999</v>
      </c>
      <c r="I17">
        <v>7.3782E-2</v>
      </c>
      <c r="J17" t="s">
        <v>3</v>
      </c>
      <c r="K17">
        <v>1832.8392899999999</v>
      </c>
      <c r="L17">
        <v>6.9421999999999998E-2</v>
      </c>
      <c r="M17" t="s">
        <v>4</v>
      </c>
      <c r="N17">
        <v>600.90845300000001</v>
      </c>
      <c r="O17">
        <v>7.8413999999999998E-2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1950.949331</v>
      </c>
      <c r="I18">
        <v>8.2554000000000002E-2</v>
      </c>
      <c r="J18" t="s">
        <v>3</v>
      </c>
      <c r="K18">
        <v>1947.3932540000001</v>
      </c>
      <c r="L18">
        <v>7.8131000000000006E-2</v>
      </c>
      <c r="M18" t="s">
        <v>4</v>
      </c>
      <c r="N18">
        <v>638.467264</v>
      </c>
      <c r="O18">
        <v>8.8207999999999995E-2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2065.701294</v>
      </c>
      <c r="I19">
        <v>9.8696000000000006E-2</v>
      </c>
      <c r="J19" t="s">
        <v>3</v>
      </c>
      <c r="K19">
        <v>2061.9366460000001</v>
      </c>
      <c r="L19">
        <v>9.3116000000000004E-2</v>
      </c>
      <c r="M19" t="s">
        <v>4</v>
      </c>
      <c r="N19">
        <v>676.01714800000002</v>
      </c>
      <c r="O19">
        <v>0.10144400000000001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2180.4643120000001</v>
      </c>
      <c r="I20">
        <v>0.10473300000000001</v>
      </c>
      <c r="J20" t="s">
        <v>3</v>
      </c>
      <c r="K20">
        <v>2176.4909229999998</v>
      </c>
      <c r="L20">
        <v>9.8696000000000006E-2</v>
      </c>
      <c r="M20" t="s">
        <v>4</v>
      </c>
      <c r="N20">
        <v>713.57297200000005</v>
      </c>
      <c r="O20">
        <v>0.106277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2295.2449799999999</v>
      </c>
      <c r="I21">
        <v>0.14214199999999999</v>
      </c>
      <c r="J21" t="s">
        <v>3</v>
      </c>
      <c r="K21">
        <v>2291.0633250000001</v>
      </c>
      <c r="L21">
        <v>0.135353</v>
      </c>
      <c r="M21" t="s">
        <v>4</v>
      </c>
      <c r="N21">
        <v>751.12904400000002</v>
      </c>
      <c r="O21">
        <v>0.110169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2912.6508009999998</v>
      </c>
      <c r="I42">
        <v>2991.63067</v>
      </c>
      <c r="J42" t="s">
        <v>3</v>
      </c>
      <c r="K42">
        <v>2912.4100389999999</v>
      </c>
      <c r="L42">
        <v>2991.4343800000001</v>
      </c>
      <c r="M42" t="s">
        <v>4</v>
      </c>
      <c r="N42">
        <v>42.742314</v>
      </c>
      <c r="O42">
        <v>2.7169999999999998E-3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5825.083584</v>
      </c>
      <c r="I43">
        <v>7033.2765369999997</v>
      </c>
      <c r="J43" t="s">
        <v>3</v>
      </c>
      <c r="K43">
        <v>5824.6047360000002</v>
      </c>
      <c r="L43">
        <v>7032.8788139999997</v>
      </c>
      <c r="M43" t="s">
        <v>4</v>
      </c>
      <c r="N43">
        <v>85.489828000000003</v>
      </c>
      <c r="O43">
        <v>6.1859999999999997E-3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8733.3247460000002</v>
      </c>
      <c r="I44">
        <v>16517.704194000002</v>
      </c>
      <c r="J44" t="s">
        <v>3</v>
      </c>
      <c r="K44">
        <v>8732.6081840000006</v>
      </c>
      <c r="L44">
        <v>16516.973849999998</v>
      </c>
      <c r="M44" t="s">
        <v>4</v>
      </c>
      <c r="N44">
        <v>128.22691699999999</v>
      </c>
      <c r="O44">
        <v>1.0078999999999999E-2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11649.97791</v>
      </c>
      <c r="I45">
        <v>32492.015291</v>
      </c>
      <c r="J45" t="s">
        <v>3</v>
      </c>
      <c r="K45">
        <v>11649.023827999999</v>
      </c>
      <c r="L45">
        <v>32490.333349</v>
      </c>
      <c r="M45" t="s">
        <v>4</v>
      </c>
      <c r="N45">
        <v>170.97099</v>
      </c>
      <c r="O45">
        <v>1.2307999999999999E-2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14563.616679999999</v>
      </c>
      <c r="I46">
        <v>47000.736943999997</v>
      </c>
      <c r="J46" t="s">
        <v>3</v>
      </c>
      <c r="K46">
        <v>14562.424336</v>
      </c>
      <c r="L46">
        <v>46997.950262999999</v>
      </c>
      <c r="M46" t="s">
        <v>4</v>
      </c>
      <c r="N46">
        <v>213.70996299999999</v>
      </c>
      <c r="O46">
        <v>1.6722000000000001E-2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17474.224687000002</v>
      </c>
      <c r="I47">
        <v>63529.458696000002</v>
      </c>
      <c r="J47" t="s">
        <v>3</v>
      </c>
      <c r="K47">
        <v>17472.794452999999</v>
      </c>
      <c r="L47">
        <v>63524.566444999997</v>
      </c>
      <c r="M47" t="s">
        <v>4</v>
      </c>
      <c r="N47">
        <v>256.47006900000002</v>
      </c>
      <c r="O47">
        <v>2.5298000000000001E-2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20389.328398000001</v>
      </c>
      <c r="I48">
        <v>89249.708528999996</v>
      </c>
      <c r="J48" t="s">
        <v>3</v>
      </c>
      <c r="K48">
        <v>20387.661992000001</v>
      </c>
      <c r="L48">
        <v>89243.313878000001</v>
      </c>
      <c r="M48" t="s">
        <v>4</v>
      </c>
      <c r="N48">
        <v>299.21543600000001</v>
      </c>
      <c r="O48">
        <v>3.4637000000000001E-2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23296.959609000001</v>
      </c>
      <c r="I49">
        <v>122601.80328399999</v>
      </c>
      <c r="J49" t="s">
        <v>3</v>
      </c>
      <c r="K49">
        <v>23295.054608999999</v>
      </c>
      <c r="L49">
        <v>122592.86443099999</v>
      </c>
      <c r="M49" t="s">
        <v>4</v>
      </c>
      <c r="N49">
        <v>341.96005200000002</v>
      </c>
      <c r="O49">
        <v>3.6191000000000001E-2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26207.425078</v>
      </c>
      <c r="I50">
        <v>159770.155248</v>
      </c>
      <c r="J50" t="s">
        <v>3</v>
      </c>
      <c r="K50">
        <v>26205.281445000001</v>
      </c>
      <c r="L50">
        <v>159760.057565</v>
      </c>
      <c r="M50" t="s">
        <v>4</v>
      </c>
      <c r="N50">
        <v>384.70173799999998</v>
      </c>
      <c r="O50">
        <v>3.8446000000000001E-2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29112.364375000001</v>
      </c>
      <c r="I51">
        <v>191838.67769099999</v>
      </c>
      <c r="J51" t="s">
        <v>3</v>
      </c>
      <c r="K51">
        <v>29109.983594000001</v>
      </c>
      <c r="L51">
        <v>191828.08431999999</v>
      </c>
      <c r="M51" t="s">
        <v>4</v>
      </c>
      <c r="N51">
        <v>427.460801</v>
      </c>
      <c r="O51">
        <v>4.4971999999999998E-2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32020.985117</v>
      </c>
      <c r="I52">
        <v>230938.36021399999</v>
      </c>
      <c r="J52" t="s">
        <v>3</v>
      </c>
      <c r="K52">
        <v>32018.366523000001</v>
      </c>
      <c r="L52">
        <v>230925.460891</v>
      </c>
      <c r="M52" t="s">
        <v>4</v>
      </c>
      <c r="N52">
        <v>470.20748200000003</v>
      </c>
      <c r="O52">
        <v>5.0488999999999999E-2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34927.223594000003</v>
      </c>
      <c r="I53">
        <v>263576.607158</v>
      </c>
      <c r="J53" t="s">
        <v>3</v>
      </c>
      <c r="K53">
        <v>34924.366249999999</v>
      </c>
      <c r="L53">
        <v>263564.07686299999</v>
      </c>
      <c r="M53" t="s">
        <v>4</v>
      </c>
      <c r="N53">
        <v>512.94973100000004</v>
      </c>
      <c r="O53">
        <v>5.8477000000000001E-2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37838.882656000002</v>
      </c>
      <c r="I54">
        <v>289692.00795100001</v>
      </c>
      <c r="J54" t="s">
        <v>3</v>
      </c>
      <c r="K54">
        <v>37835.788827999997</v>
      </c>
      <c r="L54">
        <v>289676.71677300002</v>
      </c>
      <c r="M54" t="s">
        <v>4</v>
      </c>
      <c r="N54">
        <v>555.69340799999998</v>
      </c>
      <c r="O54">
        <v>6.5804000000000001E-2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40736.802733999997</v>
      </c>
      <c r="I55">
        <v>326603.41256899998</v>
      </c>
      <c r="J55" t="s">
        <v>3</v>
      </c>
      <c r="K55">
        <v>40733.471796999998</v>
      </c>
      <c r="L55">
        <v>326588.528536</v>
      </c>
      <c r="M55" t="s">
        <v>4</v>
      </c>
      <c r="N55">
        <v>598.45108900000002</v>
      </c>
      <c r="O55">
        <v>7.1834999999999996E-2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43642.372187000001</v>
      </c>
      <c r="I56">
        <v>371303.10349200002</v>
      </c>
      <c r="J56" t="s">
        <v>3</v>
      </c>
      <c r="K56">
        <v>43638.804531000002</v>
      </c>
      <c r="L56">
        <v>371289.61590600002</v>
      </c>
      <c r="M56" t="s">
        <v>4</v>
      </c>
      <c r="N56">
        <v>641.18832199999997</v>
      </c>
      <c r="O56">
        <v>8.5730000000000001E-2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46536.540781000003</v>
      </c>
      <c r="I57">
        <v>426565.30030200002</v>
      </c>
      <c r="J57" t="s">
        <v>3</v>
      </c>
      <c r="K57">
        <v>46532.737030999997</v>
      </c>
      <c r="L57">
        <v>426553.47448199999</v>
      </c>
      <c r="M57" t="s">
        <v>4</v>
      </c>
      <c r="N57">
        <v>683.94926299999997</v>
      </c>
      <c r="O57">
        <v>0.102622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49442.12</v>
      </c>
      <c r="I58">
        <v>461265.17897000001</v>
      </c>
      <c r="J58" t="s">
        <v>3</v>
      </c>
      <c r="K58">
        <v>49438.076641</v>
      </c>
      <c r="L58">
        <v>461254.837183</v>
      </c>
      <c r="M58" t="s">
        <v>4</v>
      </c>
      <c r="N58">
        <v>726.69737099999998</v>
      </c>
      <c r="O58">
        <v>0.110653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52348.076015999999</v>
      </c>
      <c r="I59">
        <v>502895.17193900002</v>
      </c>
      <c r="J59" t="s">
        <v>3</v>
      </c>
      <c r="K59">
        <v>52343.794219000003</v>
      </c>
      <c r="L59">
        <v>502883.90859399998</v>
      </c>
      <c r="M59" t="s">
        <v>4</v>
      </c>
      <c r="N59">
        <v>769.45725100000004</v>
      </c>
      <c r="O59">
        <v>0.11647100000000001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55256.483672000002</v>
      </c>
      <c r="I60">
        <v>537013.65060000005</v>
      </c>
      <c r="J60" t="s">
        <v>3</v>
      </c>
      <c r="K60">
        <v>55251.966094000003</v>
      </c>
      <c r="L60">
        <v>537005.54576500005</v>
      </c>
      <c r="M60" t="s">
        <v>4</v>
      </c>
      <c r="N60">
        <v>812.20897300000001</v>
      </c>
      <c r="O60">
        <v>0.126219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58165.557812999999</v>
      </c>
      <c r="I61">
        <v>568359.07702199998</v>
      </c>
      <c r="J61" t="s">
        <v>3</v>
      </c>
      <c r="K61">
        <v>58160.802733999997</v>
      </c>
      <c r="L61">
        <v>568349.52988000005</v>
      </c>
      <c r="M61" t="s">
        <v>4</v>
      </c>
      <c r="N61">
        <v>854.95935999999995</v>
      </c>
      <c r="O61">
        <v>0.15887899999999999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51.033211000000001</v>
      </c>
      <c r="I62">
        <v>9.1780000000000004E-3</v>
      </c>
      <c r="J62" t="s">
        <v>3</v>
      </c>
      <c r="K62">
        <v>50.845244999999998</v>
      </c>
      <c r="L62">
        <v>1.3088000000000001E-2</v>
      </c>
      <c r="M62" t="s">
        <v>4</v>
      </c>
      <c r="N62">
        <v>22.414375</v>
      </c>
      <c r="O62">
        <v>1.1831E-2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101.749544</v>
      </c>
      <c r="I63">
        <v>8.5459999999999998E-3</v>
      </c>
      <c r="J63" t="s">
        <v>3</v>
      </c>
      <c r="K63">
        <v>101.3784</v>
      </c>
      <c r="L63">
        <v>1.4274E-2</v>
      </c>
      <c r="M63" t="s">
        <v>4</v>
      </c>
      <c r="N63">
        <v>44.533141999999998</v>
      </c>
      <c r="O63">
        <v>1.2810999999999999E-2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152.467578</v>
      </c>
      <c r="I64">
        <v>9.6670000000000002E-3</v>
      </c>
      <c r="J64" t="s">
        <v>3</v>
      </c>
      <c r="K64">
        <v>151.91529399999999</v>
      </c>
      <c r="L64">
        <v>1.5956999999999999E-2</v>
      </c>
      <c r="M64" t="s">
        <v>4</v>
      </c>
      <c r="N64">
        <v>66.650008999999997</v>
      </c>
      <c r="O64">
        <v>1.4263E-2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203.18653599999999</v>
      </c>
      <c r="I65">
        <v>1.2599000000000001E-2</v>
      </c>
      <c r="J65" t="s">
        <v>3</v>
      </c>
      <c r="K65">
        <v>202.45438899999999</v>
      </c>
      <c r="L65">
        <v>1.9071000000000001E-2</v>
      </c>
      <c r="M65" t="s">
        <v>4</v>
      </c>
      <c r="N65">
        <v>88.766052999999999</v>
      </c>
      <c r="O65">
        <v>1.6605999999999999E-2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253.90873099999999</v>
      </c>
      <c r="I66">
        <v>1.6438999999999999E-2</v>
      </c>
      <c r="J66" t="s">
        <v>3</v>
      </c>
      <c r="K66">
        <v>252.99737099999999</v>
      </c>
      <c r="L66">
        <v>2.2898000000000002E-2</v>
      </c>
      <c r="M66" t="s">
        <v>4</v>
      </c>
      <c r="N66">
        <v>110.882632</v>
      </c>
      <c r="O66">
        <v>1.9918000000000002E-2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304.63270199999999</v>
      </c>
      <c r="I67">
        <v>2.1323000000000002E-2</v>
      </c>
      <c r="J67" t="s">
        <v>3</v>
      </c>
      <c r="K67">
        <v>303.54194999999999</v>
      </c>
      <c r="L67">
        <v>2.7990999999999999E-2</v>
      </c>
      <c r="M67" t="s">
        <v>4</v>
      </c>
      <c r="N67">
        <v>132.99715800000001</v>
      </c>
      <c r="O67">
        <v>2.4124E-2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355.35854899999998</v>
      </c>
      <c r="I68">
        <v>2.6110000000000001E-2</v>
      </c>
      <c r="J68" t="s">
        <v>3</v>
      </c>
      <c r="K68">
        <v>354.08833900000002</v>
      </c>
      <c r="L68">
        <v>3.2673000000000001E-2</v>
      </c>
      <c r="M68" t="s">
        <v>4</v>
      </c>
      <c r="N68">
        <v>155.11107999999999</v>
      </c>
      <c r="O68">
        <v>2.9021999999999999E-2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406.08337999999998</v>
      </c>
      <c r="I69">
        <v>3.1625E-2</v>
      </c>
      <c r="J69" t="s">
        <v>3</v>
      </c>
      <c r="K69">
        <v>404.63411000000002</v>
      </c>
      <c r="L69">
        <v>3.8355E-2</v>
      </c>
      <c r="M69" t="s">
        <v>4</v>
      </c>
      <c r="N69">
        <v>177.22377499999999</v>
      </c>
      <c r="O69">
        <v>3.4547000000000001E-2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456.81600600000002</v>
      </c>
      <c r="I70">
        <v>3.8914999999999998E-2</v>
      </c>
      <c r="J70" t="s">
        <v>3</v>
      </c>
      <c r="K70">
        <v>455.18766299999999</v>
      </c>
      <c r="L70">
        <v>4.5238E-2</v>
      </c>
      <c r="M70" t="s">
        <v>4</v>
      </c>
      <c r="N70">
        <v>199.33998600000001</v>
      </c>
      <c r="O70">
        <v>4.0758000000000003E-2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507.54835000000003</v>
      </c>
      <c r="I71">
        <v>4.6558000000000002E-2</v>
      </c>
      <c r="J71" t="s">
        <v>3</v>
      </c>
      <c r="K71">
        <v>505.74092200000001</v>
      </c>
      <c r="L71">
        <v>5.3100000000000001E-2</v>
      </c>
      <c r="M71" t="s">
        <v>4</v>
      </c>
      <c r="N71">
        <v>221.45482699999999</v>
      </c>
      <c r="O71">
        <v>4.8593999999999998E-2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558.28060300000004</v>
      </c>
      <c r="I72">
        <v>5.5049000000000001E-2</v>
      </c>
      <c r="J72" t="s">
        <v>3</v>
      </c>
      <c r="K72">
        <v>556.293632</v>
      </c>
      <c r="L72">
        <v>6.1710000000000001E-2</v>
      </c>
      <c r="M72" t="s">
        <v>4</v>
      </c>
      <c r="N72">
        <v>243.56682599999999</v>
      </c>
      <c r="O72">
        <v>5.6333000000000001E-2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609.01497900000004</v>
      </c>
      <c r="I73">
        <v>6.4419000000000004E-2</v>
      </c>
      <c r="J73" t="s">
        <v>3</v>
      </c>
      <c r="K73">
        <v>606.84864600000003</v>
      </c>
      <c r="L73">
        <v>7.1209999999999996E-2</v>
      </c>
      <c r="M73" t="s">
        <v>4</v>
      </c>
      <c r="N73">
        <v>265.68034599999999</v>
      </c>
      <c r="O73">
        <v>6.5068000000000001E-2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659.75105199999996</v>
      </c>
      <c r="I74">
        <v>7.4648999999999993E-2</v>
      </c>
      <c r="J74" t="s">
        <v>3</v>
      </c>
      <c r="K74">
        <v>657.40540999999996</v>
      </c>
      <c r="L74">
        <v>8.1501000000000004E-2</v>
      </c>
      <c r="M74" t="s">
        <v>4</v>
      </c>
      <c r="N74">
        <v>287.79365100000001</v>
      </c>
      <c r="O74">
        <v>7.5589000000000003E-2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710.49264500000004</v>
      </c>
      <c r="I75">
        <v>8.4591E-2</v>
      </c>
      <c r="J75" t="s">
        <v>3</v>
      </c>
      <c r="K75">
        <v>707.96698400000002</v>
      </c>
      <c r="L75">
        <v>9.1239000000000001E-2</v>
      </c>
      <c r="M75" t="s">
        <v>4</v>
      </c>
      <c r="N75">
        <v>309.90911399999999</v>
      </c>
      <c r="O75">
        <v>8.5705000000000003E-2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761.239058</v>
      </c>
      <c r="I76">
        <v>9.5867999999999995E-2</v>
      </c>
      <c r="J76" t="s">
        <v>3</v>
      </c>
      <c r="K76">
        <v>758.53371600000003</v>
      </c>
      <c r="L76">
        <v>0.10284500000000001</v>
      </c>
      <c r="M76" t="s">
        <v>4</v>
      </c>
      <c r="N76">
        <v>332.02522299999998</v>
      </c>
      <c r="O76">
        <v>9.7866999999999996E-2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811.98608999999999</v>
      </c>
      <c r="I77">
        <v>0.107503</v>
      </c>
      <c r="J77" t="s">
        <v>3</v>
      </c>
      <c r="K77">
        <v>809.10142900000005</v>
      </c>
      <c r="L77">
        <v>0.114811</v>
      </c>
      <c r="M77" t="s">
        <v>4</v>
      </c>
      <c r="N77">
        <v>354.14111400000002</v>
      </c>
      <c r="O77">
        <v>0.10957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862.73507600000005</v>
      </c>
      <c r="I78">
        <v>0.11996800000000001</v>
      </c>
      <c r="J78" t="s">
        <v>3</v>
      </c>
      <c r="K78">
        <v>859.67089499999997</v>
      </c>
      <c r="L78">
        <v>0.127493</v>
      </c>
      <c r="M78" t="s">
        <v>4</v>
      </c>
      <c r="N78">
        <v>376.25850800000001</v>
      </c>
      <c r="O78">
        <v>0.12206599999999999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913.48637299999996</v>
      </c>
      <c r="I79">
        <v>0.133268</v>
      </c>
      <c r="J79" t="s">
        <v>3</v>
      </c>
      <c r="K79">
        <v>910.24307899999997</v>
      </c>
      <c r="L79">
        <v>0.14060300000000001</v>
      </c>
      <c r="M79" t="s">
        <v>4</v>
      </c>
      <c r="N79">
        <v>398.37429500000002</v>
      </c>
      <c r="O79">
        <v>0.135271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964.23809900000003</v>
      </c>
      <c r="I80">
        <v>0.14510100000000001</v>
      </c>
      <c r="J80" t="s">
        <v>3</v>
      </c>
      <c r="K80">
        <v>960.81506200000001</v>
      </c>
      <c r="L80">
        <v>0.152723</v>
      </c>
      <c r="M80" t="s">
        <v>4</v>
      </c>
      <c r="N80">
        <v>420.49067700000001</v>
      </c>
      <c r="O80">
        <v>0.148396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1014.996398</v>
      </c>
      <c r="I81">
        <v>0.16039400000000001</v>
      </c>
      <c r="J81" t="s">
        <v>3</v>
      </c>
      <c r="K81">
        <v>1011.39355</v>
      </c>
      <c r="L81">
        <v>0.16805600000000001</v>
      </c>
      <c r="M81" t="s">
        <v>4</v>
      </c>
      <c r="N81">
        <v>442.61001499999998</v>
      </c>
      <c r="O81">
        <v>0.16345199999999999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66.616932000000006</v>
      </c>
      <c r="I82">
        <v>4.8719999999999996E-3</v>
      </c>
      <c r="J82" t="s">
        <v>3</v>
      </c>
      <c r="K82">
        <v>66.398966000000001</v>
      </c>
      <c r="L82">
        <v>7.4660000000000004E-3</v>
      </c>
      <c r="M82" t="s">
        <v>4</v>
      </c>
      <c r="N82">
        <v>37.964820000000003</v>
      </c>
      <c r="O82">
        <v>6.94E-3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133.031811</v>
      </c>
      <c r="I83">
        <v>5.8700000000000002E-3</v>
      </c>
      <c r="J83" t="s">
        <v>3</v>
      </c>
      <c r="K83">
        <v>132.60066699999999</v>
      </c>
      <c r="L83">
        <v>9.2580000000000006E-3</v>
      </c>
      <c r="M83" t="s">
        <v>4</v>
      </c>
      <c r="N83">
        <v>75.744726</v>
      </c>
      <c r="O83">
        <v>8.9219999999999994E-3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199.43763899999999</v>
      </c>
      <c r="I84">
        <v>8.2019999999999992E-3</v>
      </c>
      <c r="J84" t="s">
        <v>3</v>
      </c>
      <c r="K84">
        <v>198.79397599999999</v>
      </c>
      <c r="L84">
        <v>1.0415000000000001E-2</v>
      </c>
      <c r="M84" t="s">
        <v>4</v>
      </c>
      <c r="N84">
        <v>113.51349</v>
      </c>
      <c r="O84">
        <v>1.0704999999999999E-2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265.83860900000002</v>
      </c>
      <c r="I85">
        <v>1.0133E-2</v>
      </c>
      <c r="J85" t="s">
        <v>3</v>
      </c>
      <c r="K85">
        <v>264.98525599999999</v>
      </c>
      <c r="L85">
        <v>1.1195E-2</v>
      </c>
      <c r="M85" t="s">
        <v>4</v>
      </c>
      <c r="N85">
        <v>151.27551299999999</v>
      </c>
      <c r="O85">
        <v>1.1871E-2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332.249706</v>
      </c>
      <c r="I86">
        <v>1.4404999999999999E-2</v>
      </c>
      <c r="J86" t="s">
        <v>3</v>
      </c>
      <c r="K86">
        <v>331.18716799999999</v>
      </c>
      <c r="L86">
        <v>1.4692999999999999E-2</v>
      </c>
      <c r="M86" t="s">
        <v>4</v>
      </c>
      <c r="N86">
        <v>189.046378</v>
      </c>
      <c r="O86">
        <v>1.5807000000000002E-2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398.66173199999997</v>
      </c>
      <c r="I87">
        <v>1.7361000000000001E-2</v>
      </c>
      <c r="J87" t="s">
        <v>3</v>
      </c>
      <c r="K87">
        <v>397.38975699999997</v>
      </c>
      <c r="L87">
        <v>1.576E-2</v>
      </c>
      <c r="M87" t="s">
        <v>4</v>
      </c>
      <c r="N87">
        <v>226.813661</v>
      </c>
      <c r="O87">
        <v>1.7597999999999999E-2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465.076525</v>
      </c>
      <c r="I88">
        <v>2.1412E-2</v>
      </c>
      <c r="J88" t="s">
        <v>3</v>
      </c>
      <c r="K88">
        <v>463.59530799999999</v>
      </c>
      <c r="L88">
        <v>1.9122E-2</v>
      </c>
      <c r="M88" t="s">
        <v>4</v>
      </c>
      <c r="N88">
        <v>264.58121999999997</v>
      </c>
      <c r="O88">
        <v>2.2211999999999999E-2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531.49326900000005</v>
      </c>
      <c r="I89">
        <v>2.9964000000000001E-2</v>
      </c>
      <c r="J89" t="s">
        <v>3</v>
      </c>
      <c r="K89">
        <v>529.79977799999995</v>
      </c>
      <c r="L89">
        <v>2.4660999999999999E-2</v>
      </c>
      <c r="M89" t="s">
        <v>4</v>
      </c>
      <c r="N89">
        <v>302.34553499999998</v>
      </c>
      <c r="O89">
        <v>2.9725999999999999E-2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597.905531</v>
      </c>
      <c r="I90">
        <v>3.6005000000000002E-2</v>
      </c>
      <c r="J90" t="s">
        <v>3</v>
      </c>
      <c r="K90">
        <v>596.00289999999995</v>
      </c>
      <c r="L90">
        <v>2.9028000000000002E-2</v>
      </c>
      <c r="M90" t="s">
        <v>4</v>
      </c>
      <c r="N90">
        <v>340.10594700000001</v>
      </c>
      <c r="O90">
        <v>3.4680000000000002E-2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664.31641400000001</v>
      </c>
      <c r="I91">
        <v>3.9535000000000001E-2</v>
      </c>
      <c r="J91" t="s">
        <v>3</v>
      </c>
      <c r="K91">
        <v>662.20635000000004</v>
      </c>
      <c r="L91">
        <v>3.0530999999999999E-2</v>
      </c>
      <c r="M91" t="s">
        <v>4</v>
      </c>
      <c r="N91">
        <v>377.866578</v>
      </c>
      <c r="O91">
        <v>3.7025000000000002E-2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730.72775999999999</v>
      </c>
      <c r="I92">
        <v>4.8170999999999999E-2</v>
      </c>
      <c r="J92" t="s">
        <v>3</v>
      </c>
      <c r="K92">
        <v>728.40932599999996</v>
      </c>
      <c r="L92">
        <v>3.8356000000000001E-2</v>
      </c>
      <c r="M92" t="s">
        <v>4</v>
      </c>
      <c r="N92">
        <v>415.62173200000001</v>
      </c>
      <c r="O92">
        <v>4.614E-2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797.15623800000003</v>
      </c>
      <c r="I93">
        <v>5.5233999999999998E-2</v>
      </c>
      <c r="J93" t="s">
        <v>3</v>
      </c>
      <c r="K93">
        <v>794.62762099999998</v>
      </c>
      <c r="L93">
        <v>4.4368999999999999E-2</v>
      </c>
      <c r="M93" t="s">
        <v>4</v>
      </c>
      <c r="N93">
        <v>453.38890900000001</v>
      </c>
      <c r="O93">
        <v>5.3349000000000001E-2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863.58511199999998</v>
      </c>
      <c r="I94">
        <v>5.6453999999999997E-2</v>
      </c>
      <c r="J94" t="s">
        <v>3</v>
      </c>
      <c r="K94">
        <v>860.84383400000002</v>
      </c>
      <c r="L94">
        <v>4.4738E-2</v>
      </c>
      <c r="M94" t="s">
        <v>4</v>
      </c>
      <c r="N94">
        <v>491.152717</v>
      </c>
      <c r="O94">
        <v>5.6385999999999999E-2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930.02257399999996</v>
      </c>
      <c r="I95">
        <v>6.2038000000000003E-2</v>
      </c>
      <c r="J95" t="s">
        <v>3</v>
      </c>
      <c r="K95">
        <v>927.06916100000001</v>
      </c>
      <c r="L95">
        <v>4.9829999999999999E-2</v>
      </c>
      <c r="M95" t="s">
        <v>4</v>
      </c>
      <c r="N95">
        <v>528.92351199999996</v>
      </c>
      <c r="O95">
        <v>6.3888E-2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996.46090300000003</v>
      </c>
      <c r="I96">
        <v>7.1377999999999997E-2</v>
      </c>
      <c r="J96" t="s">
        <v>3</v>
      </c>
      <c r="K96">
        <v>993.29636600000003</v>
      </c>
      <c r="L96">
        <v>5.3329000000000001E-2</v>
      </c>
      <c r="M96" t="s">
        <v>4</v>
      </c>
      <c r="N96">
        <v>566.69394999999997</v>
      </c>
      <c r="O96">
        <v>6.8288000000000001E-2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1062.9018120000001</v>
      </c>
      <c r="I97">
        <v>8.0129000000000006E-2</v>
      </c>
      <c r="J97" t="s">
        <v>3</v>
      </c>
      <c r="K97">
        <v>1059.524539</v>
      </c>
      <c r="L97">
        <v>5.9043999999999999E-2</v>
      </c>
      <c r="M97" t="s">
        <v>4</v>
      </c>
      <c r="N97">
        <v>604.46513700000003</v>
      </c>
      <c r="O97">
        <v>7.6676999999999995E-2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1129.364814</v>
      </c>
      <c r="I98">
        <v>0.115172</v>
      </c>
      <c r="J98" t="s">
        <v>3</v>
      </c>
      <c r="K98">
        <v>1125.7755050000001</v>
      </c>
      <c r="L98">
        <v>9.7325999999999996E-2</v>
      </c>
      <c r="M98" t="s">
        <v>4</v>
      </c>
      <c r="N98">
        <v>642.25022000000001</v>
      </c>
      <c r="O98">
        <v>0.109053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1195.7989359999999</v>
      </c>
      <c r="I99">
        <v>0.122693</v>
      </c>
      <c r="J99" t="s">
        <v>3</v>
      </c>
      <c r="K99">
        <v>1191.998726</v>
      </c>
      <c r="L99">
        <v>0.10480399999999999</v>
      </c>
      <c r="M99" t="s">
        <v>4</v>
      </c>
      <c r="N99">
        <v>680.01319699999999</v>
      </c>
      <c r="O99">
        <v>0.118132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1262.235457</v>
      </c>
      <c r="I100">
        <v>0.13419800000000001</v>
      </c>
      <c r="J100" t="s">
        <v>3</v>
      </c>
      <c r="K100">
        <v>1258.225588</v>
      </c>
      <c r="L100">
        <v>0.11543</v>
      </c>
      <c r="M100" t="s">
        <v>4</v>
      </c>
      <c r="N100">
        <v>717.77729699999998</v>
      </c>
      <c r="O100">
        <v>0.130436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1328.679431</v>
      </c>
      <c r="I101">
        <v>0.14735599999999999</v>
      </c>
      <c r="J101" t="s">
        <v>3</v>
      </c>
      <c r="K101">
        <v>1324.4583640000001</v>
      </c>
      <c r="L101">
        <v>0.12476</v>
      </c>
      <c r="M101" t="s">
        <v>4</v>
      </c>
      <c r="N101">
        <v>755.54514600000005</v>
      </c>
      <c r="O101">
        <v>0.142599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45.465251000000002</v>
      </c>
      <c r="I102">
        <v>7.0600000000000003E-4</v>
      </c>
      <c r="J102" t="s">
        <v>3</v>
      </c>
      <c r="K102">
        <v>45.270569000000002</v>
      </c>
      <c r="L102">
        <v>1.542E-3</v>
      </c>
      <c r="M102" t="s">
        <v>4</v>
      </c>
      <c r="N102">
        <v>28.348212</v>
      </c>
      <c r="O102">
        <v>9.5E-4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90.800678000000005</v>
      </c>
      <c r="I103">
        <v>1.3240000000000001E-3</v>
      </c>
      <c r="J103" t="s">
        <v>3</v>
      </c>
      <c r="K103">
        <v>90.414957999999999</v>
      </c>
      <c r="L103">
        <v>2.1919999999999999E-3</v>
      </c>
      <c r="M103" t="s">
        <v>4</v>
      </c>
      <c r="N103">
        <v>56.599122999999999</v>
      </c>
      <c r="O103">
        <v>1.469E-3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136.132713</v>
      </c>
      <c r="I104">
        <v>2.2430000000000002E-3</v>
      </c>
      <c r="J104" t="s">
        <v>3</v>
      </c>
      <c r="K104">
        <v>135.55860999999999</v>
      </c>
      <c r="L104">
        <v>2.7309999999999999E-3</v>
      </c>
      <c r="M104" t="s">
        <v>4</v>
      </c>
      <c r="N104">
        <v>84.850667999999999</v>
      </c>
      <c r="O104">
        <v>2.1250000000000002E-3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181.46817899999999</v>
      </c>
      <c r="I105">
        <v>3.9170000000000003E-3</v>
      </c>
      <c r="J105" t="s">
        <v>3</v>
      </c>
      <c r="K105">
        <v>180.705535</v>
      </c>
      <c r="L105">
        <v>3.271E-3</v>
      </c>
      <c r="M105" t="s">
        <v>4</v>
      </c>
      <c r="N105">
        <v>113.103014</v>
      </c>
      <c r="O105">
        <v>2.8530000000000001E-3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226.803169</v>
      </c>
      <c r="I106">
        <v>5.8320000000000004E-3</v>
      </c>
      <c r="J106" t="s">
        <v>3</v>
      </c>
      <c r="K106">
        <v>225.85202799999999</v>
      </c>
      <c r="L106">
        <v>4.1419999999999998E-3</v>
      </c>
      <c r="M106" t="s">
        <v>4</v>
      </c>
      <c r="N106">
        <v>141.35502600000001</v>
      </c>
      <c r="O106">
        <v>3.849E-3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272.13656900000001</v>
      </c>
      <c r="I107">
        <v>8.0999999999999996E-3</v>
      </c>
      <c r="J107" t="s">
        <v>3</v>
      </c>
      <c r="K107">
        <v>270.99705599999999</v>
      </c>
      <c r="L107">
        <v>5.4730000000000004E-3</v>
      </c>
      <c r="M107" t="s">
        <v>4</v>
      </c>
      <c r="N107">
        <v>169.60438500000001</v>
      </c>
      <c r="O107">
        <v>4.9829999999999996E-3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317.47206</v>
      </c>
      <c r="I108">
        <v>1.0928E-2</v>
      </c>
      <c r="J108" t="s">
        <v>3</v>
      </c>
      <c r="K108">
        <v>316.14414599999998</v>
      </c>
      <c r="L108">
        <v>6.7250000000000001E-3</v>
      </c>
      <c r="M108" t="s">
        <v>4</v>
      </c>
      <c r="N108">
        <v>197.857203</v>
      </c>
      <c r="O108">
        <v>6.123E-3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362.80280800000003</v>
      </c>
      <c r="I109">
        <v>1.4716999999999999E-2</v>
      </c>
      <c r="J109" t="s">
        <v>3</v>
      </c>
      <c r="K109">
        <v>361.28940699999998</v>
      </c>
      <c r="L109">
        <v>8.8719999999999997E-3</v>
      </c>
      <c r="M109" t="s">
        <v>4</v>
      </c>
      <c r="N109">
        <v>226.10824299999999</v>
      </c>
      <c r="O109">
        <v>8.3859999999999994E-3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408.12980900000002</v>
      </c>
      <c r="I110">
        <v>1.7439E-2</v>
      </c>
      <c r="J110" t="s">
        <v>3</v>
      </c>
      <c r="K110">
        <v>406.43144899999999</v>
      </c>
      <c r="L110">
        <v>1.0821000000000001E-2</v>
      </c>
      <c r="M110" t="s">
        <v>4</v>
      </c>
      <c r="N110">
        <v>254.35571100000001</v>
      </c>
      <c r="O110">
        <v>1.0658000000000001E-2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453.46424100000002</v>
      </c>
      <c r="I111">
        <v>2.2159999999999999E-2</v>
      </c>
      <c r="J111" t="s">
        <v>3</v>
      </c>
      <c r="K111">
        <v>451.57886999999999</v>
      </c>
      <c r="L111">
        <v>1.3998999999999999E-2</v>
      </c>
      <c r="M111" t="s">
        <v>4</v>
      </c>
      <c r="N111">
        <v>282.60649899999999</v>
      </c>
      <c r="O111">
        <v>1.3703E-2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498.80100299999998</v>
      </c>
      <c r="I112">
        <v>2.8055E-2</v>
      </c>
      <c r="J112" t="s">
        <v>3</v>
      </c>
      <c r="K112">
        <v>496.72699499999999</v>
      </c>
      <c r="L112">
        <v>1.6565E-2</v>
      </c>
      <c r="M112" t="s">
        <v>4</v>
      </c>
      <c r="N112">
        <v>310.85818399999999</v>
      </c>
      <c r="O112">
        <v>1.5945999999999998E-2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544.14225699999997</v>
      </c>
      <c r="I113">
        <v>3.4046E-2</v>
      </c>
      <c r="J113" t="s">
        <v>3</v>
      </c>
      <c r="K113">
        <v>541.876621</v>
      </c>
      <c r="L113">
        <v>1.9498999999999999E-2</v>
      </c>
      <c r="M113" t="s">
        <v>4</v>
      </c>
      <c r="N113">
        <v>339.11088899999999</v>
      </c>
      <c r="O113">
        <v>1.8622E-2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589.48337200000003</v>
      </c>
      <c r="I114">
        <v>4.0772999999999997E-2</v>
      </c>
      <c r="J114" t="s">
        <v>3</v>
      </c>
      <c r="K114">
        <v>587.02554399999997</v>
      </c>
      <c r="L114">
        <v>2.2350999999999999E-2</v>
      </c>
      <c r="M114" t="s">
        <v>4</v>
      </c>
      <c r="N114">
        <v>367.36375199999998</v>
      </c>
      <c r="O114">
        <v>2.1996999999999999E-2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634.83017199999995</v>
      </c>
      <c r="I115">
        <v>4.947E-2</v>
      </c>
      <c r="J115" t="s">
        <v>3</v>
      </c>
      <c r="K115">
        <v>632.17654300000004</v>
      </c>
      <c r="L115">
        <v>2.6768E-2</v>
      </c>
      <c r="M115" t="s">
        <v>4</v>
      </c>
      <c r="N115">
        <v>395.61664400000001</v>
      </c>
      <c r="O115">
        <v>2.5464000000000001E-2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680.175028</v>
      </c>
      <c r="I116">
        <v>5.9144000000000002E-2</v>
      </c>
      <c r="J116" t="s">
        <v>3</v>
      </c>
      <c r="K116">
        <v>677.32671800000003</v>
      </c>
      <c r="L116">
        <v>3.1778000000000001E-2</v>
      </c>
      <c r="M116" t="s">
        <v>4</v>
      </c>
      <c r="N116">
        <v>423.871759</v>
      </c>
      <c r="O116">
        <v>3.0189000000000001E-2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725.51543900000001</v>
      </c>
      <c r="I117">
        <v>6.7958000000000005E-2</v>
      </c>
      <c r="J117" t="s">
        <v>3</v>
      </c>
      <c r="K117">
        <v>722.47579299999995</v>
      </c>
      <c r="L117">
        <v>3.5026000000000002E-2</v>
      </c>
      <c r="M117" t="s">
        <v>4</v>
      </c>
      <c r="N117">
        <v>452.12579499999998</v>
      </c>
      <c r="O117">
        <v>3.3087999999999999E-2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770.85885900000005</v>
      </c>
      <c r="I118">
        <v>7.5575000000000003E-2</v>
      </c>
      <c r="J118" t="s">
        <v>3</v>
      </c>
      <c r="K118">
        <v>767.62507200000005</v>
      </c>
      <c r="L118">
        <v>3.8216E-2</v>
      </c>
      <c r="M118" t="s">
        <v>4</v>
      </c>
      <c r="N118">
        <v>480.37861800000002</v>
      </c>
      <c r="O118">
        <v>3.6742999999999998E-2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816.20015000000001</v>
      </c>
      <c r="I119">
        <v>8.6646000000000001E-2</v>
      </c>
      <c r="J119" t="s">
        <v>3</v>
      </c>
      <c r="K119">
        <v>812.77275799999995</v>
      </c>
      <c r="L119">
        <v>4.2226E-2</v>
      </c>
      <c r="M119" t="s">
        <v>4</v>
      </c>
      <c r="N119">
        <v>508.631351</v>
      </c>
      <c r="O119">
        <v>4.0589E-2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861.53726300000005</v>
      </c>
      <c r="I120">
        <v>9.5881999999999995E-2</v>
      </c>
      <c r="J120" t="s">
        <v>3</v>
      </c>
      <c r="K120">
        <v>857.91858000000002</v>
      </c>
      <c r="L120">
        <v>4.4706999999999997E-2</v>
      </c>
      <c r="M120" t="s">
        <v>4</v>
      </c>
      <c r="N120">
        <v>536.88333599999999</v>
      </c>
      <c r="O120">
        <v>4.3757999999999998E-2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906.87375499999996</v>
      </c>
      <c r="I121">
        <v>0.106046</v>
      </c>
      <c r="J121" t="s">
        <v>3</v>
      </c>
      <c r="K121">
        <v>903.06760599999996</v>
      </c>
      <c r="L121">
        <v>4.9673000000000002E-2</v>
      </c>
      <c r="M121" t="s">
        <v>4</v>
      </c>
      <c r="N121">
        <v>565.137925</v>
      </c>
      <c r="O121">
        <v>4.8855000000000003E-2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647.01483800000005</v>
      </c>
      <c r="I122">
        <v>779.07741899999996</v>
      </c>
      <c r="J122" t="s">
        <v>3</v>
      </c>
      <c r="K122">
        <v>646.43420200000003</v>
      </c>
      <c r="L122">
        <v>777.05639299999996</v>
      </c>
      <c r="M122" t="s">
        <v>4</v>
      </c>
      <c r="N122">
        <v>590.60007399999995</v>
      </c>
      <c r="O122">
        <v>729.12757699999997</v>
      </c>
      <c r="P122" t="s">
        <v>5</v>
      </c>
      <c r="Q122">
        <v>0.631081</v>
      </c>
      <c r="R122">
        <v>1.8060000000000001E-3</v>
      </c>
      <c r="S122" t="s">
        <v>6</v>
      </c>
      <c r="T122">
        <v>33.200951000000003</v>
      </c>
      <c r="U122">
        <v>2.5500000000000002E-4</v>
      </c>
      <c r="V122" t="s">
        <v>7</v>
      </c>
      <c r="W122">
        <v>0.129745</v>
      </c>
      <c r="X122">
        <v>2.5000000000000001E-4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7.3797000000000001E-2</v>
      </c>
      <c r="AG122">
        <v>1.4799999999999999E-4</v>
      </c>
      <c r="AH122" t="s">
        <v>11</v>
      </c>
      <c r="AI122">
        <v>0.92917000000000005</v>
      </c>
      <c r="AJ122">
        <v>5.8E-5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1296.5106960000001</v>
      </c>
      <c r="I123">
        <v>3927.214743</v>
      </c>
      <c r="J123" t="s">
        <v>3</v>
      </c>
      <c r="K123">
        <v>1295.346182</v>
      </c>
      <c r="L123">
        <v>3919.065979</v>
      </c>
      <c r="M123" t="s">
        <v>4</v>
      </c>
      <c r="N123">
        <v>1183.5941190000001</v>
      </c>
      <c r="O123">
        <v>3660.6130149999999</v>
      </c>
      <c r="P123" t="s">
        <v>5</v>
      </c>
      <c r="Q123">
        <v>1.2632699999999999</v>
      </c>
      <c r="R123">
        <v>6.228E-3</v>
      </c>
      <c r="S123" t="s">
        <v>6</v>
      </c>
      <c r="T123">
        <v>66.388947999999999</v>
      </c>
      <c r="U123">
        <v>8.5999999999999998E-4</v>
      </c>
      <c r="V123" t="s">
        <v>7</v>
      </c>
      <c r="W123">
        <v>0.25876300000000002</v>
      </c>
      <c r="X123">
        <v>7.4200000000000004E-4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6.7596000000000003E-2</v>
      </c>
      <c r="AG123">
        <v>1.5200000000000001E-4</v>
      </c>
      <c r="AH123" t="s">
        <v>11</v>
      </c>
      <c r="AI123">
        <v>0.93156000000000005</v>
      </c>
      <c r="AJ123">
        <v>2.9E-5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1937.285259</v>
      </c>
      <c r="I124">
        <v>4394.2475039999999</v>
      </c>
      <c r="J124" t="s">
        <v>3</v>
      </c>
      <c r="K124">
        <v>1935.548364</v>
      </c>
      <c r="L124">
        <v>4384.6074660000004</v>
      </c>
      <c r="M124" t="s">
        <v>4</v>
      </c>
      <c r="N124">
        <v>1767.8494949999999</v>
      </c>
      <c r="O124">
        <v>4071.7819909999998</v>
      </c>
      <c r="P124" t="s">
        <v>5</v>
      </c>
      <c r="Q124">
        <v>1.885788</v>
      </c>
      <c r="R124">
        <v>7.5649999999999997E-3</v>
      </c>
      <c r="S124" t="s">
        <v>6</v>
      </c>
      <c r="T124">
        <v>99.588735</v>
      </c>
      <c r="U124">
        <v>3.114E-3</v>
      </c>
      <c r="V124" t="s">
        <v>7</v>
      </c>
      <c r="W124">
        <v>0.38698900000000003</v>
      </c>
      <c r="X124">
        <v>1.1670000000000001E-3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6.4644999999999994E-2</v>
      </c>
      <c r="AG124">
        <v>1.2999999999999999E-4</v>
      </c>
      <c r="AH124" t="s">
        <v>11</v>
      </c>
      <c r="AI124">
        <v>0.933064</v>
      </c>
      <c r="AJ124">
        <v>3.6000000000000001E-5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2579.607031</v>
      </c>
      <c r="I125">
        <v>4688.4739319999999</v>
      </c>
      <c r="J125" t="s">
        <v>3</v>
      </c>
      <c r="K125">
        <v>2577.297998</v>
      </c>
      <c r="L125">
        <v>4678.7331519999998</v>
      </c>
      <c r="M125" t="s">
        <v>4</v>
      </c>
      <c r="N125">
        <v>2353.8003370000001</v>
      </c>
      <c r="O125">
        <v>4337.7038009999997</v>
      </c>
      <c r="P125" t="s">
        <v>5</v>
      </c>
      <c r="Q125">
        <v>2.5083660000000001</v>
      </c>
      <c r="R125">
        <v>8.0660000000000003E-3</v>
      </c>
      <c r="S125" t="s">
        <v>6</v>
      </c>
      <c r="T125">
        <v>132.78608</v>
      </c>
      <c r="U125">
        <v>3.7450000000000001E-3</v>
      </c>
      <c r="V125" t="s">
        <v>7</v>
      </c>
      <c r="W125">
        <v>0.51577200000000001</v>
      </c>
      <c r="X125">
        <v>1.6429999999999999E-3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6.1894999999999999E-2</v>
      </c>
      <c r="AG125">
        <v>1.06E-4</v>
      </c>
      <c r="AH125" t="s">
        <v>11</v>
      </c>
      <c r="AI125">
        <v>0.93465900000000002</v>
      </c>
      <c r="AJ125">
        <v>5.0000000000000002E-5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3225.9415140000001</v>
      </c>
      <c r="I126">
        <v>8221.9022220000006</v>
      </c>
      <c r="J126" t="s">
        <v>3</v>
      </c>
      <c r="K126">
        <v>3223.0520609999999</v>
      </c>
      <c r="L126">
        <v>8205.7459729999991</v>
      </c>
      <c r="M126" t="s">
        <v>4</v>
      </c>
      <c r="N126">
        <v>2944.0819139999999</v>
      </c>
      <c r="O126">
        <v>7671.711397</v>
      </c>
      <c r="P126" t="s">
        <v>5</v>
      </c>
      <c r="Q126">
        <v>3.1380050000000002</v>
      </c>
      <c r="R126">
        <v>1.2331E-2</v>
      </c>
      <c r="S126" t="s">
        <v>6</v>
      </c>
      <c r="T126">
        <v>166.00571400000001</v>
      </c>
      <c r="U126">
        <v>1.1488999999999999E-2</v>
      </c>
      <c r="V126" t="s">
        <v>7</v>
      </c>
      <c r="W126">
        <v>0.64141000000000004</v>
      </c>
      <c r="X126">
        <v>2.2049999999999999E-3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5.9422999999999997E-2</v>
      </c>
      <c r="AG126">
        <v>7.7000000000000001E-5</v>
      </c>
      <c r="AH126" t="s">
        <v>11</v>
      </c>
      <c r="AI126">
        <v>0.936052</v>
      </c>
      <c r="AJ126">
        <v>7.2999999999999999E-5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3871.0793699999999</v>
      </c>
      <c r="I127">
        <v>11586.200371999999</v>
      </c>
      <c r="J127" t="s">
        <v>3</v>
      </c>
      <c r="K127">
        <v>3867.614204</v>
      </c>
      <c r="L127">
        <v>11563.368138</v>
      </c>
      <c r="M127" t="s">
        <v>4</v>
      </c>
      <c r="N127">
        <v>3532.6791800000001</v>
      </c>
      <c r="O127">
        <v>10822.323745</v>
      </c>
      <c r="P127" t="s">
        <v>5</v>
      </c>
      <c r="Q127">
        <v>3.7623869999999999</v>
      </c>
      <c r="R127">
        <v>1.669E-2</v>
      </c>
      <c r="S127" t="s">
        <v>6</v>
      </c>
      <c r="T127">
        <v>199.209901</v>
      </c>
      <c r="U127">
        <v>1.3462E-2</v>
      </c>
      <c r="V127" t="s">
        <v>7</v>
      </c>
      <c r="W127">
        <v>0.76871400000000001</v>
      </c>
      <c r="X127">
        <v>3.0249999999999999E-3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5.8825000000000002E-2</v>
      </c>
      <c r="AG127">
        <v>6.8999999999999997E-5</v>
      </c>
      <c r="AH127" t="s">
        <v>11</v>
      </c>
      <c r="AI127">
        <v>0.93667400000000001</v>
      </c>
      <c r="AJ127">
        <v>8.2000000000000001E-5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4517.2400680000001</v>
      </c>
      <c r="I128">
        <v>15009.187492999999</v>
      </c>
      <c r="J128" t="s">
        <v>3</v>
      </c>
      <c r="K128">
        <v>4513.1937790000002</v>
      </c>
      <c r="L128">
        <v>14979.798623000001</v>
      </c>
      <c r="M128" t="s">
        <v>4</v>
      </c>
      <c r="N128">
        <v>4122.3960790000001</v>
      </c>
      <c r="O128">
        <v>13990.445825999999</v>
      </c>
      <c r="P128" t="s">
        <v>5</v>
      </c>
      <c r="Q128">
        <v>4.3921419999999998</v>
      </c>
      <c r="R128">
        <v>2.0993000000000001E-2</v>
      </c>
      <c r="S128" t="s">
        <v>6</v>
      </c>
      <c r="T128">
        <v>232.43223399999999</v>
      </c>
      <c r="U128">
        <v>1.9637000000000002E-2</v>
      </c>
      <c r="V128" t="s">
        <v>7</v>
      </c>
      <c r="W128">
        <v>0.89635900000000002</v>
      </c>
      <c r="X128">
        <v>4.1790000000000004E-3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5.7696999999999998E-2</v>
      </c>
      <c r="AG128">
        <v>5.0000000000000002E-5</v>
      </c>
      <c r="AH128" t="s">
        <v>11</v>
      </c>
      <c r="AI128">
        <v>0.93866099999999997</v>
      </c>
      <c r="AJ128">
        <v>1.0900000000000001E-4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5167.233604</v>
      </c>
      <c r="I129">
        <v>21089.411090000001</v>
      </c>
      <c r="J129" t="s">
        <v>3</v>
      </c>
      <c r="K129">
        <v>5162.5989939999999</v>
      </c>
      <c r="L129">
        <v>21048.824809000002</v>
      </c>
      <c r="M129" t="s">
        <v>4</v>
      </c>
      <c r="N129">
        <v>4715.9678130000002</v>
      </c>
      <c r="O129">
        <v>19655.269001000001</v>
      </c>
      <c r="P129" t="s">
        <v>5</v>
      </c>
      <c r="Q129">
        <v>5.0289260000000002</v>
      </c>
      <c r="R129">
        <v>2.8392000000000001E-2</v>
      </c>
      <c r="S129" t="s">
        <v>6</v>
      </c>
      <c r="T129">
        <v>265.64234199999999</v>
      </c>
      <c r="U129">
        <v>2.0875000000000001E-2</v>
      </c>
      <c r="V129" t="s">
        <v>7</v>
      </c>
      <c r="W129">
        <v>1.0235460000000001</v>
      </c>
      <c r="X129">
        <v>5.1669999999999997E-3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5.6653000000000002E-2</v>
      </c>
      <c r="AG129">
        <v>3.4999999999999997E-5</v>
      </c>
      <c r="AH129" t="s">
        <v>11</v>
      </c>
      <c r="AI129">
        <v>0.93974500000000005</v>
      </c>
      <c r="AJ129">
        <v>1.18E-4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5813.16374</v>
      </c>
      <c r="I130">
        <v>26934.991804000001</v>
      </c>
      <c r="J130" t="s">
        <v>3</v>
      </c>
      <c r="K130">
        <v>5807.9435059999996</v>
      </c>
      <c r="L130">
        <v>26882.362927999999</v>
      </c>
      <c r="M130" t="s">
        <v>4</v>
      </c>
      <c r="N130">
        <v>5305.6497460000001</v>
      </c>
      <c r="O130">
        <v>25102.581286000001</v>
      </c>
      <c r="P130" t="s">
        <v>5</v>
      </c>
      <c r="Q130">
        <v>5.663049</v>
      </c>
      <c r="R130">
        <v>3.6290999999999997E-2</v>
      </c>
      <c r="S130" t="s">
        <v>6</v>
      </c>
      <c r="T130">
        <v>298.854355</v>
      </c>
      <c r="U130">
        <v>2.1944000000000002E-2</v>
      </c>
      <c r="V130" t="s">
        <v>7</v>
      </c>
      <c r="W130">
        <v>1.1493770000000001</v>
      </c>
      <c r="X130">
        <v>6.3109999999999998E-3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5.5648000000000003E-2</v>
      </c>
      <c r="AG130">
        <v>9.0000000000000002E-6</v>
      </c>
      <c r="AH130" t="s">
        <v>11</v>
      </c>
      <c r="AI130">
        <v>0.94101699999999999</v>
      </c>
      <c r="AJ130">
        <v>1.3300000000000001E-4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6458.0007320000004</v>
      </c>
      <c r="I131">
        <v>32345.968423999999</v>
      </c>
      <c r="J131" t="s">
        <v>3</v>
      </c>
      <c r="K131">
        <v>6452.2041989999998</v>
      </c>
      <c r="L131">
        <v>32285.04495</v>
      </c>
      <c r="M131" t="s">
        <v>4</v>
      </c>
      <c r="N131">
        <v>5894.2475100000001</v>
      </c>
      <c r="O131">
        <v>30236.040514</v>
      </c>
      <c r="P131" t="s">
        <v>5</v>
      </c>
      <c r="Q131">
        <v>6.2889759999999999</v>
      </c>
      <c r="R131">
        <v>4.2379E-2</v>
      </c>
      <c r="S131" t="s">
        <v>6</v>
      </c>
      <c r="T131">
        <v>332.06602199999998</v>
      </c>
      <c r="U131">
        <v>2.3802E-2</v>
      </c>
      <c r="V131" t="s">
        <v>7</v>
      </c>
      <c r="W131">
        <v>1.2748870000000001</v>
      </c>
      <c r="X131">
        <v>7.4660000000000004E-3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5.5385999999999998E-2</v>
      </c>
      <c r="AG131">
        <v>6.0000000000000002E-6</v>
      </c>
      <c r="AH131" t="s">
        <v>11</v>
      </c>
      <c r="AI131">
        <v>0.94211400000000001</v>
      </c>
      <c r="AJ131">
        <v>1.3999999999999999E-4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7098.1774409999998</v>
      </c>
      <c r="I132">
        <v>33502.109372999999</v>
      </c>
      <c r="J132" t="s">
        <v>3</v>
      </c>
      <c r="K132">
        <v>7091.8093159999999</v>
      </c>
      <c r="L132">
        <v>33440.335992</v>
      </c>
      <c r="M132" t="s">
        <v>4</v>
      </c>
      <c r="N132">
        <v>6478.2941989999999</v>
      </c>
      <c r="O132">
        <v>30976.792748</v>
      </c>
      <c r="P132" t="s">
        <v>5</v>
      </c>
      <c r="Q132">
        <v>6.9079980000000001</v>
      </c>
      <c r="R132">
        <v>4.2618000000000003E-2</v>
      </c>
      <c r="S132" t="s">
        <v>6</v>
      </c>
      <c r="T132">
        <v>365.27869700000002</v>
      </c>
      <c r="U132">
        <v>2.4507999999999999E-2</v>
      </c>
      <c r="V132" t="s">
        <v>7</v>
      </c>
      <c r="W132">
        <v>1.3979550000000001</v>
      </c>
      <c r="X132">
        <v>8.2749999999999994E-3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5.5115999999999998E-2</v>
      </c>
      <c r="AG132">
        <v>3.9999999999999998E-6</v>
      </c>
      <c r="AH132" t="s">
        <v>11</v>
      </c>
      <c r="AI132">
        <v>0.94255599999999995</v>
      </c>
      <c r="AJ132">
        <v>1.4100000000000001E-4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7743.084863</v>
      </c>
      <c r="I133">
        <v>35819.447689000001</v>
      </c>
      <c r="J133" t="s">
        <v>3</v>
      </c>
      <c r="K133">
        <v>7736.1417680000004</v>
      </c>
      <c r="L133">
        <v>35754.987079999999</v>
      </c>
      <c r="M133" t="s">
        <v>4</v>
      </c>
      <c r="N133">
        <v>7066.75918</v>
      </c>
      <c r="O133">
        <v>32493.705544</v>
      </c>
      <c r="P133" t="s">
        <v>5</v>
      </c>
      <c r="Q133">
        <v>7.5326040000000001</v>
      </c>
      <c r="R133">
        <v>4.5753000000000002E-2</v>
      </c>
      <c r="S133" t="s">
        <v>6</v>
      </c>
      <c r="T133">
        <v>398.49772300000001</v>
      </c>
      <c r="U133">
        <v>2.7386000000000001E-2</v>
      </c>
      <c r="V133" t="s">
        <v>7</v>
      </c>
      <c r="W133">
        <v>1.5243</v>
      </c>
      <c r="X133">
        <v>1.0111999999999999E-2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5.4614000000000003E-2</v>
      </c>
      <c r="AG133">
        <v>5.0000000000000004E-6</v>
      </c>
      <c r="AH133" t="s">
        <v>11</v>
      </c>
      <c r="AI133">
        <v>0.94323400000000002</v>
      </c>
      <c r="AJ133">
        <v>1.4200000000000001E-4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8384.3433010000008</v>
      </c>
      <c r="I134">
        <v>35706.478905000004</v>
      </c>
      <c r="J134" t="s">
        <v>3</v>
      </c>
      <c r="K134">
        <v>8376.8282419999996</v>
      </c>
      <c r="L134">
        <v>35643.013037999997</v>
      </c>
      <c r="M134" t="s">
        <v>4</v>
      </c>
      <c r="N134">
        <v>7651.5476660000004</v>
      </c>
      <c r="O134">
        <v>32050.529396000002</v>
      </c>
      <c r="P134" t="s">
        <v>5</v>
      </c>
      <c r="Q134">
        <v>8.1529410000000002</v>
      </c>
      <c r="R134">
        <v>4.4012000000000003E-2</v>
      </c>
      <c r="S134" t="s">
        <v>6</v>
      </c>
      <c r="T134">
        <v>431.71739300000002</v>
      </c>
      <c r="U134">
        <v>2.9628000000000002E-2</v>
      </c>
      <c r="V134" t="s">
        <v>7</v>
      </c>
      <c r="W134">
        <v>1.6494530000000001</v>
      </c>
      <c r="X134">
        <v>1.1178E-2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5.4580999999999998E-2</v>
      </c>
      <c r="AG134">
        <v>5.0000000000000004E-6</v>
      </c>
      <c r="AH134" t="s">
        <v>11</v>
      </c>
      <c r="AI134">
        <v>0.94323400000000002</v>
      </c>
      <c r="AJ134">
        <v>1.4200000000000001E-4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9035.7640630000005</v>
      </c>
      <c r="I135">
        <v>43452.095952000003</v>
      </c>
      <c r="J135" t="s">
        <v>3</v>
      </c>
      <c r="K135">
        <v>9027.6649610000004</v>
      </c>
      <c r="L135">
        <v>43379.506888999997</v>
      </c>
      <c r="M135" t="s">
        <v>4</v>
      </c>
      <c r="N135">
        <v>8246.3521679999994</v>
      </c>
      <c r="O135">
        <v>38915.241625000002</v>
      </c>
      <c r="P135" t="s">
        <v>5</v>
      </c>
      <c r="Q135">
        <v>8.7864020000000007</v>
      </c>
      <c r="R135">
        <v>4.9626000000000003E-2</v>
      </c>
      <c r="S135" t="s">
        <v>6</v>
      </c>
      <c r="T135">
        <v>464.94140399999998</v>
      </c>
      <c r="U135">
        <v>3.2718999999999998E-2</v>
      </c>
      <c r="V135" t="s">
        <v>7</v>
      </c>
      <c r="W135">
        <v>1.7769140000000001</v>
      </c>
      <c r="X135">
        <v>1.3154000000000001E-2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5.4559000000000003E-2</v>
      </c>
      <c r="AG135">
        <v>5.0000000000000004E-6</v>
      </c>
      <c r="AH135" t="s">
        <v>11</v>
      </c>
      <c r="AI135">
        <v>0.94367900000000005</v>
      </c>
      <c r="AJ135">
        <v>1.4100000000000001E-4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9679.493418</v>
      </c>
      <c r="I136">
        <v>47950.973078000003</v>
      </c>
      <c r="J136" t="s">
        <v>3</v>
      </c>
      <c r="K136">
        <v>9670.8203319999993</v>
      </c>
      <c r="L136">
        <v>47873.082438999998</v>
      </c>
      <c r="M136" t="s">
        <v>4</v>
      </c>
      <c r="N136">
        <v>8833.7705079999996</v>
      </c>
      <c r="O136">
        <v>42852.426986999999</v>
      </c>
      <c r="P136" t="s">
        <v>5</v>
      </c>
      <c r="Q136">
        <v>9.4122649999999997</v>
      </c>
      <c r="R136">
        <v>5.2324000000000002E-2</v>
      </c>
      <c r="S136" t="s">
        <v>6</v>
      </c>
      <c r="T136">
        <v>498.173295</v>
      </c>
      <c r="U136">
        <v>3.5531E-2</v>
      </c>
      <c r="V136" t="s">
        <v>7</v>
      </c>
      <c r="W136">
        <v>1.9020680000000001</v>
      </c>
      <c r="X136">
        <v>1.4279999999999999E-2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5.4545999999999997E-2</v>
      </c>
      <c r="AG136">
        <v>5.0000000000000004E-6</v>
      </c>
      <c r="AH136" t="s">
        <v>11</v>
      </c>
      <c r="AI136">
        <v>0.94444799999999995</v>
      </c>
      <c r="AJ136">
        <v>1.47E-4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10324.825312000001</v>
      </c>
      <c r="I137">
        <v>56821.004947000001</v>
      </c>
      <c r="J137" t="s">
        <v>3</v>
      </c>
      <c r="K137">
        <v>10315.573887</v>
      </c>
      <c r="L137">
        <v>56727.143071999999</v>
      </c>
      <c r="M137" t="s">
        <v>4</v>
      </c>
      <c r="N137">
        <v>9422.7828119999995</v>
      </c>
      <c r="O137">
        <v>50756.295435</v>
      </c>
      <c r="P137" t="s">
        <v>5</v>
      </c>
      <c r="Q137">
        <v>10.041449</v>
      </c>
      <c r="R137">
        <v>6.3827999999999996E-2</v>
      </c>
      <c r="S137" t="s">
        <v>6</v>
      </c>
      <c r="T137">
        <v>531.40834800000005</v>
      </c>
      <c r="U137">
        <v>3.8157000000000003E-2</v>
      </c>
      <c r="V137" t="s">
        <v>7</v>
      </c>
      <c r="W137">
        <v>2.0294500000000002</v>
      </c>
      <c r="X137">
        <v>1.6264000000000001E-2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5.4014E-2</v>
      </c>
      <c r="AG137">
        <v>1.2E-5</v>
      </c>
      <c r="AH137" t="s">
        <v>11</v>
      </c>
      <c r="AI137">
        <v>0.94493300000000002</v>
      </c>
      <c r="AJ137">
        <v>1.46E-4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10970.755332000001</v>
      </c>
      <c r="I138">
        <v>70930.076858999993</v>
      </c>
      <c r="J138" t="s">
        <v>3</v>
      </c>
      <c r="K138">
        <v>10960.926582</v>
      </c>
      <c r="L138">
        <v>70809.513227000003</v>
      </c>
      <c r="M138" t="s">
        <v>4</v>
      </c>
      <c r="N138">
        <v>10012.078672</v>
      </c>
      <c r="O138">
        <v>63642.057675999997</v>
      </c>
      <c r="P138" t="s">
        <v>5</v>
      </c>
      <c r="Q138">
        <v>10.665774000000001</v>
      </c>
      <c r="R138">
        <v>7.9280000000000003E-2</v>
      </c>
      <c r="S138" t="s">
        <v>6</v>
      </c>
      <c r="T138">
        <v>564.63864899999999</v>
      </c>
      <c r="U138">
        <v>4.0751999999999997E-2</v>
      </c>
      <c r="V138" t="s">
        <v>7</v>
      </c>
      <c r="W138">
        <v>2.156256</v>
      </c>
      <c r="X138">
        <v>1.8814000000000001E-2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5.4008E-2</v>
      </c>
      <c r="AG138">
        <v>1.2E-5</v>
      </c>
      <c r="AH138" t="s">
        <v>11</v>
      </c>
      <c r="AI138">
        <v>0.94580799999999998</v>
      </c>
      <c r="AJ138">
        <v>1.46E-4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11612.844160000001</v>
      </c>
      <c r="I139">
        <v>73066.224140999999</v>
      </c>
      <c r="J139" t="s">
        <v>3</v>
      </c>
      <c r="K139">
        <v>11602.435586</v>
      </c>
      <c r="L139">
        <v>72940.916379000002</v>
      </c>
      <c r="M139" t="s">
        <v>4</v>
      </c>
      <c r="N139">
        <v>10597.980684</v>
      </c>
      <c r="O139">
        <v>65464.179471000003</v>
      </c>
      <c r="P139" t="s">
        <v>5</v>
      </c>
      <c r="Q139">
        <v>11.293917</v>
      </c>
      <c r="R139">
        <v>8.4927000000000002E-2</v>
      </c>
      <c r="S139" t="s">
        <v>6</v>
      </c>
      <c r="T139">
        <v>597.86651099999995</v>
      </c>
      <c r="U139">
        <v>4.2012000000000001E-2</v>
      </c>
      <c r="V139" t="s">
        <v>7</v>
      </c>
      <c r="W139">
        <v>2.2801930000000001</v>
      </c>
      <c r="X139">
        <v>1.9869999999999999E-2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5.4002000000000001E-2</v>
      </c>
      <c r="AG139">
        <v>1.2E-5</v>
      </c>
      <c r="AH139" t="s">
        <v>11</v>
      </c>
      <c r="AI139">
        <v>0.94580799999999998</v>
      </c>
      <c r="AJ139">
        <v>1.46E-4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12260.669961</v>
      </c>
      <c r="I140">
        <v>77724.776112000007</v>
      </c>
      <c r="J140" t="s">
        <v>3</v>
      </c>
      <c r="K140">
        <v>12249.684531000001</v>
      </c>
      <c r="L140">
        <v>77592.084692999997</v>
      </c>
      <c r="M140" t="s">
        <v>4</v>
      </c>
      <c r="N140">
        <v>11189.371836</v>
      </c>
      <c r="O140">
        <v>69467.055563999995</v>
      </c>
      <c r="P140" t="s">
        <v>5</v>
      </c>
      <c r="Q140">
        <v>11.920278</v>
      </c>
      <c r="R140">
        <v>9.2355999999999994E-2</v>
      </c>
      <c r="S140" t="s">
        <v>6</v>
      </c>
      <c r="T140">
        <v>631.103748</v>
      </c>
      <c r="U140">
        <v>4.5225000000000001E-2</v>
      </c>
      <c r="V140" t="s">
        <v>7</v>
      </c>
      <c r="W140">
        <v>2.4079100000000002</v>
      </c>
      <c r="X140">
        <v>2.1860000000000001E-2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5.3960000000000001E-2</v>
      </c>
      <c r="AG140">
        <v>1.2E-5</v>
      </c>
      <c r="AH140" t="s">
        <v>11</v>
      </c>
      <c r="AI140">
        <v>0.94644099999999998</v>
      </c>
      <c r="AJ140">
        <v>1.4100000000000001E-4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12910.610977</v>
      </c>
      <c r="I141">
        <v>80881.481331999996</v>
      </c>
      <c r="J141" t="s">
        <v>3</v>
      </c>
      <c r="K141">
        <v>12899.050762000001</v>
      </c>
      <c r="L141">
        <v>80748.172355000002</v>
      </c>
      <c r="M141" t="s">
        <v>4</v>
      </c>
      <c r="N141">
        <v>11782.315527000001</v>
      </c>
      <c r="O141">
        <v>72468.494546999995</v>
      </c>
      <c r="P141" t="s">
        <v>5</v>
      </c>
      <c r="Q141">
        <v>12.547435</v>
      </c>
      <c r="R141">
        <v>9.3094999999999997E-2</v>
      </c>
      <c r="S141" t="s">
        <v>6</v>
      </c>
      <c r="T141">
        <v>664.34234100000003</v>
      </c>
      <c r="U141">
        <v>4.7343999999999997E-2</v>
      </c>
      <c r="V141" t="s">
        <v>7</v>
      </c>
      <c r="W141">
        <v>2.5376479999999999</v>
      </c>
      <c r="X141">
        <v>2.3536000000000001E-2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5.3943999999999999E-2</v>
      </c>
      <c r="AG141">
        <v>1.2E-5</v>
      </c>
      <c r="AH141" t="s">
        <v>11</v>
      </c>
      <c r="AI141">
        <v>0.94644099999999998</v>
      </c>
      <c r="AJ141">
        <v>1.4100000000000001E-4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654.61406699999998</v>
      </c>
      <c r="I162">
        <v>3228.4875699999998</v>
      </c>
      <c r="J162" t="s">
        <v>3</v>
      </c>
      <c r="K162">
        <v>654.01522699999998</v>
      </c>
      <c r="L162">
        <v>3221.8598590000001</v>
      </c>
      <c r="M162" t="s">
        <v>4</v>
      </c>
      <c r="N162">
        <v>610.24627799999996</v>
      </c>
      <c r="O162">
        <v>3059.2709960000002</v>
      </c>
      <c r="P162" t="s">
        <v>5</v>
      </c>
      <c r="Q162">
        <v>0.65862100000000001</v>
      </c>
      <c r="R162">
        <v>5.7099999999999998E-3</v>
      </c>
      <c r="S162" t="s">
        <v>6</v>
      </c>
      <c r="T162">
        <v>19.734283000000001</v>
      </c>
      <c r="U162">
        <v>6.3000000000000003E-4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7.3721999999999996E-2</v>
      </c>
      <c r="AG162">
        <v>1.55E-4</v>
      </c>
      <c r="AH162" t="s">
        <v>11</v>
      </c>
      <c r="AI162">
        <v>0.92975799999999997</v>
      </c>
      <c r="AJ162">
        <v>6.0999999999999999E-5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1312.5317090000001</v>
      </c>
      <c r="I163">
        <v>11345.067010999999</v>
      </c>
      <c r="J163" t="s">
        <v>3</v>
      </c>
      <c r="K163">
        <v>1311.3472899999999</v>
      </c>
      <c r="L163">
        <v>11326.606003999999</v>
      </c>
      <c r="M163" t="s">
        <v>4</v>
      </c>
      <c r="N163">
        <v>1223.7299829999999</v>
      </c>
      <c r="O163">
        <v>10677.828869999999</v>
      </c>
      <c r="P163" t="s">
        <v>5</v>
      </c>
      <c r="Q163">
        <v>1.3021199999999999</v>
      </c>
      <c r="R163">
        <v>1.3903E-2</v>
      </c>
      <c r="S163" t="s">
        <v>6</v>
      </c>
      <c r="T163">
        <v>39.449559999999998</v>
      </c>
      <c r="U163">
        <v>1.5579999999999999E-3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6.676E-2</v>
      </c>
      <c r="AG163">
        <v>1.5699999999999999E-4</v>
      </c>
      <c r="AH163" t="s">
        <v>11</v>
      </c>
      <c r="AI163">
        <v>0.93260699999999996</v>
      </c>
      <c r="AJ163">
        <v>3.6999999999999998E-5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1974.0859640000001</v>
      </c>
      <c r="I164">
        <v>21050.54478</v>
      </c>
      <c r="J164" t="s">
        <v>3</v>
      </c>
      <c r="K164">
        <v>1972.303889</v>
      </c>
      <c r="L164">
        <v>21018.951843999999</v>
      </c>
      <c r="M164" t="s">
        <v>4</v>
      </c>
      <c r="N164">
        <v>1840.871772</v>
      </c>
      <c r="O164">
        <v>19635.618170000002</v>
      </c>
      <c r="P164" t="s">
        <v>5</v>
      </c>
      <c r="Q164">
        <v>1.9586479999999999</v>
      </c>
      <c r="R164">
        <v>2.2263000000000002E-2</v>
      </c>
      <c r="S164" t="s">
        <v>6</v>
      </c>
      <c r="T164">
        <v>59.173129000000003</v>
      </c>
      <c r="U164">
        <v>5.45E-3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6.2310999999999998E-2</v>
      </c>
      <c r="AG164">
        <v>1.4300000000000001E-4</v>
      </c>
      <c r="AH164" t="s">
        <v>11</v>
      </c>
      <c r="AI164">
        <v>0.93300499999999997</v>
      </c>
      <c r="AJ164">
        <v>3.3000000000000003E-5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2626.3068069999999</v>
      </c>
      <c r="I165">
        <v>25711.441977999999</v>
      </c>
      <c r="J165" t="s">
        <v>3</v>
      </c>
      <c r="K165">
        <v>2623.9355810000002</v>
      </c>
      <c r="L165">
        <v>25672.597941</v>
      </c>
      <c r="M165" t="s">
        <v>4</v>
      </c>
      <c r="N165">
        <v>2448.877759</v>
      </c>
      <c r="O165">
        <v>23835.193899000002</v>
      </c>
      <c r="P165" t="s">
        <v>5</v>
      </c>
      <c r="Q165">
        <v>2.6057320000000002</v>
      </c>
      <c r="R165">
        <v>2.6674E-2</v>
      </c>
      <c r="S165" t="s">
        <v>6</v>
      </c>
      <c r="T165">
        <v>78.895240999999999</v>
      </c>
      <c r="U165">
        <v>7.051E-3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5.9783000000000003E-2</v>
      </c>
      <c r="AG165">
        <v>1.16E-4</v>
      </c>
      <c r="AH165" t="s">
        <v>11</v>
      </c>
      <c r="AI165">
        <v>0.93458699999999995</v>
      </c>
      <c r="AJ165">
        <v>5.5000000000000002E-5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3294.216504</v>
      </c>
      <c r="I166">
        <v>36488.557667000001</v>
      </c>
      <c r="J166" t="s">
        <v>3</v>
      </c>
      <c r="K166">
        <v>3291.2434619999999</v>
      </c>
      <c r="L166">
        <v>36434.035576000002</v>
      </c>
      <c r="M166" t="s">
        <v>4</v>
      </c>
      <c r="N166">
        <v>3072.0511820000002</v>
      </c>
      <c r="O166">
        <v>33812.552304999997</v>
      </c>
      <c r="P166" t="s">
        <v>5</v>
      </c>
      <c r="Q166">
        <v>3.2684090000000001</v>
      </c>
      <c r="R166">
        <v>3.7748999999999998E-2</v>
      </c>
      <c r="S166" t="s">
        <v>6</v>
      </c>
      <c r="T166">
        <v>98.626323999999997</v>
      </c>
      <c r="U166">
        <v>1.5309E-2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5.7168999999999998E-2</v>
      </c>
      <c r="AG166">
        <v>6.3999999999999997E-5</v>
      </c>
      <c r="AH166" t="s">
        <v>11</v>
      </c>
      <c r="AI166">
        <v>0.93631500000000001</v>
      </c>
      <c r="AJ166">
        <v>7.8999999999999996E-5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3953.3920699999999</v>
      </c>
      <c r="I167">
        <v>45639.006266999997</v>
      </c>
      <c r="J167" t="s">
        <v>3</v>
      </c>
      <c r="K167">
        <v>3949.8206789999999</v>
      </c>
      <c r="L167">
        <v>45570.533090999998</v>
      </c>
      <c r="M167" t="s">
        <v>4</v>
      </c>
      <c r="N167">
        <v>3686.5445070000001</v>
      </c>
      <c r="O167">
        <v>42257.970669000002</v>
      </c>
      <c r="P167" t="s">
        <v>5</v>
      </c>
      <c r="Q167">
        <v>3.9272109999999998</v>
      </c>
      <c r="R167">
        <v>4.8592000000000003E-2</v>
      </c>
      <c r="S167" t="s">
        <v>6</v>
      </c>
      <c r="T167">
        <v>118.343608</v>
      </c>
      <c r="U167">
        <v>1.7048000000000001E-2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5.6410000000000002E-2</v>
      </c>
      <c r="AG167">
        <v>5.1E-5</v>
      </c>
      <c r="AH167" t="s">
        <v>11</v>
      </c>
      <c r="AI167">
        <v>0.93771300000000002</v>
      </c>
      <c r="AJ167">
        <v>9.7E-5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4605.322236</v>
      </c>
      <c r="I168">
        <v>54595.095918999999</v>
      </c>
      <c r="J168" t="s">
        <v>3</v>
      </c>
      <c r="K168">
        <v>4601.162061</v>
      </c>
      <c r="L168">
        <v>54515.018210000002</v>
      </c>
      <c r="M168" t="s">
        <v>4</v>
      </c>
      <c r="N168">
        <v>4294.1750389999997</v>
      </c>
      <c r="O168">
        <v>50704.907756000001</v>
      </c>
      <c r="P168" t="s">
        <v>5</v>
      </c>
      <c r="Q168">
        <v>4.572235</v>
      </c>
      <c r="R168">
        <v>5.6646000000000002E-2</v>
      </c>
      <c r="S168" t="s">
        <v>6</v>
      </c>
      <c r="T168">
        <v>138.05679000000001</v>
      </c>
      <c r="U168">
        <v>1.9198E-2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5.5004999999999998E-2</v>
      </c>
      <c r="AG168">
        <v>2.9E-5</v>
      </c>
      <c r="AH168" t="s">
        <v>11</v>
      </c>
      <c r="AI168">
        <v>0.93828900000000004</v>
      </c>
      <c r="AJ168">
        <v>1.05E-4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5259.7418950000001</v>
      </c>
      <c r="I169">
        <v>67189.024785000001</v>
      </c>
      <c r="J169" t="s">
        <v>3</v>
      </c>
      <c r="K169">
        <v>5254.9919339999997</v>
      </c>
      <c r="L169">
        <v>67095.144207000005</v>
      </c>
      <c r="M169" t="s">
        <v>4</v>
      </c>
      <c r="N169">
        <v>4903.9919040000004</v>
      </c>
      <c r="O169">
        <v>62595.887777999997</v>
      </c>
      <c r="P169" t="s">
        <v>5</v>
      </c>
      <c r="Q169">
        <v>5.2199650000000002</v>
      </c>
      <c r="R169">
        <v>6.7651000000000003E-2</v>
      </c>
      <c r="S169" t="s">
        <v>6</v>
      </c>
      <c r="T169">
        <v>157.772931</v>
      </c>
      <c r="U169">
        <v>2.0518999999999999E-2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5.4836000000000003E-2</v>
      </c>
      <c r="AG169">
        <v>2.9E-5</v>
      </c>
      <c r="AH169" t="s">
        <v>11</v>
      </c>
      <c r="AI169">
        <v>0.93978600000000001</v>
      </c>
      <c r="AJ169">
        <v>1.17E-4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5923.7019819999996</v>
      </c>
      <c r="I170">
        <v>83822.306207000001</v>
      </c>
      <c r="J170" t="s">
        <v>3</v>
      </c>
      <c r="K170">
        <v>5918.3490330000004</v>
      </c>
      <c r="L170">
        <v>83700.757771999997</v>
      </c>
      <c r="M170" t="s">
        <v>4</v>
      </c>
      <c r="N170">
        <v>5523.4875389999997</v>
      </c>
      <c r="O170">
        <v>78059.484469000003</v>
      </c>
      <c r="P170" t="s">
        <v>5</v>
      </c>
      <c r="Q170">
        <v>5.8824180000000004</v>
      </c>
      <c r="R170">
        <v>8.7484999999999993E-2</v>
      </c>
      <c r="S170" t="s">
        <v>6</v>
      </c>
      <c r="T170">
        <v>177.491794</v>
      </c>
      <c r="U170">
        <v>2.4235E-2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5.4441000000000003E-2</v>
      </c>
      <c r="AG170">
        <v>2.5999999999999998E-5</v>
      </c>
      <c r="AH170" t="s">
        <v>11</v>
      </c>
      <c r="AI170">
        <v>0.93995200000000001</v>
      </c>
      <c r="AJ170">
        <v>1.21E-4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6576.8132910000004</v>
      </c>
      <c r="I171">
        <v>98262.156327000004</v>
      </c>
      <c r="J171" t="s">
        <v>3</v>
      </c>
      <c r="K171">
        <v>6570.8702149999999</v>
      </c>
      <c r="L171">
        <v>98117.435444999996</v>
      </c>
      <c r="M171" t="s">
        <v>4</v>
      </c>
      <c r="N171">
        <v>6132.3781049999998</v>
      </c>
      <c r="O171">
        <v>91372.33266</v>
      </c>
      <c r="P171" t="s">
        <v>5</v>
      </c>
      <c r="Q171">
        <v>6.529865</v>
      </c>
      <c r="R171">
        <v>0.10373599999999999</v>
      </c>
      <c r="S171" t="s">
        <v>6</v>
      </c>
      <c r="T171">
        <v>197.20536000000001</v>
      </c>
      <c r="U171">
        <v>2.5921E-2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5.4139E-2</v>
      </c>
      <c r="AG171">
        <v>2.0999999999999999E-5</v>
      </c>
      <c r="AH171" t="s">
        <v>11</v>
      </c>
      <c r="AI171">
        <v>0.94074599999999997</v>
      </c>
      <c r="AJ171">
        <v>1.2400000000000001E-4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7244.6873539999997</v>
      </c>
      <c r="I172">
        <v>118362.12074499999</v>
      </c>
      <c r="J172" t="s">
        <v>3</v>
      </c>
      <c r="K172">
        <v>7238.1438179999996</v>
      </c>
      <c r="L172">
        <v>118187.43103399999</v>
      </c>
      <c r="M172" t="s">
        <v>4</v>
      </c>
      <c r="N172">
        <v>6755.2663089999996</v>
      </c>
      <c r="O172">
        <v>109989.561109</v>
      </c>
      <c r="P172" t="s">
        <v>5</v>
      </c>
      <c r="Q172">
        <v>7.1937850000000001</v>
      </c>
      <c r="R172">
        <v>0.12719800000000001</v>
      </c>
      <c r="S172" t="s">
        <v>6</v>
      </c>
      <c r="T172">
        <v>216.92604399999999</v>
      </c>
      <c r="U172">
        <v>2.7692000000000001E-2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5.3839999999999999E-2</v>
      </c>
      <c r="AG172">
        <v>1.5999999999999999E-5</v>
      </c>
      <c r="AH172" t="s">
        <v>11</v>
      </c>
      <c r="AI172">
        <v>0.94182500000000002</v>
      </c>
      <c r="AJ172">
        <v>1.3300000000000001E-4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7893.6419040000001</v>
      </c>
      <c r="I173">
        <v>130539.537922</v>
      </c>
      <c r="J173" t="s">
        <v>3</v>
      </c>
      <c r="K173">
        <v>7886.5094630000003</v>
      </c>
      <c r="L173">
        <v>130346.316024</v>
      </c>
      <c r="M173" t="s">
        <v>4</v>
      </c>
      <c r="N173">
        <v>7359.8410249999997</v>
      </c>
      <c r="O173">
        <v>121078.988518</v>
      </c>
      <c r="P173" t="s">
        <v>5</v>
      </c>
      <c r="Q173">
        <v>7.8381999999999996</v>
      </c>
      <c r="R173">
        <v>0.14047399999999999</v>
      </c>
      <c r="S173" t="s">
        <v>6</v>
      </c>
      <c r="T173">
        <v>236.64477299999999</v>
      </c>
      <c r="U173">
        <v>2.9361000000000002E-2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5.3251E-2</v>
      </c>
      <c r="AG173">
        <v>2.3E-5</v>
      </c>
      <c r="AH173" t="s">
        <v>11</v>
      </c>
      <c r="AI173">
        <v>0.94182600000000005</v>
      </c>
      <c r="AJ173">
        <v>1.3300000000000001E-4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8542.8430860000008</v>
      </c>
      <c r="I174">
        <v>144581.98336400001</v>
      </c>
      <c r="J174" t="s">
        <v>3</v>
      </c>
      <c r="K174">
        <v>8535.1282620000002</v>
      </c>
      <c r="L174">
        <v>144372.36967399999</v>
      </c>
      <c r="M174" t="s">
        <v>4</v>
      </c>
      <c r="N174">
        <v>7964.4604200000003</v>
      </c>
      <c r="O174">
        <v>133942.32816999999</v>
      </c>
      <c r="P174" t="s">
        <v>5</v>
      </c>
      <c r="Q174">
        <v>8.4788379999999997</v>
      </c>
      <c r="R174">
        <v>0.151947</v>
      </c>
      <c r="S174" t="s">
        <v>6</v>
      </c>
      <c r="T174">
        <v>256.35921000000002</v>
      </c>
      <c r="U174">
        <v>3.2627999999999997E-2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5.3053999999999997E-2</v>
      </c>
      <c r="AG174">
        <v>2.3E-5</v>
      </c>
      <c r="AH174" t="s">
        <v>11</v>
      </c>
      <c r="AI174">
        <v>0.942859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9196.1876169999996</v>
      </c>
      <c r="I175">
        <v>163371.60786399999</v>
      </c>
      <c r="J175" t="s">
        <v>3</v>
      </c>
      <c r="K175">
        <v>9187.8787109999994</v>
      </c>
      <c r="L175">
        <v>163132.412449</v>
      </c>
      <c r="M175" t="s">
        <v>4</v>
      </c>
      <c r="N175">
        <v>8573.3195799999994</v>
      </c>
      <c r="O175">
        <v>151511.83648699999</v>
      </c>
      <c r="P175" t="s">
        <v>5</v>
      </c>
      <c r="Q175">
        <v>9.1300319999999999</v>
      </c>
      <c r="R175">
        <v>0.17357700000000001</v>
      </c>
      <c r="S175" t="s">
        <v>6</v>
      </c>
      <c r="T175">
        <v>276.07305500000001</v>
      </c>
      <c r="U175">
        <v>3.5341999999999998E-2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5.2863E-2</v>
      </c>
      <c r="AG175">
        <v>2.5000000000000001E-5</v>
      </c>
      <c r="AH175" t="s">
        <v>11</v>
      </c>
      <c r="AI175">
        <v>0.94416299999999997</v>
      </c>
      <c r="AJ175">
        <v>1.36E-4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9851.5849020000005</v>
      </c>
      <c r="I176">
        <v>187179.25713799999</v>
      </c>
      <c r="J176" t="s">
        <v>3</v>
      </c>
      <c r="K176">
        <v>9842.6839450000007</v>
      </c>
      <c r="L176">
        <v>186904.637181</v>
      </c>
      <c r="M176" t="s">
        <v>4</v>
      </c>
      <c r="N176">
        <v>9184.1679490000006</v>
      </c>
      <c r="O176">
        <v>173665.23488</v>
      </c>
      <c r="P176" t="s">
        <v>5</v>
      </c>
      <c r="Q176">
        <v>9.7804610000000007</v>
      </c>
      <c r="R176">
        <v>0.19885700000000001</v>
      </c>
      <c r="S176" t="s">
        <v>6</v>
      </c>
      <c r="T176">
        <v>295.80238200000002</v>
      </c>
      <c r="U176">
        <v>4.2817000000000001E-2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5.2852999999999997E-2</v>
      </c>
      <c r="AG176">
        <v>2.5000000000000001E-5</v>
      </c>
      <c r="AH176" t="s">
        <v>11</v>
      </c>
      <c r="AI176">
        <v>0.94463699999999995</v>
      </c>
      <c r="AJ176">
        <v>1.35E-4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10519.237168</v>
      </c>
      <c r="I177">
        <v>223701.286815</v>
      </c>
      <c r="J177" t="s">
        <v>3</v>
      </c>
      <c r="K177">
        <v>10509.737305000001</v>
      </c>
      <c r="L177">
        <v>223373.83230099999</v>
      </c>
      <c r="M177" t="s">
        <v>4</v>
      </c>
      <c r="N177">
        <v>9807.0679099999998</v>
      </c>
      <c r="O177">
        <v>207606.94850100001</v>
      </c>
      <c r="P177" t="s">
        <v>5</v>
      </c>
      <c r="Q177">
        <v>10.439249999999999</v>
      </c>
      <c r="R177">
        <v>0.23812800000000001</v>
      </c>
      <c r="S177" t="s">
        <v>6</v>
      </c>
      <c r="T177">
        <v>315.52213399999999</v>
      </c>
      <c r="U177">
        <v>4.7794000000000003E-2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5.2801000000000001E-2</v>
      </c>
      <c r="AG177">
        <v>2.5000000000000001E-5</v>
      </c>
      <c r="AH177" t="s">
        <v>11</v>
      </c>
      <c r="AI177">
        <v>0.94466300000000003</v>
      </c>
      <c r="AJ177">
        <v>1.36E-4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11173.358418</v>
      </c>
      <c r="I178">
        <v>254845.482212</v>
      </c>
      <c r="J178" t="s">
        <v>3</v>
      </c>
      <c r="K178">
        <v>11163.268593999999</v>
      </c>
      <c r="L178">
        <v>254471.33576799999</v>
      </c>
      <c r="M178" t="s">
        <v>4</v>
      </c>
      <c r="N178">
        <v>10416.67748</v>
      </c>
      <c r="O178">
        <v>236518.10348600001</v>
      </c>
      <c r="P178" t="s">
        <v>5</v>
      </c>
      <c r="Q178">
        <v>11.085146</v>
      </c>
      <c r="R178">
        <v>0.26799600000000001</v>
      </c>
      <c r="S178" t="s">
        <v>6</v>
      </c>
      <c r="T178">
        <v>335.236715</v>
      </c>
      <c r="U178">
        <v>5.2009E-2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5.2801000000000001E-2</v>
      </c>
      <c r="AG178">
        <v>2.5000000000000001E-5</v>
      </c>
      <c r="AH178" t="s">
        <v>11</v>
      </c>
      <c r="AI178">
        <v>0.94515099999999996</v>
      </c>
      <c r="AJ178">
        <v>1.35E-4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11824.517675999999</v>
      </c>
      <c r="I179">
        <v>281893.28299199999</v>
      </c>
      <c r="J179" t="s">
        <v>3</v>
      </c>
      <c r="K179">
        <v>11813.833223</v>
      </c>
      <c r="L179">
        <v>281480.33652700001</v>
      </c>
      <c r="M179" t="s">
        <v>4</v>
      </c>
      <c r="N179">
        <v>11023.680977</v>
      </c>
      <c r="O179">
        <v>261312.98236600001</v>
      </c>
      <c r="P179" t="s">
        <v>5</v>
      </c>
      <c r="Q179">
        <v>11.737232000000001</v>
      </c>
      <c r="R179">
        <v>0.29758200000000001</v>
      </c>
      <c r="S179" t="s">
        <v>6</v>
      </c>
      <c r="T179">
        <v>354.956391</v>
      </c>
      <c r="U179">
        <v>5.5440000000000003E-2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5.2761000000000002E-2</v>
      </c>
      <c r="AG179">
        <v>2.5000000000000001E-5</v>
      </c>
      <c r="AH179" t="s">
        <v>11</v>
      </c>
      <c r="AI179">
        <v>0.946326</v>
      </c>
      <c r="AJ179">
        <v>1.3300000000000001E-4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12476.649609</v>
      </c>
      <c r="I180">
        <v>309939.458682</v>
      </c>
      <c r="J180" t="s">
        <v>3</v>
      </c>
      <c r="K180">
        <v>12465.375351999999</v>
      </c>
      <c r="L180">
        <v>309483.47466599999</v>
      </c>
      <c r="M180" t="s">
        <v>4</v>
      </c>
      <c r="N180">
        <v>11631.745585999999</v>
      </c>
      <c r="O180">
        <v>287287.09474899998</v>
      </c>
      <c r="P180" t="s">
        <v>5</v>
      </c>
      <c r="Q180">
        <v>12.382265</v>
      </c>
      <c r="R180">
        <v>0.32625300000000002</v>
      </c>
      <c r="S180" t="s">
        <v>6</v>
      </c>
      <c r="T180">
        <v>374.67484400000001</v>
      </c>
      <c r="U180">
        <v>6.0718000000000001E-2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5.2761000000000002E-2</v>
      </c>
      <c r="AG180">
        <v>2.5000000000000001E-5</v>
      </c>
      <c r="AH180" t="s">
        <v>11</v>
      </c>
      <c r="AI180">
        <v>0.94777100000000003</v>
      </c>
      <c r="AJ180">
        <v>1.3100000000000001E-4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13128.755155999999</v>
      </c>
      <c r="I181">
        <v>338071.50471800001</v>
      </c>
      <c r="J181" t="s">
        <v>3</v>
      </c>
      <c r="K181">
        <v>13116.889042999999</v>
      </c>
      <c r="L181">
        <v>337577.29231799999</v>
      </c>
      <c r="M181" t="s">
        <v>4</v>
      </c>
      <c r="N181">
        <v>12239.541563000001</v>
      </c>
      <c r="O181">
        <v>313047.094468</v>
      </c>
      <c r="P181" t="s">
        <v>5</v>
      </c>
      <c r="Q181">
        <v>13.029449</v>
      </c>
      <c r="R181">
        <v>0.35430299999999998</v>
      </c>
      <c r="S181" t="s">
        <v>6</v>
      </c>
      <c r="T181">
        <v>394.39084400000002</v>
      </c>
      <c r="U181">
        <v>6.5229999999999996E-2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5.2444999999999999E-2</v>
      </c>
      <c r="AG181">
        <v>2.8E-5</v>
      </c>
      <c r="AH181" t="s">
        <v>11</v>
      </c>
      <c r="AI181">
        <v>0.94827399999999995</v>
      </c>
      <c r="AJ181">
        <v>1.21E-4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3344.911333</v>
      </c>
      <c r="I182">
        <v>7507.376526</v>
      </c>
      <c r="J182" t="s">
        <v>3</v>
      </c>
      <c r="K182">
        <v>3344.6552929999998</v>
      </c>
      <c r="L182">
        <v>7506.2719660000002</v>
      </c>
      <c r="M182" t="s">
        <v>4</v>
      </c>
      <c r="N182">
        <v>44.421714000000001</v>
      </c>
      <c r="O182">
        <v>1.3708E-2</v>
      </c>
      <c r="P182" t="s">
        <v>5</v>
      </c>
      <c r="Q182">
        <v>3265.902114</v>
      </c>
      <c r="R182">
        <v>7534.8713690000004</v>
      </c>
      <c r="S182" t="s">
        <v>6</v>
      </c>
      <c r="T182">
        <v>3344.5436570000002</v>
      </c>
      <c r="U182">
        <v>7507.663544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7.1830000000000005E-2</v>
      </c>
      <c r="AG182">
        <v>1.4999999999999999E-4</v>
      </c>
      <c r="AH182" t="s">
        <v>11</v>
      </c>
      <c r="AI182">
        <v>0.92887399999999998</v>
      </c>
      <c r="AJ182">
        <v>6.7000000000000002E-5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6698.0882229999997</v>
      </c>
      <c r="I183">
        <v>19941.661760999999</v>
      </c>
      <c r="J183" t="s">
        <v>3</v>
      </c>
      <c r="K183">
        <v>6697.5891890000003</v>
      </c>
      <c r="L183">
        <v>19939.440210000001</v>
      </c>
      <c r="M183" t="s">
        <v>4</v>
      </c>
      <c r="N183">
        <v>88.825248000000002</v>
      </c>
      <c r="O183">
        <v>1.7398E-2</v>
      </c>
      <c r="P183" t="s">
        <v>5</v>
      </c>
      <c r="Q183">
        <v>6540.187422</v>
      </c>
      <c r="R183">
        <v>19903.889296000001</v>
      </c>
      <c r="S183" t="s">
        <v>6</v>
      </c>
      <c r="T183">
        <v>6697.3664550000003</v>
      </c>
      <c r="U183">
        <v>19942.585633999999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6.6719000000000001E-2</v>
      </c>
      <c r="AG183">
        <v>1.45E-4</v>
      </c>
      <c r="AH183" t="s">
        <v>11</v>
      </c>
      <c r="AI183">
        <v>0.93173399999999995</v>
      </c>
      <c r="AJ183">
        <v>2.0000000000000002E-5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10051.386737999999</v>
      </c>
      <c r="I184">
        <v>31145.257102</v>
      </c>
      <c r="J184" t="s">
        <v>3</v>
      </c>
      <c r="K184">
        <v>10050.643516</v>
      </c>
      <c r="L184">
        <v>31141.327352</v>
      </c>
      <c r="M184" t="s">
        <v>4</v>
      </c>
      <c r="N184">
        <v>133.23940999999999</v>
      </c>
      <c r="O184">
        <v>2.0382000000000001E-2</v>
      </c>
      <c r="P184" t="s">
        <v>5</v>
      </c>
      <c r="Q184">
        <v>9814.7346089999992</v>
      </c>
      <c r="R184">
        <v>31072.058590000001</v>
      </c>
      <c r="S184" t="s">
        <v>6</v>
      </c>
      <c r="T184">
        <v>10050.531016000001</v>
      </c>
      <c r="U184">
        <v>31237.165131000002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6.3546000000000005E-2</v>
      </c>
      <c r="AG184">
        <v>1.22E-4</v>
      </c>
      <c r="AH184" t="s">
        <v>11</v>
      </c>
      <c r="AI184">
        <v>0.93305899999999997</v>
      </c>
      <c r="AJ184">
        <v>3.4E-5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13414.435917999999</v>
      </c>
      <c r="I185">
        <v>56226.038594999998</v>
      </c>
      <c r="J185" t="s">
        <v>3</v>
      </c>
      <c r="K185">
        <v>13413.448378999999</v>
      </c>
      <c r="L185">
        <v>56217.468325000002</v>
      </c>
      <c r="M185" t="s">
        <v>4</v>
      </c>
      <c r="N185">
        <v>177.64789300000001</v>
      </c>
      <c r="O185">
        <v>2.8646000000000001E-2</v>
      </c>
      <c r="P185" t="s">
        <v>5</v>
      </c>
      <c r="Q185">
        <v>13099.136348</v>
      </c>
      <c r="R185">
        <v>56381.862229999999</v>
      </c>
      <c r="S185" t="s">
        <v>6</v>
      </c>
      <c r="T185">
        <v>13413.367188</v>
      </c>
      <c r="U185">
        <v>56287.615296000004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6.1234999999999998E-2</v>
      </c>
      <c r="AG185">
        <v>9.2E-5</v>
      </c>
      <c r="AH185" t="s">
        <v>11</v>
      </c>
      <c r="AI185">
        <v>0.93459000000000003</v>
      </c>
      <c r="AJ185">
        <v>5.5999999999999999E-5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16771.475858999998</v>
      </c>
      <c r="I186">
        <v>96307.056400999994</v>
      </c>
      <c r="J186" t="s">
        <v>3</v>
      </c>
      <c r="K186">
        <v>16770.243632999998</v>
      </c>
      <c r="L186">
        <v>96292.052569000007</v>
      </c>
      <c r="M186" t="s">
        <v>4</v>
      </c>
      <c r="N186">
        <v>222.06428199999999</v>
      </c>
      <c r="O186">
        <v>3.7554999999999998E-2</v>
      </c>
      <c r="P186" t="s">
        <v>5</v>
      </c>
      <c r="Q186">
        <v>16377.201406</v>
      </c>
      <c r="R186">
        <v>96418.048288000005</v>
      </c>
      <c r="S186" t="s">
        <v>6</v>
      </c>
      <c r="T186">
        <v>16770.050644999999</v>
      </c>
      <c r="U186">
        <v>96347.645017000003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5.9923999999999998E-2</v>
      </c>
      <c r="AG186">
        <v>8.7999999999999998E-5</v>
      </c>
      <c r="AH186" t="s">
        <v>11</v>
      </c>
      <c r="AI186">
        <v>0.93510800000000005</v>
      </c>
      <c r="AJ186">
        <v>6.3999999999999997E-5</v>
      </c>
      <c r="AK186" t="s">
        <v>12</v>
      </c>
      <c r="AL186">
        <v>22.5</v>
      </c>
      <c r="AM186">
        <v>24806.25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20122.033555000002</v>
      </c>
      <c r="I187">
        <v>137289.617956</v>
      </c>
      <c r="J187" t="s">
        <v>3</v>
      </c>
      <c r="K187">
        <v>20120.556836</v>
      </c>
      <c r="L187">
        <v>137267.44086</v>
      </c>
      <c r="M187" t="s">
        <v>4</v>
      </c>
      <c r="N187">
        <v>266.47616599999998</v>
      </c>
      <c r="O187">
        <v>4.1353000000000001E-2</v>
      </c>
      <c r="P187" t="s">
        <v>5</v>
      </c>
      <c r="Q187">
        <v>19648.845702999999</v>
      </c>
      <c r="R187">
        <v>137634.84818</v>
      </c>
      <c r="S187" t="s">
        <v>6</v>
      </c>
      <c r="T187">
        <v>20120.339961000001</v>
      </c>
      <c r="U187">
        <v>137278.63751999999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5.8921000000000001E-2</v>
      </c>
      <c r="AG187">
        <v>7.7999999999999999E-5</v>
      </c>
      <c r="AH187" t="s">
        <v>11</v>
      </c>
      <c r="AI187">
        <v>0.93521100000000001</v>
      </c>
      <c r="AJ187">
        <v>6.3999999999999997E-5</v>
      </c>
      <c r="AK187" t="s">
        <v>12</v>
      </c>
      <c r="AL187">
        <v>33.46</v>
      </c>
      <c r="AM187">
        <v>29899.968400000002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23476.781835999998</v>
      </c>
      <c r="I188">
        <v>188856.407702</v>
      </c>
      <c r="J188" t="s">
        <v>3</v>
      </c>
      <c r="K188">
        <v>23475.061836000001</v>
      </c>
      <c r="L188">
        <v>188827.660325</v>
      </c>
      <c r="M188" t="s">
        <v>4</v>
      </c>
      <c r="N188">
        <v>310.894158</v>
      </c>
      <c r="O188">
        <v>6.4570000000000002E-2</v>
      </c>
      <c r="P188" t="s">
        <v>5</v>
      </c>
      <c r="Q188">
        <v>22924.901719000001</v>
      </c>
      <c r="R188">
        <v>189611.24848499999</v>
      </c>
      <c r="S188" t="s">
        <v>6</v>
      </c>
      <c r="T188">
        <v>23474.840313000001</v>
      </c>
      <c r="U188">
        <v>188802.19802800001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5.7369999999999997E-2</v>
      </c>
      <c r="AG188">
        <v>5.0000000000000002E-5</v>
      </c>
      <c r="AH188" t="s">
        <v>11</v>
      </c>
      <c r="AI188">
        <v>0.93521200000000004</v>
      </c>
      <c r="AJ188">
        <v>6.3999999999999997E-5</v>
      </c>
      <c r="AK188" t="s">
        <v>12</v>
      </c>
      <c r="AL188">
        <v>58.52</v>
      </c>
      <c r="AM188">
        <v>58995.1296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26841.496835999998</v>
      </c>
      <c r="I189">
        <v>288081.10206100001</v>
      </c>
      <c r="J189" t="s">
        <v>3</v>
      </c>
      <c r="K189">
        <v>26839.534726999998</v>
      </c>
      <c r="L189">
        <v>288041.54910499998</v>
      </c>
      <c r="M189" t="s">
        <v>4</v>
      </c>
      <c r="N189">
        <v>355.30895500000003</v>
      </c>
      <c r="O189">
        <v>7.6381000000000004E-2</v>
      </c>
      <c r="P189" t="s">
        <v>5</v>
      </c>
      <c r="Q189">
        <v>26210.693164</v>
      </c>
      <c r="R189">
        <v>289261.63223300001</v>
      </c>
      <c r="S189" t="s">
        <v>6</v>
      </c>
      <c r="T189">
        <v>26839.212382999998</v>
      </c>
      <c r="U189">
        <v>288037.46969100001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5.6763000000000001E-2</v>
      </c>
      <c r="AG189">
        <v>3.6999999999999998E-5</v>
      </c>
      <c r="AH189" t="s">
        <v>11</v>
      </c>
      <c r="AI189">
        <v>0.93628400000000001</v>
      </c>
      <c r="AJ189">
        <v>7.7999999999999999E-5</v>
      </c>
      <c r="AK189" t="s">
        <v>12</v>
      </c>
      <c r="AL189">
        <v>86.74</v>
      </c>
      <c r="AM189">
        <v>94714.312399999995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30214.513789000001</v>
      </c>
      <c r="I190">
        <v>358307.46535299998</v>
      </c>
      <c r="J190" t="s">
        <v>3</v>
      </c>
      <c r="K190">
        <v>30212.305780999999</v>
      </c>
      <c r="L190">
        <v>358257.81360699999</v>
      </c>
      <c r="M190" t="s">
        <v>4</v>
      </c>
      <c r="N190">
        <v>399.73106200000001</v>
      </c>
      <c r="O190">
        <v>7.7399999999999997E-2</v>
      </c>
      <c r="P190" t="s">
        <v>5</v>
      </c>
      <c r="Q190">
        <v>29504.950702999999</v>
      </c>
      <c r="R190">
        <v>359923.68536399998</v>
      </c>
      <c r="S190" t="s">
        <v>6</v>
      </c>
      <c r="T190">
        <v>30212.116641000001</v>
      </c>
      <c r="U190">
        <v>358648.80600899999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5.5530999999999997E-2</v>
      </c>
      <c r="AG190">
        <v>1.2999999999999999E-5</v>
      </c>
      <c r="AH190" t="s">
        <v>11</v>
      </c>
      <c r="AI190">
        <v>0.93832499999999996</v>
      </c>
      <c r="AJ190">
        <v>1.08E-4</v>
      </c>
      <c r="AK190" t="s">
        <v>12</v>
      </c>
      <c r="AL190">
        <v>86.74</v>
      </c>
      <c r="AM190">
        <v>94714.312399999995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33572.595664</v>
      </c>
      <c r="I191">
        <v>436648.44125500001</v>
      </c>
      <c r="J191" t="s">
        <v>3</v>
      </c>
      <c r="K191">
        <v>33570.144960999998</v>
      </c>
      <c r="L191">
        <v>436590.49236099998</v>
      </c>
      <c r="M191" t="s">
        <v>4</v>
      </c>
      <c r="N191">
        <v>444.13817899999998</v>
      </c>
      <c r="O191">
        <v>9.0928999999999996E-2</v>
      </c>
      <c r="P191" t="s">
        <v>5</v>
      </c>
      <c r="Q191">
        <v>32784.311874999999</v>
      </c>
      <c r="R191">
        <v>438842.433991</v>
      </c>
      <c r="S191" t="s">
        <v>6</v>
      </c>
      <c r="T191">
        <v>33569.844062999997</v>
      </c>
      <c r="U191">
        <v>437043.398055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5.5517999999999998E-2</v>
      </c>
      <c r="AG191">
        <v>1.2999999999999999E-5</v>
      </c>
      <c r="AH191" t="s">
        <v>11</v>
      </c>
      <c r="AI191">
        <v>0.93879900000000005</v>
      </c>
      <c r="AJ191">
        <v>1.11E-4</v>
      </c>
      <c r="AK191" t="s">
        <v>12</v>
      </c>
      <c r="AL191">
        <v>86.74</v>
      </c>
      <c r="AM191">
        <v>94714.312399999995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36930.658671999998</v>
      </c>
      <c r="I192">
        <v>500783.38399200002</v>
      </c>
      <c r="J192" t="s">
        <v>3</v>
      </c>
      <c r="K192">
        <v>36927.962891000003</v>
      </c>
      <c r="L192">
        <v>500719.28434299998</v>
      </c>
      <c r="M192" t="s">
        <v>4</v>
      </c>
      <c r="N192">
        <v>488.54877699999997</v>
      </c>
      <c r="O192">
        <v>0.105408</v>
      </c>
      <c r="P192" t="s">
        <v>5</v>
      </c>
      <c r="Q192">
        <v>36063.279140999999</v>
      </c>
      <c r="R192">
        <v>502622.57025300001</v>
      </c>
      <c r="S192" t="s">
        <v>6</v>
      </c>
      <c r="T192">
        <v>36927.548516000003</v>
      </c>
      <c r="U192">
        <v>501222.37899300002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5.5459000000000001E-2</v>
      </c>
      <c r="AG192">
        <v>1.2999999999999999E-5</v>
      </c>
      <c r="AH192" t="s">
        <v>11</v>
      </c>
      <c r="AI192">
        <v>0.93936799999999998</v>
      </c>
      <c r="AJ192">
        <v>1.16E-4</v>
      </c>
      <c r="AK192" t="s">
        <v>12</v>
      </c>
      <c r="AL192">
        <v>112.1</v>
      </c>
      <c r="AM192">
        <v>107031.61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40290.826406</v>
      </c>
      <c r="I193">
        <v>615895.40630899998</v>
      </c>
      <c r="J193" t="s">
        <v>3</v>
      </c>
      <c r="K193">
        <v>40287.884766000003</v>
      </c>
      <c r="L193">
        <v>615820.39399400004</v>
      </c>
      <c r="M193" t="s">
        <v>4</v>
      </c>
      <c r="N193">
        <v>532.96533899999997</v>
      </c>
      <c r="O193">
        <v>0.105444</v>
      </c>
      <c r="P193" t="s">
        <v>5</v>
      </c>
      <c r="Q193">
        <v>39344.71125</v>
      </c>
      <c r="R193">
        <v>618555.05943200004</v>
      </c>
      <c r="S193" t="s">
        <v>6</v>
      </c>
      <c r="T193">
        <v>40287.472265999997</v>
      </c>
      <c r="U193">
        <v>616487.49040899996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5.4892999999999997E-2</v>
      </c>
      <c r="AG193">
        <v>2.0999999999999999E-5</v>
      </c>
      <c r="AH193" t="s">
        <v>11</v>
      </c>
      <c r="AI193">
        <v>0.94032899999999997</v>
      </c>
      <c r="AJ193">
        <v>1.2300000000000001E-4</v>
      </c>
      <c r="AK193" t="s">
        <v>12</v>
      </c>
      <c r="AL193">
        <v>139.88</v>
      </c>
      <c r="AM193">
        <v>138618.02559999999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43669.262422</v>
      </c>
      <c r="I194">
        <v>779594.17552199995</v>
      </c>
      <c r="J194" t="s">
        <v>3</v>
      </c>
      <c r="K194">
        <v>43666.078047000003</v>
      </c>
      <c r="L194">
        <v>779503.29417100002</v>
      </c>
      <c r="M194" t="s">
        <v>4</v>
      </c>
      <c r="N194">
        <v>577.38108</v>
      </c>
      <c r="O194">
        <v>0.124763</v>
      </c>
      <c r="P194" t="s">
        <v>5</v>
      </c>
      <c r="Q194">
        <v>42644.229687999999</v>
      </c>
      <c r="R194">
        <v>783283.93250200001</v>
      </c>
      <c r="S194" t="s">
        <v>6</v>
      </c>
      <c r="T194">
        <v>43665.555547000004</v>
      </c>
      <c r="U194">
        <v>780350.70456600003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5.4795999999999997E-2</v>
      </c>
      <c r="AG194">
        <v>2.0000000000000002E-5</v>
      </c>
      <c r="AH194" t="s">
        <v>11</v>
      </c>
      <c r="AI194">
        <v>0.94203300000000001</v>
      </c>
      <c r="AJ194">
        <v>1.36E-4</v>
      </c>
      <c r="AK194" t="s">
        <v>12</v>
      </c>
      <c r="AL194">
        <v>139.88</v>
      </c>
      <c r="AM194">
        <v>138618.02559999999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47017.384766000003</v>
      </c>
      <c r="I195">
        <v>859488.472786</v>
      </c>
      <c r="J195" t="s">
        <v>3</v>
      </c>
      <c r="K195">
        <v>47013.955469</v>
      </c>
      <c r="L195">
        <v>859386.52750800003</v>
      </c>
      <c r="M195" t="s">
        <v>4</v>
      </c>
      <c r="N195">
        <v>621.81122700000003</v>
      </c>
      <c r="O195">
        <v>0.15292</v>
      </c>
      <c r="P195" t="s">
        <v>5</v>
      </c>
      <c r="Q195">
        <v>45913.644530999998</v>
      </c>
      <c r="R195">
        <v>863701.63647100003</v>
      </c>
      <c r="S195" t="s">
        <v>6</v>
      </c>
      <c r="T195">
        <v>47013.548281000003</v>
      </c>
      <c r="U195">
        <v>860097.66059500002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5.4218000000000002E-2</v>
      </c>
      <c r="AG195">
        <v>3.3000000000000003E-5</v>
      </c>
      <c r="AH195" t="s">
        <v>11</v>
      </c>
      <c r="AI195">
        <v>0.94246600000000003</v>
      </c>
      <c r="AJ195">
        <v>1.37E-4</v>
      </c>
      <c r="AK195" t="s">
        <v>12</v>
      </c>
      <c r="AL195">
        <v>139.88</v>
      </c>
      <c r="AM195">
        <v>138618.02559999999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50392.021483999997</v>
      </c>
      <c r="I196">
        <v>1041695.6032820001</v>
      </c>
      <c r="J196" t="s">
        <v>3</v>
      </c>
      <c r="K196">
        <v>50388.349140999999</v>
      </c>
      <c r="L196">
        <v>1041565.943782</v>
      </c>
      <c r="M196" t="s">
        <v>4</v>
      </c>
      <c r="N196">
        <v>666.24199299999998</v>
      </c>
      <c r="O196">
        <v>0.17350199999999999</v>
      </c>
      <c r="P196" t="s">
        <v>5</v>
      </c>
      <c r="Q196">
        <v>49209.539452999998</v>
      </c>
      <c r="R196">
        <v>1046796.077594</v>
      </c>
      <c r="S196" t="s">
        <v>6</v>
      </c>
      <c r="T196">
        <v>50387.838280999997</v>
      </c>
      <c r="U196">
        <v>1042410.26166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5.3955999999999997E-2</v>
      </c>
      <c r="AG196">
        <v>2.8E-5</v>
      </c>
      <c r="AH196" t="s">
        <v>11</v>
      </c>
      <c r="AI196">
        <v>0.94371499999999997</v>
      </c>
      <c r="AJ196">
        <v>1.44E-4</v>
      </c>
      <c r="AK196" t="s">
        <v>12</v>
      </c>
      <c r="AL196">
        <v>175.98</v>
      </c>
      <c r="AM196">
        <v>172227.97959999999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53740.502578</v>
      </c>
      <c r="I197">
        <v>1104992.2575060001</v>
      </c>
      <c r="J197" t="s">
        <v>3</v>
      </c>
      <c r="K197">
        <v>53736.588046999997</v>
      </c>
      <c r="L197">
        <v>1104855.2404420001</v>
      </c>
      <c r="M197" t="s">
        <v>4</v>
      </c>
      <c r="N197">
        <v>710.64320799999996</v>
      </c>
      <c r="O197">
        <v>0.191777</v>
      </c>
      <c r="P197" t="s">
        <v>5</v>
      </c>
      <c r="Q197">
        <v>52479.117656000002</v>
      </c>
      <c r="R197">
        <v>1109557.3998449999</v>
      </c>
      <c r="S197" t="s">
        <v>6</v>
      </c>
      <c r="T197">
        <v>53735.966015999998</v>
      </c>
      <c r="U197">
        <v>1105804.7412640001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5.3814000000000001E-2</v>
      </c>
      <c r="AG197">
        <v>2.8E-5</v>
      </c>
      <c r="AH197" t="s">
        <v>11</v>
      </c>
      <c r="AI197">
        <v>0.94371499999999997</v>
      </c>
      <c r="AJ197">
        <v>1.44E-4</v>
      </c>
      <c r="AK197" t="s">
        <v>12</v>
      </c>
      <c r="AL197">
        <v>284.74</v>
      </c>
      <c r="AM197">
        <v>326081.1924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57097.871015999997</v>
      </c>
      <c r="I198">
        <v>1221417.477374</v>
      </c>
      <c r="J198" t="s">
        <v>3</v>
      </c>
      <c r="K198">
        <v>57093.714296999999</v>
      </c>
      <c r="L198">
        <v>1221266.7769480001</v>
      </c>
      <c r="M198" t="s">
        <v>4</v>
      </c>
      <c r="N198">
        <v>755.06332299999997</v>
      </c>
      <c r="O198">
        <v>0.231271</v>
      </c>
      <c r="P198" t="s">
        <v>5</v>
      </c>
      <c r="Q198">
        <v>55757.620546999999</v>
      </c>
      <c r="R198">
        <v>1226151.7962730001</v>
      </c>
      <c r="S198" t="s">
        <v>6</v>
      </c>
      <c r="T198">
        <v>57092.976952999998</v>
      </c>
      <c r="U198">
        <v>1222258.564949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5.3732000000000002E-2</v>
      </c>
      <c r="AG198">
        <v>2.8E-5</v>
      </c>
      <c r="AH198" t="s">
        <v>11</v>
      </c>
      <c r="AI198">
        <v>0.943716</v>
      </c>
      <c r="AJ198">
        <v>1.44E-4</v>
      </c>
      <c r="AK198" t="s">
        <v>12</v>
      </c>
      <c r="AL198">
        <v>298.33999999999997</v>
      </c>
      <c r="AM198">
        <v>327780.10440000001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60480.371484000003</v>
      </c>
      <c r="I199">
        <v>1413265.7732249999</v>
      </c>
      <c r="J199" t="s">
        <v>3</v>
      </c>
      <c r="K199">
        <v>60475.968281000001</v>
      </c>
      <c r="L199">
        <v>1413095.811282</v>
      </c>
      <c r="M199" t="s">
        <v>4</v>
      </c>
      <c r="N199">
        <v>799.48181899999997</v>
      </c>
      <c r="O199">
        <v>0.24054600000000001</v>
      </c>
      <c r="P199" t="s">
        <v>5</v>
      </c>
      <c r="Q199">
        <v>59061.385703</v>
      </c>
      <c r="R199">
        <v>1419718.25116</v>
      </c>
      <c r="S199" t="s">
        <v>6</v>
      </c>
      <c r="T199">
        <v>60475.249452999997</v>
      </c>
      <c r="U199">
        <v>1414043.7517210001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5.3685999999999998E-2</v>
      </c>
      <c r="AG199">
        <v>2.8E-5</v>
      </c>
      <c r="AH199" t="s">
        <v>11</v>
      </c>
      <c r="AI199">
        <v>0.94463299999999994</v>
      </c>
      <c r="AJ199">
        <v>1.4200000000000001E-4</v>
      </c>
      <c r="AK199" t="s">
        <v>12</v>
      </c>
      <c r="AL199">
        <v>343.6</v>
      </c>
      <c r="AM199">
        <v>557748.88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63854.554452999997</v>
      </c>
      <c r="I200">
        <v>1586214.832499</v>
      </c>
      <c r="J200" t="s">
        <v>3</v>
      </c>
      <c r="K200">
        <v>63849.906483999999</v>
      </c>
      <c r="L200">
        <v>1586009.995073</v>
      </c>
      <c r="M200" t="s">
        <v>4</v>
      </c>
      <c r="N200">
        <v>843.89376300000004</v>
      </c>
      <c r="O200">
        <v>0.26201600000000003</v>
      </c>
      <c r="P200" t="s">
        <v>5</v>
      </c>
      <c r="Q200">
        <v>62356.714921999999</v>
      </c>
      <c r="R200">
        <v>1594543.208354</v>
      </c>
      <c r="S200" t="s">
        <v>6</v>
      </c>
      <c r="T200">
        <v>63849.200858999997</v>
      </c>
      <c r="U200">
        <v>1587325.347634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5.3678999999999998E-2</v>
      </c>
      <c r="AG200">
        <v>2.8E-5</v>
      </c>
      <c r="AH200" t="s">
        <v>11</v>
      </c>
      <c r="AI200">
        <v>0.94514600000000004</v>
      </c>
      <c r="AJ200">
        <v>1.4200000000000001E-4</v>
      </c>
      <c r="AK200" t="s">
        <v>12</v>
      </c>
      <c r="AL200">
        <v>380.96</v>
      </c>
      <c r="AM200">
        <v>600467.79839999997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67219.383749999994</v>
      </c>
      <c r="I201">
        <v>1761335.3093699999</v>
      </c>
      <c r="J201" t="s">
        <v>3</v>
      </c>
      <c r="K201">
        <v>67214.490625000006</v>
      </c>
      <c r="L201">
        <v>1761102.7034740001</v>
      </c>
      <c r="M201" t="s">
        <v>4</v>
      </c>
      <c r="N201">
        <v>888.32031900000004</v>
      </c>
      <c r="O201">
        <v>0.268675</v>
      </c>
      <c r="P201" t="s">
        <v>5</v>
      </c>
      <c r="Q201">
        <v>65642.722187000007</v>
      </c>
      <c r="R201">
        <v>1771304.4997419999</v>
      </c>
      <c r="S201" t="s">
        <v>6</v>
      </c>
      <c r="T201">
        <v>67213.824844000002</v>
      </c>
      <c r="U201">
        <v>1762356.9859160001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5.3643000000000003E-2</v>
      </c>
      <c r="AG201">
        <v>2.8E-5</v>
      </c>
      <c r="AH201" t="s">
        <v>11</v>
      </c>
      <c r="AI201">
        <v>0.94621100000000002</v>
      </c>
      <c r="AJ201">
        <v>1.4100000000000001E-4</v>
      </c>
      <c r="AK201" t="s">
        <v>12</v>
      </c>
      <c r="AL201">
        <v>398.78</v>
      </c>
      <c r="AM201">
        <v>602450.45160000003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114.531757</v>
      </c>
      <c r="I222">
        <v>2.761E-3</v>
      </c>
      <c r="J222" t="s">
        <v>3</v>
      </c>
      <c r="K222">
        <v>76.983193999999997</v>
      </c>
      <c r="L222">
        <v>1.3569999999999999E-3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229.21154000000001</v>
      </c>
      <c r="I223">
        <v>5.5319999999999996E-3</v>
      </c>
      <c r="J223" t="s">
        <v>3</v>
      </c>
      <c r="K223">
        <v>153.956435</v>
      </c>
      <c r="L223">
        <v>2.6570000000000001E-3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343.89765699999998</v>
      </c>
      <c r="I224">
        <v>1.1552E-2</v>
      </c>
      <c r="J224" t="s">
        <v>3</v>
      </c>
      <c r="K224">
        <v>230.94682900000001</v>
      </c>
      <c r="L224">
        <v>3.8049999999999998E-3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458.593952</v>
      </c>
      <c r="I225">
        <v>1.5327E-2</v>
      </c>
      <c r="J225" t="s">
        <v>3</v>
      </c>
      <c r="K225">
        <v>307.92883699999999</v>
      </c>
      <c r="L225">
        <v>4.6930000000000001E-3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573.28371100000004</v>
      </c>
      <c r="I226">
        <v>2.1743999999999999E-2</v>
      </c>
      <c r="J226" t="s">
        <v>3</v>
      </c>
      <c r="K226">
        <v>384.91230300000001</v>
      </c>
      <c r="L226">
        <v>5.8459999999999996E-3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687.97526900000003</v>
      </c>
      <c r="I227">
        <v>2.5212999999999999E-2</v>
      </c>
      <c r="J227" t="s">
        <v>3</v>
      </c>
      <c r="K227">
        <v>461.89210000000003</v>
      </c>
      <c r="L227">
        <v>6.1050000000000002E-3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802.65938100000005</v>
      </c>
      <c r="I228">
        <v>3.3481999999999998E-2</v>
      </c>
      <c r="J228" t="s">
        <v>3</v>
      </c>
      <c r="K228">
        <v>538.87008300000002</v>
      </c>
      <c r="L228">
        <v>7.6290000000000004E-3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917.34673999999995</v>
      </c>
      <c r="I229">
        <v>4.2113999999999999E-2</v>
      </c>
      <c r="J229" t="s">
        <v>3</v>
      </c>
      <c r="K229">
        <v>615.85384499999998</v>
      </c>
      <c r="L229">
        <v>9.1769999999999994E-3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1032.0349289999999</v>
      </c>
      <c r="I230">
        <v>4.9860000000000002E-2</v>
      </c>
      <c r="J230" t="s">
        <v>3</v>
      </c>
      <c r="K230">
        <v>692.84014000000002</v>
      </c>
      <c r="L230">
        <v>1.064E-2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1146.741123</v>
      </c>
      <c r="I231">
        <v>6.1214999999999999E-2</v>
      </c>
      <c r="J231" t="s">
        <v>3</v>
      </c>
      <c r="K231">
        <v>769.83492100000001</v>
      </c>
      <c r="L231">
        <v>1.3157E-2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1261.429016</v>
      </c>
      <c r="I232">
        <v>7.2907E-2</v>
      </c>
      <c r="J232" t="s">
        <v>3</v>
      </c>
      <c r="K232">
        <v>846.817454</v>
      </c>
      <c r="L232">
        <v>1.3696E-2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1376.1319120000001</v>
      </c>
      <c r="I233">
        <v>8.7256E-2</v>
      </c>
      <c r="J233" t="s">
        <v>3</v>
      </c>
      <c r="K233">
        <v>923.80965600000002</v>
      </c>
      <c r="L233">
        <v>1.4475E-2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1490.836384</v>
      </c>
      <c r="I234">
        <v>9.6478999999999995E-2</v>
      </c>
      <c r="J234" t="s">
        <v>3</v>
      </c>
      <c r="K234">
        <v>1000.802568</v>
      </c>
      <c r="L234">
        <v>1.7374000000000001E-2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1605.5329320000001</v>
      </c>
      <c r="I235">
        <v>0.10402500000000001</v>
      </c>
      <c r="J235" t="s">
        <v>3</v>
      </c>
      <c r="K235">
        <v>1077.785803</v>
      </c>
      <c r="L235">
        <v>1.7854999999999999E-2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1720.238462</v>
      </c>
      <c r="I236">
        <v>0.125388</v>
      </c>
      <c r="J236" t="s">
        <v>3</v>
      </c>
      <c r="K236">
        <v>1154.775715</v>
      </c>
      <c r="L236">
        <v>2.002E-2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1834.949521</v>
      </c>
      <c r="I237">
        <v>0.14275499999999999</v>
      </c>
      <c r="J237" t="s">
        <v>3</v>
      </c>
      <c r="K237">
        <v>1231.7731980000001</v>
      </c>
      <c r="L237">
        <v>2.2609000000000001E-2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1949.6447410000001</v>
      </c>
      <c r="I238">
        <v>0.15833900000000001</v>
      </c>
      <c r="J238" t="s">
        <v>3</v>
      </c>
      <c r="K238">
        <v>1308.7644560000001</v>
      </c>
      <c r="L238">
        <v>2.3564999999999999E-2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2064.3414210000001</v>
      </c>
      <c r="I239">
        <v>0.176346</v>
      </c>
      <c r="J239" t="s">
        <v>3</v>
      </c>
      <c r="K239">
        <v>1385.752551</v>
      </c>
      <c r="L239">
        <v>2.3737999999999999E-2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2179.0452879999998</v>
      </c>
      <c r="I240">
        <v>0.19339700000000001</v>
      </c>
      <c r="J240" t="s">
        <v>3</v>
      </c>
      <c r="K240">
        <v>1462.7423879999999</v>
      </c>
      <c r="L240">
        <v>2.564E-2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2293.7322359999998</v>
      </c>
      <c r="I241">
        <v>0.21343799999999999</v>
      </c>
      <c r="J241" t="s">
        <v>3</v>
      </c>
      <c r="K241">
        <v>1539.732078</v>
      </c>
      <c r="L241">
        <v>2.7470999999999999E-2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111.835239</v>
      </c>
      <c r="I242">
        <v>5.9410000000000001E-3</v>
      </c>
      <c r="J242" t="s">
        <v>3</v>
      </c>
      <c r="K242">
        <v>74.277968000000001</v>
      </c>
      <c r="L242">
        <v>2.202E-3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223.810889</v>
      </c>
      <c r="I243">
        <v>1.1443E-2</v>
      </c>
      <c r="J243" t="s">
        <v>3</v>
      </c>
      <c r="K243">
        <v>148.56919099999999</v>
      </c>
      <c r="L243">
        <v>5.2440000000000004E-3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335.78173500000003</v>
      </c>
      <c r="I244">
        <v>1.8592000000000001E-2</v>
      </c>
      <c r="J244" t="s">
        <v>3</v>
      </c>
      <c r="K244">
        <v>222.85128499999999</v>
      </c>
      <c r="L244">
        <v>6.6449999999999999E-3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447.74705999999998</v>
      </c>
      <c r="I245">
        <v>2.2720000000000001E-2</v>
      </c>
      <c r="J245" t="s">
        <v>3</v>
      </c>
      <c r="K245">
        <v>297.13618300000002</v>
      </c>
      <c r="L245">
        <v>8.9849999999999999E-3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559.71567400000004</v>
      </c>
      <c r="I246">
        <v>3.1182000000000001E-2</v>
      </c>
      <c r="J246" t="s">
        <v>3</v>
      </c>
      <c r="K246">
        <v>371.41785499999997</v>
      </c>
      <c r="L246">
        <v>1.1612000000000001E-2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671.68671800000004</v>
      </c>
      <c r="I247">
        <v>4.4033999999999997E-2</v>
      </c>
      <c r="J247" t="s">
        <v>3</v>
      </c>
      <c r="K247">
        <v>445.70062799999999</v>
      </c>
      <c r="L247">
        <v>1.6288E-2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783.65690800000004</v>
      </c>
      <c r="I248">
        <v>5.7674999999999997E-2</v>
      </c>
      <c r="J248" t="s">
        <v>3</v>
      </c>
      <c r="K248">
        <v>519.98947299999998</v>
      </c>
      <c r="L248">
        <v>1.7094999999999999E-2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895.61199299999998</v>
      </c>
      <c r="I249">
        <v>6.7972000000000005E-2</v>
      </c>
      <c r="J249" t="s">
        <v>3</v>
      </c>
      <c r="K249">
        <v>594.25911699999995</v>
      </c>
      <c r="L249">
        <v>2.1045999999999999E-2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1007.585602</v>
      </c>
      <c r="I250">
        <v>8.1031000000000006E-2</v>
      </c>
      <c r="J250" t="s">
        <v>3</v>
      </c>
      <c r="K250">
        <v>668.54674799999998</v>
      </c>
      <c r="L250">
        <v>2.9772E-2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1119.5552339999999</v>
      </c>
      <c r="I251">
        <v>9.7748000000000002E-2</v>
      </c>
      <c r="J251" t="s">
        <v>3</v>
      </c>
      <c r="K251">
        <v>742.83101799999997</v>
      </c>
      <c r="L251">
        <v>3.6914000000000002E-2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1231.544038</v>
      </c>
      <c r="I252">
        <v>0.115786</v>
      </c>
      <c r="J252" t="s">
        <v>3</v>
      </c>
      <c r="K252">
        <v>817.13598999999999</v>
      </c>
      <c r="L252">
        <v>4.7705999999999998E-2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1343.5204100000001</v>
      </c>
      <c r="I253">
        <v>0.13776099999999999</v>
      </c>
      <c r="J253" t="s">
        <v>3</v>
      </c>
      <c r="K253">
        <v>891.41677900000002</v>
      </c>
      <c r="L253">
        <v>5.9360999999999997E-2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1455.5005759999999</v>
      </c>
      <c r="I254">
        <v>0.16753799999999999</v>
      </c>
      <c r="J254" t="s">
        <v>3</v>
      </c>
      <c r="K254">
        <v>965.69927900000005</v>
      </c>
      <c r="L254">
        <v>7.0909E-2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1567.4857300000001</v>
      </c>
      <c r="I255">
        <v>0.19267699999999999</v>
      </c>
      <c r="J255" t="s">
        <v>3</v>
      </c>
      <c r="K255">
        <v>1039.982532</v>
      </c>
      <c r="L255">
        <v>7.8687999999999994E-2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1679.466077</v>
      </c>
      <c r="I256">
        <v>0.20424400000000001</v>
      </c>
      <c r="J256" t="s">
        <v>3</v>
      </c>
      <c r="K256">
        <v>1114.2795020000001</v>
      </c>
      <c r="L256">
        <v>8.3653000000000005E-2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1791.432366</v>
      </c>
      <c r="I257">
        <v>0.226023</v>
      </c>
      <c r="J257" t="s">
        <v>3</v>
      </c>
      <c r="K257">
        <v>1188.5626119999999</v>
      </c>
      <c r="L257">
        <v>9.2508000000000007E-2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1903.405649</v>
      </c>
      <c r="I258">
        <v>0.25327300000000003</v>
      </c>
      <c r="J258" t="s">
        <v>3</v>
      </c>
      <c r="K258">
        <v>1262.845337</v>
      </c>
      <c r="L258">
        <v>9.5118999999999995E-2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2015.3948</v>
      </c>
      <c r="I259">
        <v>0.28791699999999998</v>
      </c>
      <c r="J259" t="s">
        <v>3</v>
      </c>
      <c r="K259">
        <v>1337.1387259999999</v>
      </c>
      <c r="L259">
        <v>0.109762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2127.377759</v>
      </c>
      <c r="I260">
        <v>0.30904599999999999</v>
      </c>
      <c r="J260" t="s">
        <v>3</v>
      </c>
      <c r="K260">
        <v>1411.4322050000001</v>
      </c>
      <c r="L260">
        <v>0.124386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2239.3646239999998</v>
      </c>
      <c r="I261">
        <v>0.33457100000000001</v>
      </c>
      <c r="J261" t="s">
        <v>3</v>
      </c>
      <c r="K261">
        <v>1485.7198410000001</v>
      </c>
      <c r="L261">
        <v>0.134298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50.670735999999998</v>
      </c>
      <c r="I262">
        <v>7.3600000000000002E-3</v>
      </c>
      <c r="J262" t="s">
        <v>3</v>
      </c>
      <c r="K262">
        <v>28.361644999999999</v>
      </c>
      <c r="L262">
        <v>1.8619999999999999E-3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101.26426499999999</v>
      </c>
      <c r="I263">
        <v>2.7800999999999999E-2</v>
      </c>
      <c r="J263" t="s">
        <v>3</v>
      </c>
      <c r="K263">
        <v>56.727162</v>
      </c>
      <c r="L263">
        <v>7.2589999999999998E-3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151.859725</v>
      </c>
      <c r="I264">
        <v>6.1795999999999997E-2</v>
      </c>
      <c r="J264" t="s">
        <v>3</v>
      </c>
      <c r="K264">
        <v>85.094419000000002</v>
      </c>
      <c r="L264">
        <v>1.6107E-2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202.454948</v>
      </c>
      <c r="I265">
        <v>0.105409</v>
      </c>
      <c r="J265" t="s">
        <v>3</v>
      </c>
      <c r="K265">
        <v>113.466877</v>
      </c>
      <c r="L265">
        <v>2.8417000000000001E-2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253.048902</v>
      </c>
      <c r="I266">
        <v>0.16150999999999999</v>
      </c>
      <c r="J266" t="s">
        <v>3</v>
      </c>
      <c r="K266">
        <v>141.841779</v>
      </c>
      <c r="L266">
        <v>4.4105999999999999E-2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303.643867</v>
      </c>
      <c r="I267">
        <v>0.228246</v>
      </c>
      <c r="J267" t="s">
        <v>3</v>
      </c>
      <c r="K267">
        <v>170.220114</v>
      </c>
      <c r="L267">
        <v>6.3674999999999995E-2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354.243044</v>
      </c>
      <c r="I268">
        <v>0.30407499999999998</v>
      </c>
      <c r="J268" t="s">
        <v>3</v>
      </c>
      <c r="K268">
        <v>198.60126500000001</v>
      </c>
      <c r="L268">
        <v>8.5934999999999997E-2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404.84524099999999</v>
      </c>
      <c r="I269">
        <v>0.39196900000000001</v>
      </c>
      <c r="J269" t="s">
        <v>3</v>
      </c>
      <c r="K269">
        <v>226.984398</v>
      </c>
      <c r="L269">
        <v>0.112357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455.44914499999999</v>
      </c>
      <c r="I270">
        <v>0.48949399999999998</v>
      </c>
      <c r="J270" t="s">
        <v>3</v>
      </c>
      <c r="K270">
        <v>255.37070700000001</v>
      </c>
      <c r="L270">
        <v>0.14235600000000001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506.20436899999999</v>
      </c>
      <c r="I271">
        <v>2.050843</v>
      </c>
      <c r="J271" t="s">
        <v>3</v>
      </c>
      <c r="K271">
        <v>283.91322300000002</v>
      </c>
      <c r="L271">
        <v>1.4949460000000001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556.81099600000005</v>
      </c>
      <c r="I272">
        <v>2.2211470000000002</v>
      </c>
      <c r="J272" t="s">
        <v>3</v>
      </c>
      <c r="K272">
        <v>312.30356399999999</v>
      </c>
      <c r="L272">
        <v>1.550638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607.42132400000003</v>
      </c>
      <c r="I273">
        <v>2.3938199999999998</v>
      </c>
      <c r="J273" t="s">
        <v>3</v>
      </c>
      <c r="K273">
        <v>340.695786</v>
      </c>
      <c r="L273">
        <v>1.610204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658.03500599999995</v>
      </c>
      <c r="I274">
        <v>2.562951</v>
      </c>
      <c r="J274" t="s">
        <v>3</v>
      </c>
      <c r="K274">
        <v>369.089832</v>
      </c>
      <c r="L274">
        <v>1.669772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708.65036299999997</v>
      </c>
      <c r="I275">
        <v>2.7378070000000001</v>
      </c>
      <c r="J275" t="s">
        <v>3</v>
      </c>
      <c r="K275">
        <v>397.48553800000002</v>
      </c>
      <c r="L275">
        <v>1.7352829999999999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759.26882000000001</v>
      </c>
      <c r="I276">
        <v>2.9115730000000002</v>
      </c>
      <c r="J276" t="s">
        <v>3</v>
      </c>
      <c r="K276">
        <v>425.883578</v>
      </c>
      <c r="L276">
        <v>1.801439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809.89568599999996</v>
      </c>
      <c r="I277">
        <v>3.1000070000000002</v>
      </c>
      <c r="J277" t="s">
        <v>3</v>
      </c>
      <c r="K277">
        <v>454.28537799999998</v>
      </c>
      <c r="L277">
        <v>1.876595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860.52320299999997</v>
      </c>
      <c r="I278">
        <v>3.2825730000000002</v>
      </c>
      <c r="J278" t="s">
        <v>3</v>
      </c>
      <c r="K278">
        <v>482.68766499999998</v>
      </c>
      <c r="L278">
        <v>1.945308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911.15510600000005</v>
      </c>
      <c r="I279">
        <v>3.4782549999999999</v>
      </c>
      <c r="J279" t="s">
        <v>3</v>
      </c>
      <c r="K279">
        <v>511.09136899999999</v>
      </c>
      <c r="L279">
        <v>2.019199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961.78490399999998</v>
      </c>
      <c r="I280">
        <v>3.6851699999999998</v>
      </c>
      <c r="J280" t="s">
        <v>3</v>
      </c>
      <c r="K280">
        <v>539.49762299999998</v>
      </c>
      <c r="L280">
        <v>2.0984120000000002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1012.41561</v>
      </c>
      <c r="I281">
        <v>3.9174790000000002</v>
      </c>
      <c r="J281" t="s">
        <v>3</v>
      </c>
      <c r="K281">
        <v>567.90528099999995</v>
      </c>
      <c r="L281">
        <v>2.1801590000000002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45.239747000000001</v>
      </c>
      <c r="I282">
        <v>2.5091770000000002</v>
      </c>
      <c r="J282" t="s">
        <v>3</v>
      </c>
      <c r="K282">
        <v>17.075568000000001</v>
      </c>
      <c r="L282">
        <v>2.497741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90.415304000000006</v>
      </c>
      <c r="I283">
        <v>2.5253760000000001</v>
      </c>
      <c r="J283" t="s">
        <v>3</v>
      </c>
      <c r="K283">
        <v>33.926143000000003</v>
      </c>
      <c r="L283">
        <v>2.4970409999999998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135.587152</v>
      </c>
      <c r="I284">
        <v>2.527828</v>
      </c>
      <c r="J284" t="s">
        <v>3</v>
      </c>
      <c r="K284">
        <v>50.776820000000001</v>
      </c>
      <c r="L284">
        <v>2.496283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180.758534</v>
      </c>
      <c r="I285">
        <v>2.5318939999999999</v>
      </c>
      <c r="J285" t="s">
        <v>3</v>
      </c>
      <c r="K285">
        <v>67.626579000000007</v>
      </c>
      <c r="L285">
        <v>2.4982679999999999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225.93447800000001</v>
      </c>
      <c r="I286">
        <v>2.5533229999999998</v>
      </c>
      <c r="J286" t="s">
        <v>3</v>
      </c>
      <c r="K286">
        <v>84.476963999999995</v>
      </c>
      <c r="L286">
        <v>2.4958279999999999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271.11058000000003</v>
      </c>
      <c r="I287">
        <v>2.5759479999999999</v>
      </c>
      <c r="J287" t="s">
        <v>3</v>
      </c>
      <c r="K287">
        <v>101.32694100000001</v>
      </c>
      <c r="L287">
        <v>2.495482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316.289376</v>
      </c>
      <c r="I288">
        <v>2.5900029999999998</v>
      </c>
      <c r="J288" t="s">
        <v>3</v>
      </c>
      <c r="K288">
        <v>118.17845199999999</v>
      </c>
      <c r="L288">
        <v>2.4948950000000001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361.48429399999998</v>
      </c>
      <c r="I289">
        <v>2.6053139999999999</v>
      </c>
      <c r="J289" t="s">
        <v>3</v>
      </c>
      <c r="K289">
        <v>135.02880999999999</v>
      </c>
      <c r="L289">
        <v>2.4939480000000001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406.67406</v>
      </c>
      <c r="I290">
        <v>2.608031</v>
      </c>
      <c r="J290" t="s">
        <v>3</v>
      </c>
      <c r="K290">
        <v>151.87938700000001</v>
      </c>
      <c r="L290">
        <v>2.4915880000000001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451.86266000000001</v>
      </c>
      <c r="I291">
        <v>2.616994</v>
      </c>
      <c r="J291" t="s">
        <v>3</v>
      </c>
      <c r="K291">
        <v>168.730211</v>
      </c>
      <c r="L291">
        <v>2.4924200000000001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497.04452500000002</v>
      </c>
      <c r="I292">
        <v>2.62656</v>
      </c>
      <c r="J292" t="s">
        <v>3</v>
      </c>
      <c r="K292">
        <v>185.580893</v>
      </c>
      <c r="L292">
        <v>2.4891100000000002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542.22539300000005</v>
      </c>
      <c r="I293">
        <v>2.626881</v>
      </c>
      <c r="J293" t="s">
        <v>3</v>
      </c>
      <c r="K293">
        <v>202.430285</v>
      </c>
      <c r="L293">
        <v>2.4900910000000001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587.40634799999998</v>
      </c>
      <c r="I294">
        <v>2.6325229999999999</v>
      </c>
      <c r="J294" t="s">
        <v>3</v>
      </c>
      <c r="K294">
        <v>219.280147</v>
      </c>
      <c r="L294">
        <v>2.488022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632.590823</v>
      </c>
      <c r="I295">
        <v>2.6442350000000001</v>
      </c>
      <c r="J295" t="s">
        <v>3</v>
      </c>
      <c r="K295">
        <v>236.13789399999999</v>
      </c>
      <c r="L295">
        <v>2.4885120000000001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677.77792099999999</v>
      </c>
      <c r="I296">
        <v>2.652247</v>
      </c>
      <c r="J296" t="s">
        <v>3</v>
      </c>
      <c r="K296">
        <v>252.989023</v>
      </c>
      <c r="L296">
        <v>2.4849199999999998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722.96094400000004</v>
      </c>
      <c r="I297">
        <v>2.6613880000000001</v>
      </c>
      <c r="J297" t="s">
        <v>3</v>
      </c>
      <c r="K297">
        <v>269.83847100000003</v>
      </c>
      <c r="L297">
        <v>2.4839380000000002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768.14382699999999</v>
      </c>
      <c r="I298">
        <v>2.6862360000000001</v>
      </c>
      <c r="J298" t="s">
        <v>3</v>
      </c>
      <c r="K298">
        <v>286.68884300000002</v>
      </c>
      <c r="L298">
        <v>2.4830169999999998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813.352352</v>
      </c>
      <c r="I299">
        <v>2.7687719999999998</v>
      </c>
      <c r="J299" t="s">
        <v>3</v>
      </c>
      <c r="K299">
        <v>303.53856300000001</v>
      </c>
      <c r="L299">
        <v>2.481903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858.53063599999996</v>
      </c>
      <c r="I300">
        <v>2.7803089999999999</v>
      </c>
      <c r="J300" t="s">
        <v>3</v>
      </c>
      <c r="K300">
        <v>320.389004</v>
      </c>
      <c r="L300">
        <v>2.4795880000000001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903.70837500000005</v>
      </c>
      <c r="I301">
        <v>2.7957540000000001</v>
      </c>
      <c r="J301" t="s">
        <v>3</v>
      </c>
      <c r="K301">
        <v>337.23911800000002</v>
      </c>
      <c r="L301">
        <v>2.4795189999999998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65.987502000000006</v>
      </c>
      <c r="I302">
        <v>2.2680000000000001E-3</v>
      </c>
      <c r="J302" t="s">
        <v>3</v>
      </c>
      <c r="K302">
        <v>28.333974999999999</v>
      </c>
      <c r="L302">
        <v>3.8000000000000002E-5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132.15473600000001</v>
      </c>
      <c r="I303">
        <v>6.2519999999999997E-3</v>
      </c>
      <c r="J303" t="s">
        <v>3</v>
      </c>
      <c r="K303">
        <v>56.672932000000003</v>
      </c>
      <c r="L303">
        <v>1.25E-4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198.31881000000001</v>
      </c>
      <c r="I304">
        <v>1.1551000000000001E-2</v>
      </c>
      <c r="J304" t="s">
        <v>3</v>
      </c>
      <c r="K304">
        <v>85.016141000000005</v>
      </c>
      <c r="L304">
        <v>2.43E-4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264.48548099999999</v>
      </c>
      <c r="I305">
        <v>1.5514E-2</v>
      </c>
      <c r="J305" t="s">
        <v>3</v>
      </c>
      <c r="K305">
        <v>113.36368400000001</v>
      </c>
      <c r="L305">
        <v>3.4299999999999999E-4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330.64353199999999</v>
      </c>
      <c r="I306">
        <v>2.2491000000000001E-2</v>
      </c>
      <c r="J306" t="s">
        <v>3</v>
      </c>
      <c r="K306">
        <v>141.71556200000001</v>
      </c>
      <c r="L306">
        <v>4.84E-4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396.80548700000003</v>
      </c>
      <c r="I307">
        <v>2.7727999999999999E-2</v>
      </c>
      <c r="J307" t="s">
        <v>3</v>
      </c>
      <c r="K307">
        <v>170.07133200000001</v>
      </c>
      <c r="L307">
        <v>6.9899999999999997E-4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462.974355</v>
      </c>
      <c r="I308">
        <v>3.6426E-2</v>
      </c>
      <c r="J308" t="s">
        <v>3</v>
      </c>
      <c r="K308">
        <v>198.42925399999999</v>
      </c>
      <c r="L308">
        <v>8.1700000000000002E-4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529.13553200000001</v>
      </c>
      <c r="I309">
        <v>4.4676E-2</v>
      </c>
      <c r="J309" t="s">
        <v>3</v>
      </c>
      <c r="K309">
        <v>226.78912</v>
      </c>
      <c r="L309">
        <v>1.0460000000000001E-3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595.31223</v>
      </c>
      <c r="I310">
        <v>5.2614000000000001E-2</v>
      </c>
      <c r="J310" t="s">
        <v>3</v>
      </c>
      <c r="K310">
        <v>255.150567</v>
      </c>
      <c r="L310">
        <v>1.304E-3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661.488878</v>
      </c>
      <c r="I311">
        <v>6.2257E-2</v>
      </c>
      <c r="J311" t="s">
        <v>3</v>
      </c>
      <c r="K311">
        <v>283.51466900000003</v>
      </c>
      <c r="L311">
        <v>1.439E-3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727.66635699999995</v>
      </c>
      <c r="I312">
        <v>7.2149000000000005E-2</v>
      </c>
      <c r="J312" t="s">
        <v>3</v>
      </c>
      <c r="K312">
        <v>311.87938300000002</v>
      </c>
      <c r="L312">
        <v>1.712E-3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793.838435</v>
      </c>
      <c r="I313">
        <v>8.4263000000000005E-2</v>
      </c>
      <c r="J313" t="s">
        <v>3</v>
      </c>
      <c r="K313">
        <v>340.24849499999999</v>
      </c>
      <c r="L313">
        <v>1.9889999999999999E-3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860.02010900000005</v>
      </c>
      <c r="I314">
        <v>9.6901000000000001E-2</v>
      </c>
      <c r="J314" t="s">
        <v>3</v>
      </c>
      <c r="K314">
        <v>368.61758099999997</v>
      </c>
      <c r="L314">
        <v>2.32E-3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926.20319900000004</v>
      </c>
      <c r="I315">
        <v>0.111485</v>
      </c>
      <c r="J315" t="s">
        <v>3</v>
      </c>
      <c r="K315">
        <v>396.98967499999998</v>
      </c>
      <c r="L315">
        <v>2.5530000000000001E-3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992.38659800000005</v>
      </c>
      <c r="I316">
        <v>0.12811400000000001</v>
      </c>
      <c r="J316" t="s">
        <v>3</v>
      </c>
      <c r="K316">
        <v>425.36116199999998</v>
      </c>
      <c r="L316">
        <v>3.006E-3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1058.568289</v>
      </c>
      <c r="I317">
        <v>0.14300599999999999</v>
      </c>
      <c r="J317" t="s">
        <v>3</v>
      </c>
      <c r="K317">
        <v>453.73722299999997</v>
      </c>
      <c r="L317">
        <v>3.5070000000000001E-3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1124.76052</v>
      </c>
      <c r="I318">
        <v>0.15820600000000001</v>
      </c>
      <c r="J318" t="s">
        <v>3</v>
      </c>
      <c r="K318">
        <v>482.116265</v>
      </c>
      <c r="L318">
        <v>4.1510000000000002E-3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1190.9545900000001</v>
      </c>
      <c r="I319">
        <v>0.18276800000000001</v>
      </c>
      <c r="J319" t="s">
        <v>3</v>
      </c>
      <c r="K319">
        <v>510.49653799999999</v>
      </c>
      <c r="L319">
        <v>4.5500000000000002E-3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1257.1514770000001</v>
      </c>
      <c r="I320">
        <v>0.19997799999999999</v>
      </c>
      <c r="J320" t="s">
        <v>3</v>
      </c>
      <c r="K320">
        <v>538.87836400000003</v>
      </c>
      <c r="L320">
        <v>5.1139999999999996E-3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1323.3600269999999</v>
      </c>
      <c r="I321">
        <v>0.21332100000000001</v>
      </c>
      <c r="J321" t="s">
        <v>3</v>
      </c>
      <c r="K321">
        <v>567.26230699999996</v>
      </c>
      <c r="L321">
        <v>5.5269999999999998E-3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4204.5496240000002</v>
      </c>
      <c r="I322" s="3">
        <v>54429.550514000002</v>
      </c>
      <c r="J322" s="3" t="s">
        <v>3</v>
      </c>
      <c r="K322" s="3">
        <v>4203.9175679999998</v>
      </c>
      <c r="L322" s="3">
        <v>54415.267949000001</v>
      </c>
      <c r="M322" s="3" t="s">
        <v>4</v>
      </c>
      <c r="N322" s="3">
        <v>454.40763399999997</v>
      </c>
      <c r="O322" s="3">
        <v>1450.045286</v>
      </c>
      <c r="P322" s="3" t="s">
        <v>5</v>
      </c>
      <c r="Q322" s="3">
        <v>476.93646999999999</v>
      </c>
      <c r="R322" s="3">
        <v>2268.42256</v>
      </c>
      <c r="S322" s="3" t="s">
        <v>6</v>
      </c>
      <c r="T322" s="3">
        <v>101.807664</v>
      </c>
      <c r="U322" s="3">
        <v>32.385576999999998</v>
      </c>
      <c r="V322" s="3" t="s">
        <v>7</v>
      </c>
      <c r="W322" s="3">
        <v>101.57027600000001</v>
      </c>
      <c r="X322" s="3">
        <v>25.627627</v>
      </c>
      <c r="Y322" s="3" t="s">
        <v>8</v>
      </c>
      <c r="Z322" s="3">
        <v>134.84095300000001</v>
      </c>
      <c r="AA322" s="3">
        <v>1634.9010470000001</v>
      </c>
      <c r="AB322" s="3" t="s">
        <v>9</v>
      </c>
      <c r="AC322" s="3">
        <v>3179.4953860000001</v>
      </c>
      <c r="AD322" s="3">
        <v>26575.521012000001</v>
      </c>
      <c r="AE322" s="3" t="s">
        <v>10</v>
      </c>
      <c r="AF322" s="3">
        <v>7.5294E-2</v>
      </c>
      <c r="AG322" s="3">
        <v>1.18E-4</v>
      </c>
      <c r="AH322" s="3" t="s">
        <v>11</v>
      </c>
      <c r="AI322" s="3">
        <v>0.929562</v>
      </c>
      <c r="AJ322" s="3">
        <v>2.8E-5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8386.8878519999998</v>
      </c>
      <c r="I323">
        <v>97952.857669999998</v>
      </c>
      <c r="J323" t="s">
        <v>3</v>
      </c>
      <c r="K323">
        <v>8385.4902930000007</v>
      </c>
      <c r="L323">
        <v>97898.274829000002</v>
      </c>
      <c r="M323" t="s">
        <v>4</v>
      </c>
      <c r="N323">
        <v>892.95678099999998</v>
      </c>
      <c r="O323">
        <v>2684.2462540000001</v>
      </c>
      <c r="P323" t="s">
        <v>5</v>
      </c>
      <c r="Q323">
        <v>958.15446799999995</v>
      </c>
      <c r="R323">
        <v>3825.9247570000002</v>
      </c>
      <c r="S323" t="s">
        <v>6</v>
      </c>
      <c r="T323">
        <v>202.96086099999999</v>
      </c>
      <c r="U323">
        <v>48.917690999999998</v>
      </c>
      <c r="V323" t="s">
        <v>7</v>
      </c>
      <c r="W323">
        <v>204.279796</v>
      </c>
      <c r="X323">
        <v>81.557001999999997</v>
      </c>
      <c r="Y323" t="s">
        <v>8</v>
      </c>
      <c r="Z323">
        <v>274.839969</v>
      </c>
      <c r="AA323">
        <v>2646.7834539999999</v>
      </c>
      <c r="AB323" t="s">
        <v>9</v>
      </c>
      <c r="AC323">
        <v>6347.9023630000002</v>
      </c>
      <c r="AD323">
        <v>47769.558491999996</v>
      </c>
      <c r="AE323" t="s">
        <v>10</v>
      </c>
      <c r="AF323">
        <v>7.1137000000000006E-2</v>
      </c>
      <c r="AG323">
        <v>1.4300000000000001E-4</v>
      </c>
      <c r="AH323" t="s">
        <v>11</v>
      </c>
      <c r="AI323">
        <v>0.93370699999999995</v>
      </c>
      <c r="AJ323">
        <v>5.5000000000000002E-5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12561.192969</v>
      </c>
      <c r="I324">
        <v>226346.332035</v>
      </c>
      <c r="J324" t="s">
        <v>3</v>
      </c>
      <c r="K324">
        <v>12559.172656000001</v>
      </c>
      <c r="L324">
        <v>226325.08445600001</v>
      </c>
      <c r="M324" t="s">
        <v>4</v>
      </c>
      <c r="N324">
        <v>1329.4951370000001</v>
      </c>
      <c r="O324">
        <v>5912.9331149999998</v>
      </c>
      <c r="P324" t="s">
        <v>5</v>
      </c>
      <c r="Q324">
        <v>1448.1697409999999</v>
      </c>
      <c r="R324">
        <v>8452.8053309999996</v>
      </c>
      <c r="S324" t="s">
        <v>6</v>
      </c>
      <c r="T324">
        <v>303.48637000000002</v>
      </c>
      <c r="U324">
        <v>113.353494</v>
      </c>
      <c r="V324" t="s">
        <v>7</v>
      </c>
      <c r="W324">
        <v>306.13442099999997</v>
      </c>
      <c r="X324">
        <v>165.29514599999999</v>
      </c>
      <c r="Y324" t="s">
        <v>8</v>
      </c>
      <c r="Z324">
        <v>426.061286</v>
      </c>
      <c r="AA324">
        <v>5840.5350060000001</v>
      </c>
      <c r="AB324" t="s">
        <v>9</v>
      </c>
      <c r="AC324">
        <v>9499.9626950000002</v>
      </c>
      <c r="AD324">
        <v>112940.54182100001</v>
      </c>
      <c r="AE324" t="s">
        <v>10</v>
      </c>
      <c r="AF324">
        <v>6.5434999999999993E-2</v>
      </c>
      <c r="AG324">
        <v>1.3300000000000001E-4</v>
      </c>
      <c r="AH324" t="s">
        <v>11</v>
      </c>
      <c r="AI324">
        <v>0.93403800000000003</v>
      </c>
      <c r="AJ324">
        <v>5.3000000000000001E-5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16778.493417999998</v>
      </c>
      <c r="I325">
        <v>434264.80284399999</v>
      </c>
      <c r="J325" t="s">
        <v>3</v>
      </c>
      <c r="K325">
        <v>16775.838945</v>
      </c>
      <c r="L325">
        <v>434151.31961300003</v>
      </c>
      <c r="M325" t="s">
        <v>4</v>
      </c>
      <c r="N325">
        <v>1776.33248</v>
      </c>
      <c r="O325">
        <v>12030.26197</v>
      </c>
      <c r="P325" t="s">
        <v>5</v>
      </c>
      <c r="Q325">
        <v>1936.2989669999999</v>
      </c>
      <c r="R325">
        <v>14420.760091</v>
      </c>
      <c r="S325" t="s">
        <v>6</v>
      </c>
      <c r="T325">
        <v>405.74067600000001</v>
      </c>
      <c r="U325">
        <v>203.607497</v>
      </c>
      <c r="V325" t="s">
        <v>7</v>
      </c>
      <c r="W325">
        <v>408.39367600000003</v>
      </c>
      <c r="X325">
        <v>278.12327699999997</v>
      </c>
      <c r="Y325" t="s">
        <v>8</v>
      </c>
      <c r="Z325">
        <v>570.67918899999995</v>
      </c>
      <c r="AA325">
        <v>8778.5452349999996</v>
      </c>
      <c r="AB325" t="s">
        <v>9</v>
      </c>
      <c r="AC325">
        <v>12682.317207</v>
      </c>
      <c r="AD325">
        <v>210987.85270799999</v>
      </c>
      <c r="AE325" t="s">
        <v>10</v>
      </c>
      <c r="AF325">
        <v>6.4389000000000002E-2</v>
      </c>
      <c r="AG325">
        <v>1.2400000000000001E-4</v>
      </c>
      <c r="AH325" t="s">
        <v>11</v>
      </c>
      <c r="AI325">
        <v>0.93466099999999996</v>
      </c>
      <c r="AJ325">
        <v>6.2000000000000003E-5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20954.243242</v>
      </c>
      <c r="I326">
        <v>654609.77023899998</v>
      </c>
      <c r="J326" t="s">
        <v>3</v>
      </c>
      <c r="K326">
        <v>20950.963202999999</v>
      </c>
      <c r="L326">
        <v>654442.448324</v>
      </c>
      <c r="M326" t="s">
        <v>4</v>
      </c>
      <c r="N326">
        <v>2213.9452000000001</v>
      </c>
      <c r="O326">
        <v>17463.123069000001</v>
      </c>
      <c r="P326" t="s">
        <v>5</v>
      </c>
      <c r="Q326">
        <v>2422.5233939999998</v>
      </c>
      <c r="R326">
        <v>23464.184141999998</v>
      </c>
      <c r="S326" t="s">
        <v>6</v>
      </c>
      <c r="T326">
        <v>507.33872300000002</v>
      </c>
      <c r="U326">
        <v>313.36618600000003</v>
      </c>
      <c r="V326" t="s">
        <v>7</v>
      </c>
      <c r="W326">
        <v>509.67064099999999</v>
      </c>
      <c r="X326">
        <v>425.180475</v>
      </c>
      <c r="Y326" t="s">
        <v>8</v>
      </c>
      <c r="Z326">
        <v>716.59076000000005</v>
      </c>
      <c r="AA326">
        <v>13928.074283</v>
      </c>
      <c r="AB326" t="s">
        <v>9</v>
      </c>
      <c r="AC326">
        <v>15834.011640999999</v>
      </c>
      <c r="AD326">
        <v>312862.32356699998</v>
      </c>
      <c r="AE326" t="s">
        <v>10</v>
      </c>
      <c r="AF326">
        <v>6.0533999999999998E-2</v>
      </c>
      <c r="AG326">
        <v>9.8999999999999994E-5</v>
      </c>
      <c r="AH326" t="s">
        <v>11</v>
      </c>
      <c r="AI326">
        <v>0.93476899999999996</v>
      </c>
      <c r="AJ326">
        <v>6.0999999999999999E-5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25107.884102</v>
      </c>
      <c r="I327">
        <v>837592.55496900005</v>
      </c>
      <c r="J327" t="s">
        <v>3</v>
      </c>
      <c r="K327">
        <v>25103.974805000002</v>
      </c>
      <c r="L327">
        <v>837389.59233100002</v>
      </c>
      <c r="M327" t="s">
        <v>4</v>
      </c>
      <c r="N327">
        <v>2650.8519919999999</v>
      </c>
      <c r="O327">
        <v>23833.355134000001</v>
      </c>
      <c r="P327" t="s">
        <v>5</v>
      </c>
      <c r="Q327">
        <v>2906.852715</v>
      </c>
      <c r="R327">
        <v>29021.777147000001</v>
      </c>
      <c r="S327" t="s">
        <v>6</v>
      </c>
      <c r="T327">
        <v>608.71006999999997</v>
      </c>
      <c r="U327">
        <v>388.418814</v>
      </c>
      <c r="V327" t="s">
        <v>7</v>
      </c>
      <c r="W327">
        <v>611.10622999999998</v>
      </c>
      <c r="X327">
        <v>511.39210300000002</v>
      </c>
      <c r="Y327" t="s">
        <v>8</v>
      </c>
      <c r="Z327">
        <v>862.15581499999996</v>
      </c>
      <c r="AA327">
        <v>17406.601803000001</v>
      </c>
      <c r="AB327" t="s">
        <v>9</v>
      </c>
      <c r="AC327">
        <v>18966.478164</v>
      </c>
      <c r="AD327">
        <v>398862.77701100003</v>
      </c>
      <c r="AE327" t="s">
        <v>10</v>
      </c>
      <c r="AF327">
        <v>5.8751999999999999E-2</v>
      </c>
      <c r="AG327">
        <v>6.8999999999999997E-5</v>
      </c>
      <c r="AH327" t="s">
        <v>11</v>
      </c>
      <c r="AI327">
        <v>0.93542599999999998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29308.695625</v>
      </c>
      <c r="I328">
        <v>1120526.904143</v>
      </c>
      <c r="J328" t="s">
        <v>3</v>
      </c>
      <c r="K328">
        <v>29304.154219</v>
      </c>
      <c r="L328">
        <v>1120185.611606</v>
      </c>
      <c r="M328" t="s">
        <v>4</v>
      </c>
      <c r="N328">
        <v>3093.8069780000001</v>
      </c>
      <c r="O328">
        <v>31209.374076</v>
      </c>
      <c r="P328" t="s">
        <v>5</v>
      </c>
      <c r="Q328">
        <v>3393.489517</v>
      </c>
      <c r="R328">
        <v>36843.893691999998</v>
      </c>
      <c r="S328" t="s">
        <v>6</v>
      </c>
      <c r="T328">
        <v>711.31648199999995</v>
      </c>
      <c r="U328">
        <v>570.70129199999997</v>
      </c>
      <c r="V328" t="s">
        <v>7</v>
      </c>
      <c r="W328">
        <v>714.00441899999998</v>
      </c>
      <c r="X328">
        <v>702.15394600000002</v>
      </c>
      <c r="Y328" t="s">
        <v>8</v>
      </c>
      <c r="Z328">
        <v>1003.696132</v>
      </c>
      <c r="AA328">
        <v>20531.291934000001</v>
      </c>
      <c r="AB328" t="s">
        <v>9</v>
      </c>
      <c r="AC328">
        <v>22138.98043</v>
      </c>
      <c r="AD328">
        <v>536648.46205800003</v>
      </c>
      <c r="AE328" t="s">
        <v>10</v>
      </c>
      <c r="AF328">
        <v>5.8025E-2</v>
      </c>
      <c r="AG328">
        <v>5.7000000000000003E-5</v>
      </c>
      <c r="AH328" t="s">
        <v>11</v>
      </c>
      <c r="AI328">
        <v>0.93595200000000001</v>
      </c>
      <c r="AJ328">
        <v>7.7000000000000001E-5</v>
      </c>
      <c r="AK328" t="s">
        <v>12</v>
      </c>
      <c r="AL328">
        <v>46.18</v>
      </c>
      <c r="AM328">
        <v>104497.0276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33491.985820000002</v>
      </c>
      <c r="I329">
        <v>1320122.031712</v>
      </c>
      <c r="J329" t="s">
        <v>3</v>
      </c>
      <c r="K329">
        <v>33486.81</v>
      </c>
      <c r="L329">
        <v>1319742.8127240001</v>
      </c>
      <c r="M329" t="s">
        <v>4</v>
      </c>
      <c r="N329">
        <v>3531.8839790000002</v>
      </c>
      <c r="O329">
        <v>37585.3989</v>
      </c>
      <c r="P329" t="s">
        <v>5</v>
      </c>
      <c r="Q329">
        <v>3889.3555759999999</v>
      </c>
      <c r="R329">
        <v>46240.390549000003</v>
      </c>
      <c r="S329" t="s">
        <v>6</v>
      </c>
      <c r="T329">
        <v>811.80851800000005</v>
      </c>
      <c r="U329">
        <v>651.38090899999997</v>
      </c>
      <c r="V329" t="s">
        <v>7</v>
      </c>
      <c r="W329">
        <v>815.89605600000004</v>
      </c>
      <c r="X329">
        <v>808.51075400000002</v>
      </c>
      <c r="Y329" t="s">
        <v>8</v>
      </c>
      <c r="Z329">
        <v>1158.573054</v>
      </c>
      <c r="AA329">
        <v>27537.738313000002</v>
      </c>
      <c r="AB329" t="s">
        <v>9</v>
      </c>
      <c r="AC329">
        <v>25289.744999999999</v>
      </c>
      <c r="AD329">
        <v>625284.70416600001</v>
      </c>
      <c r="AE329" t="s">
        <v>10</v>
      </c>
      <c r="AF329">
        <v>5.6889000000000002E-2</v>
      </c>
      <c r="AG329">
        <v>4.0000000000000003E-5</v>
      </c>
      <c r="AH329" t="s">
        <v>11</v>
      </c>
      <c r="AI329">
        <v>0.93689900000000004</v>
      </c>
      <c r="AJ329">
        <v>9.0000000000000006E-5</v>
      </c>
      <c r="AK329" t="s">
        <v>12</v>
      </c>
      <c r="AL329">
        <v>80.680000000000007</v>
      </c>
      <c r="AM329">
        <v>159632.85759999999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37699.904297000001</v>
      </c>
      <c r="I330">
        <v>1628383.5856669999</v>
      </c>
      <c r="J330" t="s">
        <v>3</v>
      </c>
      <c r="K330">
        <v>37694.092266</v>
      </c>
      <c r="L330">
        <v>1627906.740885</v>
      </c>
      <c r="M330" t="s">
        <v>4</v>
      </c>
      <c r="N330">
        <v>3978.5597560000001</v>
      </c>
      <c r="O330">
        <v>50123.232171000003</v>
      </c>
      <c r="P330" t="s">
        <v>5</v>
      </c>
      <c r="Q330">
        <v>4375.3342290000001</v>
      </c>
      <c r="R330">
        <v>52350.406031999999</v>
      </c>
      <c r="S330" t="s">
        <v>6</v>
      </c>
      <c r="T330">
        <v>913.51280599999996</v>
      </c>
      <c r="U330">
        <v>786.33646399999998</v>
      </c>
      <c r="V330" t="s">
        <v>7</v>
      </c>
      <c r="W330">
        <v>917.63634999999999</v>
      </c>
      <c r="X330">
        <v>948.18223499999999</v>
      </c>
      <c r="Y330" t="s">
        <v>8</v>
      </c>
      <c r="Z330">
        <v>1301.4657790000001</v>
      </c>
      <c r="AA330">
        <v>30498.606952999999</v>
      </c>
      <c r="AB330" t="s">
        <v>9</v>
      </c>
      <c r="AC330">
        <v>28466.696797000001</v>
      </c>
      <c r="AD330">
        <v>770798.97109600005</v>
      </c>
      <c r="AE330" t="s">
        <v>10</v>
      </c>
      <c r="AF330">
        <v>5.5632000000000001E-2</v>
      </c>
      <c r="AG330">
        <v>2.1999999999999999E-5</v>
      </c>
      <c r="AH330" t="s">
        <v>11</v>
      </c>
      <c r="AI330">
        <v>0.93726799999999999</v>
      </c>
      <c r="AJ330">
        <v>9.2E-5</v>
      </c>
      <c r="AK330" t="s">
        <v>12</v>
      </c>
      <c r="AL330">
        <v>80.680000000000007</v>
      </c>
      <c r="AM330">
        <v>159632.85759999999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41858.406327999997</v>
      </c>
      <c r="I331">
        <v>1861299.877782</v>
      </c>
      <c r="J331" t="s">
        <v>3</v>
      </c>
      <c r="K331">
        <v>41851.966015999998</v>
      </c>
      <c r="L331">
        <v>1860805.6610030001</v>
      </c>
      <c r="M331" t="s">
        <v>4</v>
      </c>
      <c r="N331">
        <v>4416.5483299999996</v>
      </c>
      <c r="O331">
        <v>57468.036383999999</v>
      </c>
      <c r="P331" t="s">
        <v>5</v>
      </c>
      <c r="Q331">
        <v>4860.4927250000001</v>
      </c>
      <c r="R331">
        <v>61130.988942000004</v>
      </c>
      <c r="S331" t="s">
        <v>6</v>
      </c>
      <c r="T331">
        <v>1014.121243</v>
      </c>
      <c r="U331">
        <v>874.56813699999998</v>
      </c>
      <c r="V331" t="s">
        <v>7</v>
      </c>
      <c r="W331">
        <v>1018.867085</v>
      </c>
      <c r="X331">
        <v>1017.652962</v>
      </c>
      <c r="Y331" t="s">
        <v>8</v>
      </c>
      <c r="Z331">
        <v>1443.6163819999999</v>
      </c>
      <c r="AA331">
        <v>36330.152655999998</v>
      </c>
      <c r="AB331" t="s">
        <v>9</v>
      </c>
      <c r="AC331">
        <v>31605.897069999999</v>
      </c>
      <c r="AD331">
        <v>879814.35464000003</v>
      </c>
      <c r="AE331" t="s">
        <v>10</v>
      </c>
      <c r="AF331">
        <v>5.5266000000000003E-2</v>
      </c>
      <c r="AG331">
        <v>2.0999999999999999E-5</v>
      </c>
      <c r="AH331" t="s">
        <v>11</v>
      </c>
      <c r="AI331">
        <v>0.93740100000000004</v>
      </c>
      <c r="AJ331">
        <v>9.6000000000000002E-5</v>
      </c>
      <c r="AK331" t="s">
        <v>12</v>
      </c>
      <c r="AL331">
        <v>98.14</v>
      </c>
      <c r="AM331">
        <v>171753.24040000001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46043.572344</v>
      </c>
      <c r="I332">
        <v>2185155.5691129998</v>
      </c>
      <c r="J332" t="s">
        <v>3</v>
      </c>
      <c r="K332">
        <v>46036.501719</v>
      </c>
      <c r="L332">
        <v>2184562.6725699999</v>
      </c>
      <c r="M332" t="s">
        <v>4</v>
      </c>
      <c r="N332">
        <v>4855.7642189999997</v>
      </c>
      <c r="O332">
        <v>67855.881450999994</v>
      </c>
      <c r="P332" t="s">
        <v>5</v>
      </c>
      <c r="Q332">
        <v>5352.1883790000002</v>
      </c>
      <c r="R332">
        <v>67201.646546999997</v>
      </c>
      <c r="S332" t="s">
        <v>6</v>
      </c>
      <c r="T332">
        <v>1114.388596</v>
      </c>
      <c r="U332">
        <v>1031.472743</v>
      </c>
      <c r="V332" t="s">
        <v>7</v>
      </c>
      <c r="W332">
        <v>1119.3854610000001</v>
      </c>
      <c r="X332">
        <v>1165.7513120000001</v>
      </c>
      <c r="Y332" t="s">
        <v>8</v>
      </c>
      <c r="Z332">
        <v>1590.9132199999999</v>
      </c>
      <c r="AA332">
        <v>39259.035322000003</v>
      </c>
      <c r="AB332" t="s">
        <v>9</v>
      </c>
      <c r="AC332">
        <v>34767.464530999998</v>
      </c>
      <c r="AD332">
        <v>1047167.7917600001</v>
      </c>
      <c r="AE332" t="s">
        <v>10</v>
      </c>
      <c r="AF332">
        <v>5.4697000000000003E-2</v>
      </c>
      <c r="AG332">
        <v>1.0000000000000001E-5</v>
      </c>
      <c r="AH332" t="s">
        <v>11</v>
      </c>
      <c r="AI332">
        <v>0.938002</v>
      </c>
      <c r="AJ332">
        <v>1.01E-4</v>
      </c>
      <c r="AK332" t="s">
        <v>12</v>
      </c>
      <c r="AL332">
        <v>116.14</v>
      </c>
      <c r="AM332">
        <v>184096.2004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50222.563047000003</v>
      </c>
      <c r="I333">
        <v>2401194.954229</v>
      </c>
      <c r="J333" t="s">
        <v>3</v>
      </c>
      <c r="K333">
        <v>50214.859843999999</v>
      </c>
      <c r="L333">
        <v>2400456.1043730001</v>
      </c>
      <c r="M333" t="s">
        <v>4</v>
      </c>
      <c r="N333">
        <v>5298.7301660000003</v>
      </c>
      <c r="O333">
        <v>73178.922235000005</v>
      </c>
      <c r="P333" t="s">
        <v>5</v>
      </c>
      <c r="Q333">
        <v>5836.283711</v>
      </c>
      <c r="R333">
        <v>73422.905648999993</v>
      </c>
      <c r="S333" t="s">
        <v>6</v>
      </c>
      <c r="T333">
        <v>1214.4062550000001</v>
      </c>
      <c r="U333">
        <v>1134.1974310000001</v>
      </c>
      <c r="V333" t="s">
        <v>7</v>
      </c>
      <c r="W333">
        <v>1219.6862699999999</v>
      </c>
      <c r="X333">
        <v>1254.224692</v>
      </c>
      <c r="Y333" t="s">
        <v>8</v>
      </c>
      <c r="Z333">
        <v>1731.0978030000001</v>
      </c>
      <c r="AA333">
        <v>42560.563749000001</v>
      </c>
      <c r="AB333" t="s">
        <v>9</v>
      </c>
      <c r="AC333">
        <v>37928.658905999997</v>
      </c>
      <c r="AD333">
        <v>1162066.0746249999</v>
      </c>
      <c r="AE333" t="s">
        <v>10</v>
      </c>
      <c r="AF333">
        <v>5.4447000000000002E-2</v>
      </c>
      <c r="AG333">
        <v>7.9999999999999996E-6</v>
      </c>
      <c r="AH333" t="s">
        <v>11</v>
      </c>
      <c r="AI333">
        <v>0.939334</v>
      </c>
      <c r="AJ333">
        <v>1.1E-4</v>
      </c>
      <c r="AK333" t="s">
        <v>12</v>
      </c>
      <c r="AL333">
        <v>124.56</v>
      </c>
      <c r="AM333">
        <v>185614.32639999999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54383.422108999999</v>
      </c>
      <c r="I334">
        <v>2778106.7478760001</v>
      </c>
      <c r="J334" t="s">
        <v>3</v>
      </c>
      <c r="K334">
        <v>54375.093202999997</v>
      </c>
      <c r="L334">
        <v>2777277.361267</v>
      </c>
      <c r="M334" t="s">
        <v>4</v>
      </c>
      <c r="N334">
        <v>5735.7094429999997</v>
      </c>
      <c r="O334">
        <v>86126.943383000005</v>
      </c>
      <c r="P334" t="s">
        <v>5</v>
      </c>
      <c r="Q334">
        <v>6326.2555570000004</v>
      </c>
      <c r="R334">
        <v>83390.244640000004</v>
      </c>
      <c r="S334" t="s">
        <v>6</v>
      </c>
      <c r="T334">
        <v>1314.128003</v>
      </c>
      <c r="U334">
        <v>1296.420879</v>
      </c>
      <c r="V334" t="s">
        <v>7</v>
      </c>
      <c r="W334">
        <v>1319.505825</v>
      </c>
      <c r="X334">
        <v>1469.488366</v>
      </c>
      <c r="Y334" t="s">
        <v>8</v>
      </c>
      <c r="Z334">
        <v>1875.5454440000001</v>
      </c>
      <c r="AA334">
        <v>48769.189039999997</v>
      </c>
      <c r="AB334" t="s">
        <v>9</v>
      </c>
      <c r="AC334">
        <v>41073.930937999998</v>
      </c>
      <c r="AD334">
        <v>1342876.2372649999</v>
      </c>
      <c r="AE334" t="s">
        <v>10</v>
      </c>
      <c r="AF334">
        <v>5.4220999999999998E-2</v>
      </c>
      <c r="AG334">
        <v>7.9999999999999996E-6</v>
      </c>
      <c r="AH334" t="s">
        <v>11</v>
      </c>
      <c r="AI334">
        <v>0.93933500000000003</v>
      </c>
      <c r="AJ334">
        <v>1.1E-4</v>
      </c>
      <c r="AK334" t="s">
        <v>12</v>
      </c>
      <c r="AL334">
        <v>190.74</v>
      </c>
      <c r="AM334">
        <v>241427.39240000001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58549.931406000003</v>
      </c>
      <c r="I335">
        <v>3078390.7332859999</v>
      </c>
      <c r="J335" t="s">
        <v>3</v>
      </c>
      <c r="K335">
        <v>58540.974922000001</v>
      </c>
      <c r="L335">
        <v>3077467.2982310001</v>
      </c>
      <c r="M335" t="s">
        <v>4</v>
      </c>
      <c r="N335">
        <v>6171.8968750000004</v>
      </c>
      <c r="O335">
        <v>94963.650653000004</v>
      </c>
      <c r="P335" t="s">
        <v>5</v>
      </c>
      <c r="Q335">
        <v>6812.0666890000002</v>
      </c>
      <c r="R335">
        <v>88277.510939999993</v>
      </c>
      <c r="S335" t="s">
        <v>6</v>
      </c>
      <c r="T335">
        <v>1414.584719</v>
      </c>
      <c r="U335">
        <v>1454.9096950000001</v>
      </c>
      <c r="V335" t="s">
        <v>7</v>
      </c>
      <c r="W335">
        <v>1419.7103810000001</v>
      </c>
      <c r="X335">
        <v>1666.148756</v>
      </c>
      <c r="Y335" t="s">
        <v>8</v>
      </c>
      <c r="Z335">
        <v>2017.0245580000001</v>
      </c>
      <c r="AA335">
        <v>51716.932163999998</v>
      </c>
      <c r="AB335" t="s">
        <v>9</v>
      </c>
      <c r="AC335">
        <v>44227.390702999997</v>
      </c>
      <c r="AD335">
        <v>1519013.9491429999</v>
      </c>
      <c r="AE335" t="s">
        <v>10</v>
      </c>
      <c r="AF335">
        <v>5.4156000000000003E-2</v>
      </c>
      <c r="AG335">
        <v>7.9999999999999996E-6</v>
      </c>
      <c r="AH335" t="s">
        <v>11</v>
      </c>
      <c r="AI335">
        <v>0.93978300000000004</v>
      </c>
      <c r="AJ335">
        <v>1.1400000000000001E-4</v>
      </c>
      <c r="AK335" t="s">
        <v>12</v>
      </c>
      <c r="AL335">
        <v>215.92</v>
      </c>
      <c r="AM335">
        <v>251758.1936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62703.881406</v>
      </c>
      <c r="I336">
        <v>3356247.2236839999</v>
      </c>
      <c r="J336" t="s">
        <v>3</v>
      </c>
      <c r="K336">
        <v>62694.247812000001</v>
      </c>
      <c r="L336">
        <v>3355265.6011870001</v>
      </c>
      <c r="M336" t="s">
        <v>4</v>
      </c>
      <c r="N336">
        <v>6610.4745899999998</v>
      </c>
      <c r="O336">
        <v>105132.828715</v>
      </c>
      <c r="P336" t="s">
        <v>5</v>
      </c>
      <c r="Q336">
        <v>7291.9158500000003</v>
      </c>
      <c r="R336">
        <v>95045.376619000002</v>
      </c>
      <c r="S336" t="s">
        <v>6</v>
      </c>
      <c r="T336">
        <v>1514.2465529999999</v>
      </c>
      <c r="U336">
        <v>1587.1954330000001</v>
      </c>
      <c r="V336" t="s">
        <v>7</v>
      </c>
      <c r="W336">
        <v>1519.5215189999999</v>
      </c>
      <c r="X336">
        <v>1784.6263650000001</v>
      </c>
      <c r="Y336" t="s">
        <v>8</v>
      </c>
      <c r="Z336">
        <v>2154.255044</v>
      </c>
      <c r="AA336">
        <v>55697.539078000002</v>
      </c>
      <c r="AB336" t="s">
        <v>9</v>
      </c>
      <c r="AC336">
        <v>47372.168672</v>
      </c>
      <c r="AD336">
        <v>1650734.1506109999</v>
      </c>
      <c r="AE336" t="s">
        <v>10</v>
      </c>
      <c r="AF336">
        <v>5.4051000000000002E-2</v>
      </c>
      <c r="AG336">
        <v>6.9999999999999999E-6</v>
      </c>
      <c r="AH336" t="s">
        <v>11</v>
      </c>
      <c r="AI336">
        <v>0.94003800000000004</v>
      </c>
      <c r="AJ336">
        <v>1.13E-4</v>
      </c>
      <c r="AK336" t="s">
        <v>12</v>
      </c>
      <c r="AL336">
        <v>242.5</v>
      </c>
      <c r="AM336">
        <v>270027.40999999997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66897.760859000002</v>
      </c>
      <c r="I337">
        <v>3787350.758436</v>
      </c>
      <c r="J337" t="s">
        <v>3</v>
      </c>
      <c r="K337">
        <v>66887.493281000003</v>
      </c>
      <c r="L337">
        <v>3786220.5832969998</v>
      </c>
      <c r="M337" t="s">
        <v>4</v>
      </c>
      <c r="N337">
        <v>7053.3399609999997</v>
      </c>
      <c r="O337">
        <v>117715.17307600001</v>
      </c>
      <c r="P337" t="s">
        <v>5</v>
      </c>
      <c r="Q337">
        <v>7780.8733789999997</v>
      </c>
      <c r="R337">
        <v>99504.597200000004</v>
      </c>
      <c r="S337" t="s">
        <v>6</v>
      </c>
      <c r="T337">
        <v>1615.772334</v>
      </c>
      <c r="U337">
        <v>1844.5576699999999</v>
      </c>
      <c r="V337" t="s">
        <v>7</v>
      </c>
      <c r="W337">
        <v>1619.9054570000001</v>
      </c>
      <c r="X337">
        <v>2012.0034069999999</v>
      </c>
      <c r="Y337" t="s">
        <v>8</v>
      </c>
      <c r="Z337">
        <v>2298.8756320000002</v>
      </c>
      <c r="AA337">
        <v>58432.398512</v>
      </c>
      <c r="AB337" t="s">
        <v>9</v>
      </c>
      <c r="AC337">
        <v>50542.212421999997</v>
      </c>
      <c r="AD337">
        <v>1893735.6311019999</v>
      </c>
      <c r="AE337" t="s">
        <v>10</v>
      </c>
      <c r="AF337">
        <v>5.3887999999999998E-2</v>
      </c>
      <c r="AG337">
        <v>7.9999999999999996E-6</v>
      </c>
      <c r="AH337" t="s">
        <v>11</v>
      </c>
      <c r="AI337">
        <v>0.94045299999999998</v>
      </c>
      <c r="AJ337">
        <v>1.21E-4</v>
      </c>
      <c r="AK337" t="s">
        <v>12</v>
      </c>
      <c r="AL337">
        <v>265.14</v>
      </c>
      <c r="AM337">
        <v>284162.9204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71055.020468999996</v>
      </c>
      <c r="I338">
        <v>4214148.9964969996</v>
      </c>
      <c r="J338" t="s">
        <v>3</v>
      </c>
      <c r="K338">
        <v>71044.122656000007</v>
      </c>
      <c r="L338">
        <v>4212950.8375669997</v>
      </c>
      <c r="M338" t="s">
        <v>4</v>
      </c>
      <c r="N338">
        <v>7493.5087700000004</v>
      </c>
      <c r="O338">
        <v>132311.75598700001</v>
      </c>
      <c r="P338" t="s">
        <v>5</v>
      </c>
      <c r="Q338">
        <v>8260.3658589999995</v>
      </c>
      <c r="R338">
        <v>105609.473969</v>
      </c>
      <c r="S338" t="s">
        <v>6</v>
      </c>
      <c r="T338">
        <v>1715.5588090000001</v>
      </c>
      <c r="U338">
        <v>2036.487044</v>
      </c>
      <c r="V338" t="s">
        <v>7</v>
      </c>
      <c r="W338">
        <v>1719.2354929999999</v>
      </c>
      <c r="X338">
        <v>2237.4860920000001</v>
      </c>
      <c r="Y338" t="s">
        <v>8</v>
      </c>
      <c r="Z338">
        <v>2440.0469680000001</v>
      </c>
      <c r="AA338">
        <v>61479.316556999998</v>
      </c>
      <c r="AB338" t="s">
        <v>9</v>
      </c>
      <c r="AC338">
        <v>53686.165781000003</v>
      </c>
      <c r="AD338">
        <v>2113996.8946520002</v>
      </c>
      <c r="AE338" t="s">
        <v>10</v>
      </c>
      <c r="AF338">
        <v>5.3870000000000001E-2</v>
      </c>
      <c r="AG338">
        <v>7.9999999999999996E-6</v>
      </c>
      <c r="AH338" t="s">
        <v>11</v>
      </c>
      <c r="AI338">
        <v>0.94244499999999998</v>
      </c>
      <c r="AJ338">
        <v>1.27E-4</v>
      </c>
      <c r="AK338" t="s">
        <v>12</v>
      </c>
      <c r="AL338">
        <v>268.27999999999997</v>
      </c>
      <c r="AM338">
        <v>282980.96159999998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75233.651563000007</v>
      </c>
      <c r="I339">
        <v>4801409.6259129997</v>
      </c>
      <c r="J339" t="s">
        <v>3</v>
      </c>
      <c r="K339">
        <v>75222.127812000006</v>
      </c>
      <c r="L339">
        <v>4800045.1364700003</v>
      </c>
      <c r="M339" t="s">
        <v>4</v>
      </c>
      <c r="N339">
        <v>7933.2546579999998</v>
      </c>
      <c r="O339">
        <v>151503.070821</v>
      </c>
      <c r="P339" t="s">
        <v>5</v>
      </c>
      <c r="Q339">
        <v>8746.4311519999992</v>
      </c>
      <c r="R339">
        <v>120832.57729299999</v>
      </c>
      <c r="S339" t="s">
        <v>6</v>
      </c>
      <c r="T339">
        <v>1815.8971750000001</v>
      </c>
      <c r="U339">
        <v>2269.4501949999999</v>
      </c>
      <c r="V339" t="s">
        <v>7</v>
      </c>
      <c r="W339">
        <v>1819.1070830000001</v>
      </c>
      <c r="X339">
        <v>2541.5645960000002</v>
      </c>
      <c r="Y339" t="s">
        <v>8</v>
      </c>
      <c r="Z339">
        <v>2587.7987210000001</v>
      </c>
      <c r="AA339">
        <v>72159.519587000003</v>
      </c>
      <c r="AB339" t="s">
        <v>9</v>
      </c>
      <c r="AC339">
        <v>56842.066250000003</v>
      </c>
      <c r="AD339">
        <v>2417197.5319030001</v>
      </c>
      <c r="AE339" t="s">
        <v>10</v>
      </c>
      <c r="AF339">
        <v>5.321E-2</v>
      </c>
      <c r="AG339">
        <v>1.5E-5</v>
      </c>
      <c r="AH339" t="s">
        <v>11</v>
      </c>
      <c r="AI339">
        <v>0.94381800000000005</v>
      </c>
      <c r="AJ339">
        <v>1.2E-4</v>
      </c>
      <c r="AK339" t="s">
        <v>12</v>
      </c>
      <c r="AL339">
        <v>268.27999999999997</v>
      </c>
      <c r="AM339">
        <v>282980.96159999998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79447.433437999993</v>
      </c>
      <c r="I340">
        <v>5312031.0447720001</v>
      </c>
      <c r="J340" t="s">
        <v>3</v>
      </c>
      <c r="K340">
        <v>79435.276719000001</v>
      </c>
      <c r="L340">
        <v>5310492.4493380003</v>
      </c>
      <c r="M340" t="s">
        <v>4</v>
      </c>
      <c r="N340">
        <v>8380.7996970000004</v>
      </c>
      <c r="O340">
        <v>169341.702097</v>
      </c>
      <c r="P340" t="s">
        <v>5</v>
      </c>
      <c r="Q340">
        <v>9242.0883979999999</v>
      </c>
      <c r="R340">
        <v>121673.903578</v>
      </c>
      <c r="S340" t="s">
        <v>6</v>
      </c>
      <c r="T340">
        <v>1916.7120729999999</v>
      </c>
      <c r="U340">
        <v>2570.8313859999998</v>
      </c>
      <c r="V340" t="s">
        <v>7</v>
      </c>
      <c r="W340">
        <v>1920.5907910000001</v>
      </c>
      <c r="X340">
        <v>2817.5903680000001</v>
      </c>
      <c r="Y340" t="s">
        <v>8</v>
      </c>
      <c r="Z340">
        <v>2739.8345800000002</v>
      </c>
      <c r="AA340">
        <v>72575.255867999993</v>
      </c>
      <c r="AB340" t="s">
        <v>9</v>
      </c>
      <c r="AC340">
        <v>60019.297500000001</v>
      </c>
      <c r="AD340">
        <v>2706790.0270819999</v>
      </c>
      <c r="AE340" t="s">
        <v>10</v>
      </c>
      <c r="AF340">
        <v>5.321E-2</v>
      </c>
      <c r="AG340">
        <v>1.5E-5</v>
      </c>
      <c r="AH340" t="s">
        <v>11</v>
      </c>
      <c r="AI340">
        <v>0.94438100000000003</v>
      </c>
      <c r="AJ340">
        <v>1.17E-4</v>
      </c>
      <c r="AK340" t="s">
        <v>12</v>
      </c>
      <c r="AL340">
        <v>331.12</v>
      </c>
      <c r="AM340">
        <v>421531.70559999999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83613.684999999998</v>
      </c>
      <c r="I341">
        <v>5790479.3749719998</v>
      </c>
      <c r="J341" t="s">
        <v>3</v>
      </c>
      <c r="K341">
        <v>83600.897500000006</v>
      </c>
      <c r="L341">
        <v>5788830.4481079997</v>
      </c>
      <c r="M341" t="s">
        <v>4</v>
      </c>
      <c r="N341">
        <v>8818.8467189999992</v>
      </c>
      <c r="O341">
        <v>180862.25356499999</v>
      </c>
      <c r="P341" t="s">
        <v>5</v>
      </c>
      <c r="Q341">
        <v>9725.9747459999999</v>
      </c>
      <c r="R341">
        <v>132236.143801</v>
      </c>
      <c r="S341" t="s">
        <v>6</v>
      </c>
      <c r="T341">
        <v>2016.91446</v>
      </c>
      <c r="U341">
        <v>2870.821316</v>
      </c>
      <c r="V341" t="s">
        <v>7</v>
      </c>
      <c r="W341">
        <v>2020.6113499999999</v>
      </c>
      <c r="X341">
        <v>3111.1489120000001</v>
      </c>
      <c r="Y341" t="s">
        <v>8</v>
      </c>
      <c r="Z341">
        <v>2887.020254</v>
      </c>
      <c r="AA341">
        <v>77944.610299000007</v>
      </c>
      <c r="AB341" t="s">
        <v>9</v>
      </c>
      <c r="AC341">
        <v>63162.886015999997</v>
      </c>
      <c r="AD341">
        <v>2924779.1098569999</v>
      </c>
      <c r="AE341" t="s">
        <v>10</v>
      </c>
      <c r="AF341">
        <v>5.3166999999999999E-2</v>
      </c>
      <c r="AG341">
        <v>1.5E-5</v>
      </c>
      <c r="AH341" t="s">
        <v>11</v>
      </c>
      <c r="AI341">
        <v>0.94475299999999995</v>
      </c>
      <c r="AJ341">
        <v>1.1400000000000001E-4</v>
      </c>
      <c r="AK341" t="s">
        <v>12</v>
      </c>
      <c r="AL341">
        <v>331.12</v>
      </c>
      <c r="AM341">
        <v>421531.70559999999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3689.4316939999999</v>
      </c>
      <c r="I342">
        <v>34119.798371999997</v>
      </c>
      <c r="J342" t="s">
        <v>3</v>
      </c>
      <c r="K342">
        <v>3688.8013230000001</v>
      </c>
      <c r="L342">
        <v>34109.364004000003</v>
      </c>
      <c r="M342" t="s">
        <v>4</v>
      </c>
      <c r="N342">
        <v>435.26838600000002</v>
      </c>
      <c r="O342">
        <v>858.94692699999996</v>
      </c>
      <c r="P342" t="s">
        <v>5</v>
      </c>
      <c r="Q342">
        <v>0</v>
      </c>
      <c r="R342">
        <v>0</v>
      </c>
      <c r="S342" t="s">
        <v>6</v>
      </c>
      <c r="T342">
        <v>102.407861</v>
      </c>
      <c r="U342">
        <v>25.184411000000001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7.5143000000000001E-2</v>
      </c>
      <c r="AD342">
        <v>1.21E-4</v>
      </c>
      <c r="AE342" t="s">
        <v>10</v>
      </c>
      <c r="AF342">
        <v>0</v>
      </c>
      <c r="AG342">
        <v>0</v>
      </c>
      <c r="AH342" t="s">
        <v>11</v>
      </c>
      <c r="AI342">
        <v>0.930732</v>
      </c>
      <c r="AJ342">
        <v>3.8000000000000002E-5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7352.9903219999997</v>
      </c>
      <c r="I343">
        <v>29454.671963000001</v>
      </c>
      <c r="J343" t="s">
        <v>3</v>
      </c>
      <c r="K343">
        <v>7351.7357519999996</v>
      </c>
      <c r="L343">
        <v>29445.748544999999</v>
      </c>
      <c r="M343" t="s">
        <v>4</v>
      </c>
      <c r="N343">
        <v>865.39609900000005</v>
      </c>
      <c r="O343">
        <v>728.781566</v>
      </c>
      <c r="P343" t="s">
        <v>5</v>
      </c>
      <c r="Q343">
        <v>0</v>
      </c>
      <c r="R343">
        <v>0</v>
      </c>
      <c r="S343" t="s">
        <v>6</v>
      </c>
      <c r="T343">
        <v>204.24267599999999</v>
      </c>
      <c r="U343">
        <v>23.552879000000001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6.6711999999999994E-2</v>
      </c>
      <c r="AD343">
        <v>1.3799999999999999E-4</v>
      </c>
      <c r="AE343" t="s">
        <v>10</v>
      </c>
      <c r="AF343">
        <v>0</v>
      </c>
      <c r="AG343">
        <v>0</v>
      </c>
      <c r="AH343" t="s">
        <v>11</v>
      </c>
      <c r="AI343">
        <v>0.93356700000000004</v>
      </c>
      <c r="AJ343">
        <v>5.1999999999999997E-5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11020.790137</v>
      </c>
      <c r="I344">
        <v>29108.314582999999</v>
      </c>
      <c r="J344" t="s">
        <v>3</v>
      </c>
      <c r="K344">
        <v>11018.909062999999</v>
      </c>
      <c r="L344">
        <v>29099.755542999999</v>
      </c>
      <c r="M344" t="s">
        <v>4</v>
      </c>
      <c r="N344">
        <v>1295.139316</v>
      </c>
      <c r="O344">
        <v>787.90106400000002</v>
      </c>
      <c r="P344" t="s">
        <v>5</v>
      </c>
      <c r="Q344">
        <v>0</v>
      </c>
      <c r="R344">
        <v>0</v>
      </c>
      <c r="S344" t="s">
        <v>6</v>
      </c>
      <c r="T344">
        <v>306.33058699999998</v>
      </c>
      <c r="U344">
        <v>28.905633000000002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6.3251000000000002E-2</v>
      </c>
      <c r="AD344">
        <v>1.05E-4</v>
      </c>
      <c r="AE344" t="s">
        <v>10</v>
      </c>
      <c r="AF344">
        <v>0</v>
      </c>
      <c r="AG344">
        <v>0</v>
      </c>
      <c r="AH344" t="s">
        <v>11</v>
      </c>
      <c r="AI344">
        <v>0.93414900000000001</v>
      </c>
      <c r="AJ344">
        <v>5.3999999999999998E-5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14711.155801000001</v>
      </c>
      <c r="I345">
        <v>67626.867893000002</v>
      </c>
      <c r="J345" t="s">
        <v>3</v>
      </c>
      <c r="K345">
        <v>14708.643534999999</v>
      </c>
      <c r="L345">
        <v>67606.397352</v>
      </c>
      <c r="M345" t="s">
        <v>4</v>
      </c>
      <c r="N345">
        <v>1730.3376510000001</v>
      </c>
      <c r="O345">
        <v>1926.9139029999999</v>
      </c>
      <c r="P345" t="s">
        <v>5</v>
      </c>
      <c r="Q345">
        <v>0</v>
      </c>
      <c r="R345">
        <v>0</v>
      </c>
      <c r="S345" t="s">
        <v>6</v>
      </c>
      <c r="T345">
        <v>408.58203600000002</v>
      </c>
      <c r="U345">
        <v>52.309114999999998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6.1551000000000002E-2</v>
      </c>
      <c r="AD345">
        <v>9.7999999999999997E-5</v>
      </c>
      <c r="AE345" t="s">
        <v>10</v>
      </c>
      <c r="AF345">
        <v>0</v>
      </c>
      <c r="AG345">
        <v>0</v>
      </c>
      <c r="AH345" t="s">
        <v>11</v>
      </c>
      <c r="AI345">
        <v>0.93426900000000002</v>
      </c>
      <c r="AJ345">
        <v>5.3000000000000001E-5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18390.363398000001</v>
      </c>
      <c r="I346">
        <v>43501.312374000001</v>
      </c>
      <c r="J346" t="s">
        <v>3</v>
      </c>
      <c r="K346">
        <v>18387.228007999998</v>
      </c>
      <c r="L346">
        <v>43487.274522</v>
      </c>
      <c r="M346" t="s">
        <v>4</v>
      </c>
      <c r="N346">
        <v>2161.732446</v>
      </c>
      <c r="O346">
        <v>1351.812381</v>
      </c>
      <c r="P346" t="s">
        <v>5</v>
      </c>
      <c r="Q346">
        <v>0</v>
      </c>
      <c r="R346">
        <v>0</v>
      </c>
      <c r="S346" t="s">
        <v>6</v>
      </c>
      <c r="T346">
        <v>510.87465800000001</v>
      </c>
      <c r="U346">
        <v>38.746944999999997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6.0575999999999998E-2</v>
      </c>
      <c r="AD346">
        <v>8.2999999999999998E-5</v>
      </c>
      <c r="AE346" t="s">
        <v>10</v>
      </c>
      <c r="AF346">
        <v>0</v>
      </c>
      <c r="AG346">
        <v>0</v>
      </c>
      <c r="AH346" t="s">
        <v>11</v>
      </c>
      <c r="AI346">
        <v>0.93534700000000004</v>
      </c>
      <c r="AJ346">
        <v>7.2999999999999999E-5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22092.031913999999</v>
      </c>
      <c r="I347">
        <v>65023.426102999998</v>
      </c>
      <c r="J347" t="s">
        <v>3</v>
      </c>
      <c r="K347">
        <v>22088.265116999999</v>
      </c>
      <c r="L347">
        <v>65006.344783</v>
      </c>
      <c r="M347" t="s">
        <v>4</v>
      </c>
      <c r="N347">
        <v>2597.7209079999998</v>
      </c>
      <c r="O347">
        <v>1529.8080910000001</v>
      </c>
      <c r="P347" t="s">
        <v>5</v>
      </c>
      <c r="Q347">
        <v>0</v>
      </c>
      <c r="R347">
        <v>0</v>
      </c>
      <c r="S347" t="s">
        <v>6</v>
      </c>
      <c r="T347">
        <v>613.91164100000003</v>
      </c>
      <c r="U347">
        <v>75.580635999999998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5.9241000000000002E-2</v>
      </c>
      <c r="AD347">
        <v>6.8999999999999997E-5</v>
      </c>
      <c r="AE347" t="s">
        <v>10</v>
      </c>
      <c r="AF347">
        <v>0</v>
      </c>
      <c r="AG347">
        <v>0</v>
      </c>
      <c r="AH347" t="s">
        <v>11</v>
      </c>
      <c r="AI347">
        <v>0.93577900000000003</v>
      </c>
      <c r="AJ347">
        <v>7.7999999999999999E-5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25765.339687</v>
      </c>
      <c r="I348">
        <v>99170.286015999998</v>
      </c>
      <c r="J348" t="s">
        <v>3</v>
      </c>
      <c r="K348">
        <v>25760.949296999999</v>
      </c>
      <c r="L348">
        <v>99139.537012000001</v>
      </c>
      <c r="M348" t="s">
        <v>4</v>
      </c>
      <c r="N348">
        <v>3029.540747</v>
      </c>
      <c r="O348">
        <v>2460.471137</v>
      </c>
      <c r="P348" t="s">
        <v>5</v>
      </c>
      <c r="Q348">
        <v>0</v>
      </c>
      <c r="R348">
        <v>0</v>
      </c>
      <c r="S348" t="s">
        <v>6</v>
      </c>
      <c r="T348">
        <v>715.98116600000003</v>
      </c>
      <c r="U348">
        <v>96.433851000000004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5.9241000000000002E-2</v>
      </c>
      <c r="AD348">
        <v>6.8999999999999997E-5</v>
      </c>
      <c r="AE348" t="s">
        <v>10</v>
      </c>
      <c r="AF348">
        <v>0</v>
      </c>
      <c r="AG348">
        <v>0</v>
      </c>
      <c r="AH348" t="s">
        <v>11</v>
      </c>
      <c r="AI348">
        <v>0.93577900000000003</v>
      </c>
      <c r="AJ348">
        <v>7.7999999999999999E-5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29451.619219</v>
      </c>
      <c r="I349">
        <v>71877.874221000005</v>
      </c>
      <c r="J349" t="s">
        <v>3</v>
      </c>
      <c r="K349">
        <v>29446.597266000001</v>
      </c>
      <c r="L349">
        <v>71853.967690999998</v>
      </c>
      <c r="M349" t="s">
        <v>4</v>
      </c>
      <c r="N349">
        <v>3465.3628859999999</v>
      </c>
      <c r="O349">
        <v>2332.578176</v>
      </c>
      <c r="P349" t="s">
        <v>5</v>
      </c>
      <c r="Q349">
        <v>0</v>
      </c>
      <c r="R349">
        <v>0</v>
      </c>
      <c r="S349" t="s">
        <v>6</v>
      </c>
      <c r="T349">
        <v>818.766167</v>
      </c>
      <c r="U349">
        <v>72.868133999999998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5.9241000000000002E-2</v>
      </c>
      <c r="AD349">
        <v>6.8999999999999997E-5</v>
      </c>
      <c r="AE349" t="s">
        <v>10</v>
      </c>
      <c r="AF349">
        <v>0</v>
      </c>
      <c r="AG349">
        <v>0</v>
      </c>
      <c r="AH349" t="s">
        <v>11</v>
      </c>
      <c r="AI349">
        <v>0.93577900000000003</v>
      </c>
      <c r="AJ349">
        <v>7.7999999999999999E-5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33131.539218999998</v>
      </c>
      <c r="I350">
        <v>121427.72004499999</v>
      </c>
      <c r="J350" t="s">
        <v>3</v>
      </c>
      <c r="K350">
        <v>33125.887578000002</v>
      </c>
      <c r="L350">
        <v>121388.679055</v>
      </c>
      <c r="M350" t="s">
        <v>4</v>
      </c>
      <c r="N350">
        <v>3896.4943410000001</v>
      </c>
      <c r="O350">
        <v>3630.4221189999998</v>
      </c>
      <c r="P350" t="s">
        <v>5</v>
      </c>
      <c r="Q350">
        <v>0</v>
      </c>
      <c r="R350">
        <v>0</v>
      </c>
      <c r="S350" t="s">
        <v>6</v>
      </c>
      <c r="T350">
        <v>921.60028</v>
      </c>
      <c r="U350">
        <v>123.51806500000001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5.9241000000000002E-2</v>
      </c>
      <c r="AD350">
        <v>6.8999999999999997E-5</v>
      </c>
      <c r="AE350" t="s">
        <v>10</v>
      </c>
      <c r="AF350">
        <v>0</v>
      </c>
      <c r="AG350">
        <v>0</v>
      </c>
      <c r="AH350" t="s">
        <v>11</v>
      </c>
      <c r="AI350">
        <v>0.93577900000000003</v>
      </c>
      <c r="AJ350">
        <v>7.7999999999999999E-5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36789.096953</v>
      </c>
      <c r="I351">
        <v>129762.51076200001</v>
      </c>
      <c r="J351" t="s">
        <v>3</v>
      </c>
      <c r="K351">
        <v>36782.822109000001</v>
      </c>
      <c r="L351">
        <v>129719.065726</v>
      </c>
      <c r="M351" t="s">
        <v>4</v>
      </c>
      <c r="N351">
        <v>4325.10376</v>
      </c>
      <c r="O351">
        <v>4133.3695939999998</v>
      </c>
      <c r="P351" t="s">
        <v>5</v>
      </c>
      <c r="Q351">
        <v>0</v>
      </c>
      <c r="R351">
        <v>0</v>
      </c>
      <c r="S351" t="s">
        <v>6</v>
      </c>
      <c r="T351">
        <v>1024.0261849999999</v>
      </c>
      <c r="U351">
        <v>129.06473800000001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5.9241000000000002E-2</v>
      </c>
      <c r="AD351">
        <v>6.8999999999999997E-5</v>
      </c>
      <c r="AE351" t="s">
        <v>10</v>
      </c>
      <c r="AF351">
        <v>0</v>
      </c>
      <c r="AG351">
        <v>0</v>
      </c>
      <c r="AH351" t="s">
        <v>11</v>
      </c>
      <c r="AI351">
        <v>0.93577900000000003</v>
      </c>
      <c r="AJ351">
        <v>7.7999999999999999E-5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40469.385312999999</v>
      </c>
      <c r="I352">
        <v>112727.83082800001</v>
      </c>
      <c r="J352" t="s">
        <v>3</v>
      </c>
      <c r="K352">
        <v>40462.485234</v>
      </c>
      <c r="L352">
        <v>112686.86711200001</v>
      </c>
      <c r="M352" t="s">
        <v>4</v>
      </c>
      <c r="N352">
        <v>4756.1921780000002</v>
      </c>
      <c r="O352">
        <v>4360.8509039999999</v>
      </c>
      <c r="P352" t="s">
        <v>5</v>
      </c>
      <c r="Q352">
        <v>0</v>
      </c>
      <c r="R352">
        <v>0</v>
      </c>
      <c r="S352" t="s">
        <v>6</v>
      </c>
      <c r="T352">
        <v>1127.4610909999999</v>
      </c>
      <c r="U352">
        <v>129.59407999999999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5.9241000000000002E-2</v>
      </c>
      <c r="AD352">
        <v>6.8999999999999997E-5</v>
      </c>
      <c r="AE352" t="s">
        <v>10</v>
      </c>
      <c r="AF352">
        <v>0</v>
      </c>
      <c r="AG352">
        <v>0</v>
      </c>
      <c r="AH352" t="s">
        <v>11</v>
      </c>
      <c r="AI352">
        <v>0.93577900000000003</v>
      </c>
      <c r="AJ352">
        <v>7.7999999999999999E-5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44157.629922</v>
      </c>
      <c r="I353">
        <v>168659.18374199999</v>
      </c>
      <c r="J353" t="s">
        <v>3</v>
      </c>
      <c r="K353">
        <v>44150.100391</v>
      </c>
      <c r="L353">
        <v>168603.42174600001</v>
      </c>
      <c r="M353" t="s">
        <v>4</v>
      </c>
      <c r="N353">
        <v>5190.5698439999996</v>
      </c>
      <c r="O353">
        <v>5440.9314270000004</v>
      </c>
      <c r="P353" t="s">
        <v>5</v>
      </c>
      <c r="Q353">
        <v>0</v>
      </c>
      <c r="R353">
        <v>0</v>
      </c>
      <c r="S353" t="s">
        <v>6</v>
      </c>
      <c r="T353">
        <v>1230.513457</v>
      </c>
      <c r="U353">
        <v>175.310486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5.9241000000000002E-2</v>
      </c>
      <c r="AD353">
        <v>6.8999999999999997E-5</v>
      </c>
      <c r="AE353" t="s">
        <v>10</v>
      </c>
      <c r="AF353">
        <v>0</v>
      </c>
      <c r="AG353">
        <v>0</v>
      </c>
      <c r="AH353" t="s">
        <v>11</v>
      </c>
      <c r="AI353">
        <v>0.93577900000000003</v>
      </c>
      <c r="AJ353">
        <v>7.7999999999999999E-5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47844.892656000004</v>
      </c>
      <c r="I354">
        <v>173398.04307300001</v>
      </c>
      <c r="J354" t="s">
        <v>3</v>
      </c>
      <c r="K354">
        <v>47836.732108999997</v>
      </c>
      <c r="L354">
        <v>173339.71693</v>
      </c>
      <c r="M354" t="s">
        <v>4</v>
      </c>
      <c r="N354">
        <v>5623.353486</v>
      </c>
      <c r="O354">
        <v>5052.2348570000004</v>
      </c>
      <c r="P354" t="s">
        <v>5</v>
      </c>
      <c r="Q354">
        <v>0</v>
      </c>
      <c r="R354">
        <v>0</v>
      </c>
      <c r="S354" t="s">
        <v>6</v>
      </c>
      <c r="T354">
        <v>1333.736807</v>
      </c>
      <c r="U354">
        <v>170.00257199999999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5.9241000000000002E-2</v>
      </c>
      <c r="AD354">
        <v>6.8999999999999997E-5</v>
      </c>
      <c r="AE354" t="s">
        <v>10</v>
      </c>
      <c r="AF354">
        <v>0</v>
      </c>
      <c r="AG354">
        <v>0</v>
      </c>
      <c r="AH354" t="s">
        <v>11</v>
      </c>
      <c r="AI354">
        <v>0.93577900000000003</v>
      </c>
      <c r="AJ354">
        <v>7.7999999999999999E-5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51504.5075</v>
      </c>
      <c r="I355">
        <v>201537.075744</v>
      </c>
      <c r="J355" t="s">
        <v>3</v>
      </c>
      <c r="K355">
        <v>51495.721250000002</v>
      </c>
      <c r="L355">
        <v>201472.000252</v>
      </c>
      <c r="M355" t="s">
        <v>4</v>
      </c>
      <c r="N355">
        <v>6052.4414159999997</v>
      </c>
      <c r="O355">
        <v>6115.7479210000001</v>
      </c>
      <c r="P355" t="s">
        <v>5</v>
      </c>
      <c r="Q355">
        <v>0</v>
      </c>
      <c r="R355">
        <v>0</v>
      </c>
      <c r="S355" t="s">
        <v>6</v>
      </c>
      <c r="T355">
        <v>1436.7414229999999</v>
      </c>
      <c r="U355">
        <v>185.84901300000001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5.9241000000000002E-2</v>
      </c>
      <c r="AD355">
        <v>6.8999999999999997E-5</v>
      </c>
      <c r="AE355" t="s">
        <v>10</v>
      </c>
      <c r="AF355">
        <v>0</v>
      </c>
      <c r="AG355">
        <v>0</v>
      </c>
      <c r="AH355" t="s">
        <v>11</v>
      </c>
      <c r="AI355">
        <v>0.93577900000000003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55175.327422000002</v>
      </c>
      <c r="I356">
        <v>230910.07706400001</v>
      </c>
      <c r="J356" t="s">
        <v>3</v>
      </c>
      <c r="K356">
        <v>55165.916719000001</v>
      </c>
      <c r="L356">
        <v>230829.23869200001</v>
      </c>
      <c r="M356" t="s">
        <v>4</v>
      </c>
      <c r="N356">
        <v>6484.530127</v>
      </c>
      <c r="O356">
        <v>7061.283042</v>
      </c>
      <c r="P356" t="s">
        <v>5</v>
      </c>
      <c r="Q356">
        <v>0</v>
      </c>
      <c r="R356">
        <v>0</v>
      </c>
      <c r="S356" t="s">
        <v>6</v>
      </c>
      <c r="T356">
        <v>1539.742039</v>
      </c>
      <c r="U356">
        <v>201.44085200000001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5.9241000000000002E-2</v>
      </c>
      <c r="AD356">
        <v>6.8999999999999997E-5</v>
      </c>
      <c r="AE356" t="s">
        <v>10</v>
      </c>
      <c r="AF356">
        <v>0</v>
      </c>
      <c r="AG356">
        <v>0</v>
      </c>
      <c r="AH356" t="s">
        <v>11</v>
      </c>
      <c r="AI356">
        <v>0.93577900000000003</v>
      </c>
      <c r="AJ356">
        <v>7.7999999999999999E-5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58872.469141000001</v>
      </c>
      <c r="I357">
        <v>222886.446562</v>
      </c>
      <c r="J357" t="s">
        <v>3</v>
      </c>
      <c r="K357">
        <v>58862.424844000001</v>
      </c>
      <c r="L357">
        <v>222805.59746700001</v>
      </c>
      <c r="M357" t="s">
        <v>4</v>
      </c>
      <c r="N357">
        <v>6923.3260639999999</v>
      </c>
      <c r="O357">
        <v>7536.1470339999996</v>
      </c>
      <c r="P357" t="s">
        <v>5</v>
      </c>
      <c r="Q357">
        <v>0</v>
      </c>
      <c r="R357">
        <v>0</v>
      </c>
      <c r="S357" t="s">
        <v>6</v>
      </c>
      <c r="T357">
        <v>1643.365037</v>
      </c>
      <c r="U357">
        <v>204.95445100000001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5.9241000000000002E-2</v>
      </c>
      <c r="AD357">
        <v>6.8999999999999997E-5</v>
      </c>
      <c r="AE357" t="s">
        <v>10</v>
      </c>
      <c r="AF357">
        <v>0</v>
      </c>
      <c r="AG357">
        <v>0</v>
      </c>
      <c r="AH357" t="s">
        <v>11</v>
      </c>
      <c r="AI357">
        <v>0.93577900000000003</v>
      </c>
      <c r="AJ357">
        <v>7.7999999999999999E-5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62558.692578000002</v>
      </c>
      <c r="I358">
        <v>258932.95882999999</v>
      </c>
      <c r="J358" t="s">
        <v>3</v>
      </c>
      <c r="K358">
        <v>62547.875547000003</v>
      </c>
      <c r="L358">
        <v>258838.51231399999</v>
      </c>
      <c r="M358" t="s">
        <v>4</v>
      </c>
      <c r="N358">
        <v>7357.5099799999998</v>
      </c>
      <c r="O358">
        <v>8076.8792290000001</v>
      </c>
      <c r="P358" t="s">
        <v>5</v>
      </c>
      <c r="Q358">
        <v>0</v>
      </c>
      <c r="R358">
        <v>0</v>
      </c>
      <c r="S358" t="s">
        <v>6</v>
      </c>
      <c r="T358">
        <v>1746.8771630000001</v>
      </c>
      <c r="U358">
        <v>231.99803900000001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5.9241000000000002E-2</v>
      </c>
      <c r="AD358">
        <v>6.8999999999999997E-5</v>
      </c>
      <c r="AE358" t="s">
        <v>10</v>
      </c>
      <c r="AF358">
        <v>0</v>
      </c>
      <c r="AG358">
        <v>0</v>
      </c>
      <c r="AH358" t="s">
        <v>11</v>
      </c>
      <c r="AI358">
        <v>0.93577900000000003</v>
      </c>
      <c r="AJ358">
        <v>7.7999999999999999E-5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66231.265469000005</v>
      </c>
      <c r="I359">
        <v>266918.21208500001</v>
      </c>
      <c r="J359" t="s">
        <v>3</v>
      </c>
      <c r="K359">
        <v>66219.817030999999</v>
      </c>
      <c r="L359">
        <v>266802.79382100003</v>
      </c>
      <c r="M359" t="s">
        <v>4</v>
      </c>
      <c r="N359">
        <v>7794.3002729999998</v>
      </c>
      <c r="O359">
        <v>8146.3802939999996</v>
      </c>
      <c r="P359" t="s">
        <v>5</v>
      </c>
      <c r="Q359">
        <v>0</v>
      </c>
      <c r="R359">
        <v>0</v>
      </c>
      <c r="S359" t="s">
        <v>6</v>
      </c>
      <c r="T359">
        <v>1849.335425</v>
      </c>
      <c r="U359">
        <v>233.385164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5.9241000000000002E-2</v>
      </c>
      <c r="AD359">
        <v>6.8999999999999997E-5</v>
      </c>
      <c r="AE359" t="s">
        <v>10</v>
      </c>
      <c r="AF359">
        <v>0</v>
      </c>
      <c r="AG359">
        <v>0</v>
      </c>
      <c r="AH359" t="s">
        <v>11</v>
      </c>
      <c r="AI359">
        <v>0.93577900000000003</v>
      </c>
      <c r="AJ359">
        <v>7.7999999999999999E-5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69923.691250000003</v>
      </c>
      <c r="I360">
        <v>264852.22998800001</v>
      </c>
      <c r="J360" t="s">
        <v>3</v>
      </c>
      <c r="K360">
        <v>69911.609375</v>
      </c>
      <c r="L360">
        <v>264672.03250199999</v>
      </c>
      <c r="M360" t="s">
        <v>4</v>
      </c>
      <c r="N360">
        <v>8230.2376069999991</v>
      </c>
      <c r="O360">
        <v>8126.3397080000004</v>
      </c>
      <c r="P360" t="s">
        <v>5</v>
      </c>
      <c r="Q360">
        <v>0</v>
      </c>
      <c r="R360">
        <v>0</v>
      </c>
      <c r="S360" t="s">
        <v>6</v>
      </c>
      <c r="T360">
        <v>1952.4301760000001</v>
      </c>
      <c r="U360">
        <v>240.783096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5.9241000000000002E-2</v>
      </c>
      <c r="AD360">
        <v>6.8999999999999997E-5</v>
      </c>
      <c r="AE360" t="s">
        <v>10</v>
      </c>
      <c r="AF360">
        <v>0</v>
      </c>
      <c r="AG360">
        <v>0</v>
      </c>
      <c r="AH360" t="s">
        <v>11</v>
      </c>
      <c r="AI360">
        <v>0.93577900000000003</v>
      </c>
      <c r="AJ360">
        <v>7.7999999999999999E-5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73591.141405999995</v>
      </c>
      <c r="I361">
        <v>317499.40334100003</v>
      </c>
      <c r="J361" t="s">
        <v>3</v>
      </c>
      <c r="K361">
        <v>73578.436719000005</v>
      </c>
      <c r="L361">
        <v>317276.94091800001</v>
      </c>
      <c r="M361" t="s">
        <v>4</v>
      </c>
      <c r="N361">
        <v>8660.3971679999995</v>
      </c>
      <c r="O361">
        <v>9133.4777720000002</v>
      </c>
      <c r="P361" t="s">
        <v>5</v>
      </c>
      <c r="Q361">
        <v>0</v>
      </c>
      <c r="R361">
        <v>0</v>
      </c>
      <c r="S361" t="s">
        <v>6</v>
      </c>
      <c r="T361">
        <v>2055.5390750000001</v>
      </c>
      <c r="U361">
        <v>280.85211900000002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5.9241000000000002E-2</v>
      </c>
      <c r="AD361">
        <v>6.8999999999999997E-5</v>
      </c>
      <c r="AE361" t="s">
        <v>10</v>
      </c>
      <c r="AF361">
        <v>0</v>
      </c>
      <c r="AG361">
        <v>0</v>
      </c>
      <c r="AH361" t="s">
        <v>11</v>
      </c>
      <c r="AI361">
        <v>0.93577900000000003</v>
      </c>
      <c r="AJ361">
        <v>7.7999999999999999E-5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7342.5014160000001</v>
      </c>
      <c r="I362">
        <v>104006.05349799999</v>
      </c>
      <c r="J362" t="s">
        <v>3</v>
      </c>
      <c r="K362">
        <v>7341.4401170000001</v>
      </c>
      <c r="L362">
        <v>103977.75439099999</v>
      </c>
      <c r="M362" t="s">
        <v>4</v>
      </c>
      <c r="N362">
        <v>314.95786800000002</v>
      </c>
      <c r="O362">
        <v>189.01905600000001</v>
      </c>
      <c r="P362" t="s">
        <v>5</v>
      </c>
      <c r="Q362">
        <v>851.65279499999997</v>
      </c>
      <c r="R362">
        <v>3693.1395400000001</v>
      </c>
      <c r="S362" t="s">
        <v>6</v>
      </c>
      <c r="T362">
        <v>292.17994599999997</v>
      </c>
      <c r="U362">
        <v>180.37094400000001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7.4009000000000005E-2</v>
      </c>
      <c r="AG362">
        <v>1.3799999999999999E-4</v>
      </c>
      <c r="AH362" t="s">
        <v>11</v>
      </c>
      <c r="AI362">
        <v>0.92942599999999997</v>
      </c>
      <c r="AJ362">
        <v>2.4000000000000001E-5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14708.879746000001</v>
      </c>
      <c r="I363">
        <v>260121.65410099999</v>
      </c>
      <c r="J363" t="s">
        <v>3</v>
      </c>
      <c r="K363">
        <v>14706.760762</v>
      </c>
      <c r="L363">
        <v>260047.09184499999</v>
      </c>
      <c r="M363" t="s">
        <v>4</v>
      </c>
      <c r="N363">
        <v>629.14527099999998</v>
      </c>
      <c r="O363">
        <v>475.094673</v>
      </c>
      <c r="P363" t="s">
        <v>5</v>
      </c>
      <c r="Q363">
        <v>1717.190732</v>
      </c>
      <c r="R363">
        <v>5432.7357419999998</v>
      </c>
      <c r="S363" t="s">
        <v>6</v>
      </c>
      <c r="T363">
        <v>585.290886</v>
      </c>
      <c r="U363">
        <v>434.66077200000001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6.9422999999999999E-2</v>
      </c>
      <c r="AG363">
        <v>1.44E-4</v>
      </c>
      <c r="AH363" t="s">
        <v>11</v>
      </c>
      <c r="AI363">
        <v>0.93292799999999998</v>
      </c>
      <c r="AJ363">
        <v>3.8999999999999999E-5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22099.187617</v>
      </c>
      <c r="I364">
        <v>385988.61631499999</v>
      </c>
      <c r="J364" t="s">
        <v>3</v>
      </c>
      <c r="K364">
        <v>22096.008086000002</v>
      </c>
      <c r="L364">
        <v>385871.00710799999</v>
      </c>
      <c r="M364" t="s">
        <v>4</v>
      </c>
      <c r="N364">
        <v>946.01504999999997</v>
      </c>
      <c r="O364">
        <v>727.87953600000003</v>
      </c>
      <c r="P364" t="s">
        <v>5</v>
      </c>
      <c r="Q364">
        <v>2584.7187990000002</v>
      </c>
      <c r="R364">
        <v>7048.6973040000003</v>
      </c>
      <c r="S364" t="s">
        <v>6</v>
      </c>
      <c r="T364">
        <v>879.73608000000002</v>
      </c>
      <c r="U364">
        <v>652.34713499999998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6.4582000000000001E-2</v>
      </c>
      <c r="AG364">
        <v>1.35E-4</v>
      </c>
      <c r="AH364" t="s">
        <v>11</v>
      </c>
      <c r="AI364">
        <v>0.933917</v>
      </c>
      <c r="AJ364">
        <v>4.1E-5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29514.280664000002</v>
      </c>
      <c r="I365">
        <v>460316.521985</v>
      </c>
      <c r="J365" t="s">
        <v>3</v>
      </c>
      <c r="K365">
        <v>29510.043555</v>
      </c>
      <c r="L365">
        <v>460180.07771300001</v>
      </c>
      <c r="M365" t="s">
        <v>4</v>
      </c>
      <c r="N365">
        <v>1261.7264110000001</v>
      </c>
      <c r="O365">
        <v>881.79268000000002</v>
      </c>
      <c r="P365" t="s">
        <v>5</v>
      </c>
      <c r="Q365">
        <v>3462.3485639999999</v>
      </c>
      <c r="R365">
        <v>10002.221783999999</v>
      </c>
      <c r="S365" t="s">
        <v>6</v>
      </c>
      <c r="T365">
        <v>1174.0804129999999</v>
      </c>
      <c r="U365">
        <v>730.44448399999999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6.0741000000000003E-2</v>
      </c>
      <c r="AG365">
        <v>8.5000000000000006E-5</v>
      </c>
      <c r="AH365" t="s">
        <v>11</v>
      </c>
      <c r="AI365">
        <v>0.934805</v>
      </c>
      <c r="AJ365">
        <v>5.1E-5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36920.817655999999</v>
      </c>
      <c r="I366">
        <v>623864.69904400001</v>
      </c>
      <c r="J366" t="s">
        <v>3</v>
      </c>
      <c r="K366">
        <v>36915.518437999999</v>
      </c>
      <c r="L366">
        <v>623676.75049300003</v>
      </c>
      <c r="M366" t="s">
        <v>4</v>
      </c>
      <c r="N366">
        <v>1578.5749679999999</v>
      </c>
      <c r="O366">
        <v>1222.493534</v>
      </c>
      <c r="P366" t="s">
        <v>5</v>
      </c>
      <c r="Q366">
        <v>4326.1367579999996</v>
      </c>
      <c r="R366">
        <v>12183.134107</v>
      </c>
      <c r="S366" t="s">
        <v>6</v>
      </c>
      <c r="T366">
        <v>1468.484917</v>
      </c>
      <c r="U366">
        <v>1006.272148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5.9274E-2</v>
      </c>
      <c r="AG366">
        <v>6.0999999999999999E-5</v>
      </c>
      <c r="AH366" t="s">
        <v>11</v>
      </c>
      <c r="AI366">
        <v>0.935863</v>
      </c>
      <c r="AJ366">
        <v>6.7000000000000002E-5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44337.202499999999</v>
      </c>
      <c r="I367">
        <v>956230.11691500002</v>
      </c>
      <c r="J367" t="s">
        <v>3</v>
      </c>
      <c r="K367">
        <v>44330.840312</v>
      </c>
      <c r="L367">
        <v>955952.63146199996</v>
      </c>
      <c r="M367" t="s">
        <v>4</v>
      </c>
      <c r="N367">
        <v>1896.424802</v>
      </c>
      <c r="O367">
        <v>1804.2850579999999</v>
      </c>
      <c r="P367" t="s">
        <v>5</v>
      </c>
      <c r="Q367">
        <v>5198.5981840000004</v>
      </c>
      <c r="R367">
        <v>15442.938536</v>
      </c>
      <c r="S367" t="s">
        <v>6</v>
      </c>
      <c r="T367">
        <v>1762.766633</v>
      </c>
      <c r="U367">
        <v>1544.654538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5.7123E-2</v>
      </c>
      <c r="AG367">
        <v>4.1999999999999998E-5</v>
      </c>
      <c r="AH367" t="s">
        <v>11</v>
      </c>
      <c r="AI367">
        <v>0.93730400000000003</v>
      </c>
      <c r="AJ367">
        <v>8.2000000000000001E-5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51787.400156000003</v>
      </c>
      <c r="I368">
        <v>1237327.7480599999</v>
      </c>
      <c r="J368" t="s">
        <v>3</v>
      </c>
      <c r="K368">
        <v>51779.974999999999</v>
      </c>
      <c r="L368">
        <v>1236971.5645020001</v>
      </c>
      <c r="M368" t="s">
        <v>4</v>
      </c>
      <c r="N368">
        <v>2214.8039450000001</v>
      </c>
      <c r="O368">
        <v>2504.8355729999998</v>
      </c>
      <c r="P368" t="s">
        <v>5</v>
      </c>
      <c r="Q368">
        <v>6077.0467580000004</v>
      </c>
      <c r="R368">
        <v>21512.001809000001</v>
      </c>
      <c r="S368" t="s">
        <v>6</v>
      </c>
      <c r="T368">
        <v>2057.7956490000001</v>
      </c>
      <c r="U368">
        <v>1927.04918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5.6051999999999998E-2</v>
      </c>
      <c r="AG368">
        <v>4.3000000000000002E-5</v>
      </c>
      <c r="AH368" t="s">
        <v>11</v>
      </c>
      <c r="AI368">
        <v>0.93743100000000001</v>
      </c>
      <c r="AJ368">
        <v>8.5000000000000006E-5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59198.361406000004</v>
      </c>
      <c r="I369">
        <v>1554927.8219250001</v>
      </c>
      <c r="J369" t="s">
        <v>3</v>
      </c>
      <c r="K369">
        <v>59189.874687000003</v>
      </c>
      <c r="L369">
        <v>1554482.8569700001</v>
      </c>
      <c r="M369" t="s">
        <v>4</v>
      </c>
      <c r="N369">
        <v>2532.176113</v>
      </c>
      <c r="O369">
        <v>3082.5923229999999</v>
      </c>
      <c r="P369" t="s">
        <v>5</v>
      </c>
      <c r="Q369">
        <v>6940.6172749999996</v>
      </c>
      <c r="R369">
        <v>27804.297503999998</v>
      </c>
      <c r="S369" t="s">
        <v>6</v>
      </c>
      <c r="T369">
        <v>2353.8917769999998</v>
      </c>
      <c r="U369">
        <v>2378.4282760000001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5.5065000000000003E-2</v>
      </c>
      <c r="AG369">
        <v>2.5999999999999998E-5</v>
      </c>
      <c r="AH369" t="s">
        <v>11</v>
      </c>
      <c r="AI369">
        <v>0.93864999999999998</v>
      </c>
      <c r="AJ369">
        <v>9.7999999999999997E-5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66618.202422000002</v>
      </c>
      <c r="I370">
        <v>1742663.973886</v>
      </c>
      <c r="J370" t="s">
        <v>3</v>
      </c>
      <c r="K370">
        <v>66608.652266000005</v>
      </c>
      <c r="L370">
        <v>1742152.650893</v>
      </c>
      <c r="M370" t="s">
        <v>4</v>
      </c>
      <c r="N370">
        <v>2849.1428660000001</v>
      </c>
      <c r="O370">
        <v>3333.65083</v>
      </c>
      <c r="P370" t="s">
        <v>5</v>
      </c>
      <c r="Q370">
        <v>7813.1878029999998</v>
      </c>
      <c r="R370">
        <v>28777.974783000001</v>
      </c>
      <c r="S370" t="s">
        <v>6</v>
      </c>
      <c r="T370">
        <v>2649.8284910000002</v>
      </c>
      <c r="U370">
        <v>2665.5161480000002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5.4857999999999997E-2</v>
      </c>
      <c r="AG370">
        <v>2.5000000000000001E-5</v>
      </c>
      <c r="AH370" t="s">
        <v>11</v>
      </c>
      <c r="AI370">
        <v>0.93962400000000001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74021.809844000003</v>
      </c>
      <c r="I371">
        <v>2038323.3536149999</v>
      </c>
      <c r="J371" t="s">
        <v>3</v>
      </c>
      <c r="K371">
        <v>74011.195468999998</v>
      </c>
      <c r="L371">
        <v>2037717.0866370001</v>
      </c>
      <c r="M371" t="s">
        <v>4</v>
      </c>
      <c r="N371">
        <v>3166.8552100000002</v>
      </c>
      <c r="O371">
        <v>3810.394065</v>
      </c>
      <c r="P371" t="s">
        <v>5</v>
      </c>
      <c r="Q371">
        <v>8676.8666020000001</v>
      </c>
      <c r="R371">
        <v>31919.287162000001</v>
      </c>
      <c r="S371" t="s">
        <v>6</v>
      </c>
      <c r="T371">
        <v>2944.9907320000002</v>
      </c>
      <c r="U371">
        <v>3117.2700049999999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5.4646E-2</v>
      </c>
      <c r="AG371">
        <v>2.4000000000000001E-5</v>
      </c>
      <c r="AH371" t="s">
        <v>11</v>
      </c>
      <c r="AI371">
        <v>0.94104900000000002</v>
      </c>
      <c r="AJ371">
        <v>1.21E-4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81443.092969000005</v>
      </c>
      <c r="I372">
        <v>2502079.7536530001</v>
      </c>
      <c r="J372" t="s">
        <v>3</v>
      </c>
      <c r="K372">
        <v>81431.418594000002</v>
      </c>
      <c r="L372">
        <v>2501338.0347310002</v>
      </c>
      <c r="M372" t="s">
        <v>4</v>
      </c>
      <c r="N372">
        <v>3484.4934330000001</v>
      </c>
      <c r="O372">
        <v>4665.8472840000004</v>
      </c>
      <c r="P372" t="s">
        <v>5</v>
      </c>
      <c r="Q372">
        <v>9546.2432809999991</v>
      </c>
      <c r="R372">
        <v>39751.607812000002</v>
      </c>
      <c r="S372" t="s">
        <v>6</v>
      </c>
      <c r="T372">
        <v>3240.8550679999998</v>
      </c>
      <c r="U372">
        <v>3862.003502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5.4633000000000001E-2</v>
      </c>
      <c r="AG372">
        <v>2.4000000000000001E-5</v>
      </c>
      <c r="AH372" t="s">
        <v>11</v>
      </c>
      <c r="AI372">
        <v>0.94201000000000001</v>
      </c>
      <c r="AJ372">
        <v>1.26E-4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88804.193750000006</v>
      </c>
      <c r="I373">
        <v>2765288.4081359999</v>
      </c>
      <c r="J373" t="s">
        <v>3</v>
      </c>
      <c r="K373">
        <v>88791.467499999999</v>
      </c>
      <c r="L373">
        <v>2764467.3064950001</v>
      </c>
      <c r="M373" t="s">
        <v>4</v>
      </c>
      <c r="N373">
        <v>3799.0993549999998</v>
      </c>
      <c r="O373">
        <v>5167.24035</v>
      </c>
      <c r="P373" t="s">
        <v>5</v>
      </c>
      <c r="Q373">
        <v>10412.788047</v>
      </c>
      <c r="R373">
        <v>45954.416504000001</v>
      </c>
      <c r="S373" t="s">
        <v>6</v>
      </c>
      <c r="T373">
        <v>3534.7948780000002</v>
      </c>
      <c r="U373">
        <v>4268.8409819999997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5.4286000000000001E-2</v>
      </c>
      <c r="AG373">
        <v>2.1999999999999999E-5</v>
      </c>
      <c r="AH373" t="s">
        <v>11</v>
      </c>
      <c r="AI373">
        <v>0.94295399999999996</v>
      </c>
      <c r="AJ373">
        <v>1.2799999999999999E-4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96200.647656000001</v>
      </c>
      <c r="I374">
        <v>2994975.5284210001</v>
      </c>
      <c r="J374" t="s">
        <v>3</v>
      </c>
      <c r="K374">
        <v>96186.865000000005</v>
      </c>
      <c r="L374">
        <v>2994075.0715120002</v>
      </c>
      <c r="M374" t="s">
        <v>4</v>
      </c>
      <c r="N374">
        <v>4116.4764599999999</v>
      </c>
      <c r="O374">
        <v>5593.3347739999999</v>
      </c>
      <c r="P374" t="s">
        <v>5</v>
      </c>
      <c r="Q374">
        <v>11276.507519999999</v>
      </c>
      <c r="R374">
        <v>48169.063865999997</v>
      </c>
      <c r="S374" t="s">
        <v>6</v>
      </c>
      <c r="T374">
        <v>3830.8716020000002</v>
      </c>
      <c r="U374">
        <v>4567.9681769999997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5.4184999999999997E-2</v>
      </c>
      <c r="AG374">
        <v>2.1999999999999999E-5</v>
      </c>
      <c r="AH374" t="s">
        <v>11</v>
      </c>
      <c r="AI374">
        <v>0.94370900000000002</v>
      </c>
      <c r="AJ374">
        <v>1.3200000000000001E-4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103625.570469</v>
      </c>
      <c r="I375">
        <v>3332002.9599910001</v>
      </c>
      <c r="J375" t="s">
        <v>3</v>
      </c>
      <c r="K375">
        <v>103610.726094</v>
      </c>
      <c r="L375">
        <v>3330992.6769659999</v>
      </c>
      <c r="M375" t="s">
        <v>4</v>
      </c>
      <c r="N375">
        <v>4433.0688570000002</v>
      </c>
      <c r="O375">
        <v>6386.7370259999998</v>
      </c>
      <c r="P375" t="s">
        <v>5</v>
      </c>
      <c r="Q375">
        <v>12150.612734</v>
      </c>
      <c r="R375">
        <v>54567.610261000002</v>
      </c>
      <c r="S375" t="s">
        <v>6</v>
      </c>
      <c r="T375">
        <v>4127.6214890000001</v>
      </c>
      <c r="U375">
        <v>5096.0564539999996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5.4121000000000002E-2</v>
      </c>
      <c r="AG375">
        <v>2.1999999999999999E-5</v>
      </c>
      <c r="AH375" t="s">
        <v>11</v>
      </c>
      <c r="AI375">
        <v>0.94403499999999996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111103.93984399999</v>
      </c>
      <c r="I376">
        <v>4058609.3717519999</v>
      </c>
      <c r="J376" t="s">
        <v>3</v>
      </c>
      <c r="K376">
        <v>111088.030938</v>
      </c>
      <c r="L376">
        <v>4057368.3673169999</v>
      </c>
      <c r="M376" t="s">
        <v>4</v>
      </c>
      <c r="N376">
        <v>4752.2593260000003</v>
      </c>
      <c r="O376">
        <v>7690.0325499999999</v>
      </c>
      <c r="P376" t="s">
        <v>5</v>
      </c>
      <c r="Q376">
        <v>13035.212616999999</v>
      </c>
      <c r="R376">
        <v>65237.653774999999</v>
      </c>
      <c r="S376" t="s">
        <v>6</v>
      </c>
      <c r="T376">
        <v>4429.2271389999996</v>
      </c>
      <c r="U376">
        <v>6529.9510499999997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5.3881999999999999E-2</v>
      </c>
      <c r="AG376">
        <v>2.0000000000000002E-5</v>
      </c>
      <c r="AH376" t="s">
        <v>11</v>
      </c>
      <c r="AI376">
        <v>0.94433100000000003</v>
      </c>
      <c r="AJ376">
        <v>1.3200000000000001E-4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118492.813281</v>
      </c>
      <c r="I377">
        <v>4299095.8895169999</v>
      </c>
      <c r="J377" t="s">
        <v>3</v>
      </c>
      <c r="K377">
        <v>118475.848125</v>
      </c>
      <c r="L377">
        <v>4297751.7209219998</v>
      </c>
      <c r="M377" t="s">
        <v>4</v>
      </c>
      <c r="N377">
        <v>5067.8933889999998</v>
      </c>
      <c r="O377">
        <v>8377.3767169999992</v>
      </c>
      <c r="P377" t="s">
        <v>5</v>
      </c>
      <c r="Q377">
        <v>13900.253925999999</v>
      </c>
      <c r="R377">
        <v>75848.747033000007</v>
      </c>
      <c r="S377" t="s">
        <v>6</v>
      </c>
      <c r="T377">
        <v>4727.6024020000004</v>
      </c>
      <c r="U377">
        <v>7120.52063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5.3746000000000002E-2</v>
      </c>
      <c r="AG377">
        <v>1.9000000000000001E-5</v>
      </c>
      <c r="AH377" t="s">
        <v>11</v>
      </c>
      <c r="AI377">
        <v>0.94433100000000003</v>
      </c>
      <c r="AJ377">
        <v>1.3200000000000001E-4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125884.09609399999</v>
      </c>
      <c r="I378">
        <v>4705032.3548339996</v>
      </c>
      <c r="J378" t="s">
        <v>3</v>
      </c>
      <c r="K378">
        <v>125866.07703099999</v>
      </c>
      <c r="L378">
        <v>4703567.5536479997</v>
      </c>
      <c r="M378" t="s">
        <v>4</v>
      </c>
      <c r="N378">
        <v>5383.6703809999999</v>
      </c>
      <c r="O378">
        <v>9134.2501400000001</v>
      </c>
      <c r="P378" t="s">
        <v>5</v>
      </c>
      <c r="Q378">
        <v>14767.984941000001</v>
      </c>
      <c r="R378">
        <v>79555.496987999999</v>
      </c>
      <c r="S378" t="s">
        <v>6</v>
      </c>
      <c r="T378">
        <v>5025.1843360000003</v>
      </c>
      <c r="U378">
        <v>7823.3611819999996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5.3737E-2</v>
      </c>
      <c r="AG378">
        <v>1.9000000000000001E-5</v>
      </c>
      <c r="AH378" t="s">
        <v>11</v>
      </c>
      <c r="AI378">
        <v>0.94490399999999997</v>
      </c>
      <c r="AJ378">
        <v>1.3300000000000001E-4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133341.65843800001</v>
      </c>
      <c r="I379">
        <v>5402823.956944</v>
      </c>
      <c r="J379" t="s">
        <v>3</v>
      </c>
      <c r="K379">
        <v>133322.58499999999</v>
      </c>
      <c r="L379">
        <v>5401166.4822810004</v>
      </c>
      <c r="M379" t="s">
        <v>4</v>
      </c>
      <c r="N379">
        <v>5701.5855959999999</v>
      </c>
      <c r="O379">
        <v>10435.532415</v>
      </c>
      <c r="P379" t="s">
        <v>5</v>
      </c>
      <c r="Q379">
        <v>15661.006855</v>
      </c>
      <c r="R379">
        <v>94941.365093999993</v>
      </c>
      <c r="S379" t="s">
        <v>6</v>
      </c>
      <c r="T379">
        <v>5325.473164</v>
      </c>
      <c r="U379">
        <v>9280.1411200000002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5.3573999999999997E-2</v>
      </c>
      <c r="AG379">
        <v>1.8E-5</v>
      </c>
      <c r="AH379" t="s">
        <v>11</v>
      </c>
      <c r="AI379">
        <v>0.94509699999999996</v>
      </c>
      <c r="AJ379">
        <v>1.3100000000000001E-4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140776.91093799999</v>
      </c>
      <c r="I380">
        <v>6287697.4802740002</v>
      </c>
      <c r="J380" t="s">
        <v>3</v>
      </c>
      <c r="K380">
        <v>140756.77031299999</v>
      </c>
      <c r="L380">
        <v>6285743.2712399997</v>
      </c>
      <c r="M380" t="s">
        <v>4</v>
      </c>
      <c r="N380">
        <v>6020.0167190000002</v>
      </c>
      <c r="O380">
        <v>11991.216689000001</v>
      </c>
      <c r="P380" t="s">
        <v>5</v>
      </c>
      <c r="Q380">
        <v>16534.327069999999</v>
      </c>
      <c r="R380">
        <v>118860.62591800001</v>
      </c>
      <c r="S380" t="s">
        <v>6</v>
      </c>
      <c r="T380">
        <v>5624.48333</v>
      </c>
      <c r="U380">
        <v>11119.419645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5.3573999999999997E-2</v>
      </c>
      <c r="AG380">
        <v>1.8E-5</v>
      </c>
      <c r="AH380" t="s">
        <v>11</v>
      </c>
      <c r="AI380">
        <v>0.94542400000000004</v>
      </c>
      <c r="AJ380">
        <v>1.2799999999999999E-4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148209.899688</v>
      </c>
      <c r="I381">
        <v>6854660.2284469996</v>
      </c>
      <c r="J381" t="s">
        <v>3</v>
      </c>
      <c r="K381">
        <v>148188.701875</v>
      </c>
      <c r="L381">
        <v>6852579.1262469999</v>
      </c>
      <c r="M381" t="s">
        <v>4</v>
      </c>
      <c r="N381">
        <v>6337.4332519999998</v>
      </c>
      <c r="O381">
        <v>13094.656524</v>
      </c>
      <c r="P381" t="s">
        <v>5</v>
      </c>
      <c r="Q381">
        <v>17418.594688000001</v>
      </c>
      <c r="R381">
        <v>130115.454769</v>
      </c>
      <c r="S381" t="s">
        <v>6</v>
      </c>
      <c r="T381">
        <v>5923.6127340000003</v>
      </c>
      <c r="U381">
        <v>12443.840716999999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5.3561999999999999E-2</v>
      </c>
      <c r="AG381">
        <v>1.8E-5</v>
      </c>
      <c r="AH381" t="s">
        <v>11</v>
      </c>
      <c r="AI381">
        <v>0.94657400000000003</v>
      </c>
      <c r="AJ381">
        <v>1.27E-4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6748.7680659999996</v>
      </c>
      <c r="I382">
        <v>95915.966811999999</v>
      </c>
      <c r="J382" t="s">
        <v>3</v>
      </c>
      <c r="K382">
        <v>6747.7233200000001</v>
      </c>
      <c r="L382">
        <v>95886.185054000001</v>
      </c>
      <c r="M382" t="s">
        <v>4</v>
      </c>
      <c r="N382">
        <v>312.11999300000002</v>
      </c>
      <c r="O382">
        <v>212.243526</v>
      </c>
      <c r="P382" t="s">
        <v>5</v>
      </c>
      <c r="Q382">
        <v>0</v>
      </c>
      <c r="R382">
        <v>0</v>
      </c>
      <c r="S382" t="s">
        <v>6</v>
      </c>
      <c r="T382">
        <v>292.31209699999999</v>
      </c>
      <c r="U382">
        <v>158.63041100000001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7.5352000000000002E-2</v>
      </c>
      <c r="AG382">
        <v>1.27E-4</v>
      </c>
      <c r="AH382" t="s">
        <v>11</v>
      </c>
      <c r="AI382">
        <v>0.92806500000000003</v>
      </c>
      <c r="AJ382">
        <v>6.3999999999999997E-5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13538.734922</v>
      </c>
      <c r="I383">
        <v>267392.22856800002</v>
      </c>
      <c r="J383" t="s">
        <v>3</v>
      </c>
      <c r="K383">
        <v>13536.646035</v>
      </c>
      <c r="L383">
        <v>267311.98230999999</v>
      </c>
      <c r="M383" t="s">
        <v>4</v>
      </c>
      <c r="N383">
        <v>627.01409100000001</v>
      </c>
      <c r="O383">
        <v>555.36420099999998</v>
      </c>
      <c r="P383" t="s">
        <v>5</v>
      </c>
      <c r="Q383">
        <v>0</v>
      </c>
      <c r="R383">
        <v>0</v>
      </c>
      <c r="S383" t="s">
        <v>6</v>
      </c>
      <c r="T383">
        <v>587.57948999999996</v>
      </c>
      <c r="U383">
        <v>470.096182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6.8474999999999994E-2</v>
      </c>
      <c r="AG383">
        <v>1.5300000000000001E-4</v>
      </c>
      <c r="AH383" t="s">
        <v>11</v>
      </c>
      <c r="AI383">
        <v>0.93230100000000005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20319.061719000001</v>
      </c>
      <c r="I384">
        <v>381429.620214</v>
      </c>
      <c r="J384" t="s">
        <v>3</v>
      </c>
      <c r="K384">
        <v>20315.932578</v>
      </c>
      <c r="L384">
        <v>381313.17037900002</v>
      </c>
      <c r="M384" t="s">
        <v>4</v>
      </c>
      <c r="N384">
        <v>941.27046900000005</v>
      </c>
      <c r="O384">
        <v>834.37532799999997</v>
      </c>
      <c r="P384" t="s">
        <v>5</v>
      </c>
      <c r="Q384">
        <v>0</v>
      </c>
      <c r="R384">
        <v>0</v>
      </c>
      <c r="S384" t="s">
        <v>6</v>
      </c>
      <c r="T384">
        <v>881.25155400000006</v>
      </c>
      <c r="U384">
        <v>592.39130999999998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6.5175999999999998E-2</v>
      </c>
      <c r="AG384">
        <v>1.3200000000000001E-4</v>
      </c>
      <c r="AH384" t="s">
        <v>11</v>
      </c>
      <c r="AI384">
        <v>0.93426900000000002</v>
      </c>
      <c r="AJ384">
        <v>6.0999999999999999E-5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27104.123789000001</v>
      </c>
      <c r="I385">
        <v>555088.38859300001</v>
      </c>
      <c r="J385" t="s">
        <v>3</v>
      </c>
      <c r="K385">
        <v>27099.955781000001</v>
      </c>
      <c r="L385">
        <v>554925.60635300004</v>
      </c>
      <c r="M385" t="s">
        <v>4</v>
      </c>
      <c r="N385">
        <v>1254.390791</v>
      </c>
      <c r="O385">
        <v>1170.766758</v>
      </c>
      <c r="P385" t="s">
        <v>5</v>
      </c>
      <c r="Q385">
        <v>0</v>
      </c>
      <c r="R385">
        <v>0</v>
      </c>
      <c r="S385" t="s">
        <v>6</v>
      </c>
      <c r="T385">
        <v>1175.22335</v>
      </c>
      <c r="U385">
        <v>835.40068399999996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6.2530000000000002E-2</v>
      </c>
      <c r="AG385">
        <v>1.0399999999999999E-4</v>
      </c>
      <c r="AH385" t="s">
        <v>11</v>
      </c>
      <c r="AI385">
        <v>0.93527099999999996</v>
      </c>
      <c r="AJ385">
        <v>7.4999999999999993E-5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33853.281288999999</v>
      </c>
      <c r="I386">
        <v>730264.50369299995</v>
      </c>
      <c r="J386" t="s">
        <v>3</v>
      </c>
      <c r="K386">
        <v>33848.078711000002</v>
      </c>
      <c r="L386">
        <v>730041.76318899996</v>
      </c>
      <c r="M386" t="s">
        <v>4</v>
      </c>
      <c r="N386">
        <v>1567.554875</v>
      </c>
      <c r="O386">
        <v>1569.3539800000001</v>
      </c>
      <c r="P386" t="s">
        <v>5</v>
      </c>
      <c r="Q386">
        <v>0</v>
      </c>
      <c r="R386">
        <v>0</v>
      </c>
      <c r="S386" t="s">
        <v>6</v>
      </c>
      <c r="T386">
        <v>1467.9847729999999</v>
      </c>
      <c r="U386">
        <v>1184.6112969999999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6.1470999999999998E-2</v>
      </c>
      <c r="AG386">
        <v>9.2999999999999997E-5</v>
      </c>
      <c r="AH386" t="s">
        <v>11</v>
      </c>
      <c r="AI386">
        <v>0.93608999999999998</v>
      </c>
      <c r="AJ386">
        <v>8.5000000000000006E-5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40521.531172000003</v>
      </c>
      <c r="I387">
        <v>830381.22513899999</v>
      </c>
      <c r="J387" t="s">
        <v>3</v>
      </c>
      <c r="K387">
        <v>40515.305</v>
      </c>
      <c r="L387">
        <v>830130.49146699999</v>
      </c>
      <c r="M387" t="s">
        <v>4</v>
      </c>
      <c r="N387">
        <v>1877.236709</v>
      </c>
      <c r="O387">
        <v>1777.2623779999999</v>
      </c>
      <c r="P387" t="s">
        <v>5</v>
      </c>
      <c r="Q387">
        <v>0</v>
      </c>
      <c r="R387">
        <v>0</v>
      </c>
      <c r="S387" t="s">
        <v>6</v>
      </c>
      <c r="T387">
        <v>1756.801316</v>
      </c>
      <c r="U387">
        <v>1331.39696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5.9541999999999998E-2</v>
      </c>
      <c r="AG387">
        <v>7.3999999999999996E-5</v>
      </c>
      <c r="AH387" t="s">
        <v>11</v>
      </c>
      <c r="AI387">
        <v>0.93634200000000001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47222.583515999999</v>
      </c>
      <c r="I388">
        <v>879022.909506</v>
      </c>
      <c r="J388" t="s">
        <v>3</v>
      </c>
      <c r="K388">
        <v>47215.331405999998</v>
      </c>
      <c r="L388">
        <v>878766.73497600004</v>
      </c>
      <c r="M388" t="s">
        <v>4</v>
      </c>
      <c r="N388">
        <v>2188.9525680000002</v>
      </c>
      <c r="O388">
        <v>1810.5947920000001</v>
      </c>
      <c r="P388" t="s">
        <v>5</v>
      </c>
      <c r="Q388">
        <v>0</v>
      </c>
      <c r="R388">
        <v>0</v>
      </c>
      <c r="S388" t="s">
        <v>6</v>
      </c>
      <c r="T388">
        <v>2046.270972</v>
      </c>
      <c r="U388">
        <v>1436.690527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5.8535999999999998E-2</v>
      </c>
      <c r="AG388">
        <v>8.6000000000000003E-5</v>
      </c>
      <c r="AH388" t="s">
        <v>11</v>
      </c>
      <c r="AI388">
        <v>0.93695600000000001</v>
      </c>
      <c r="AJ388">
        <v>9.0000000000000006E-5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53988.633202999998</v>
      </c>
      <c r="I389">
        <v>1030707.442604</v>
      </c>
      <c r="J389" t="s">
        <v>3</v>
      </c>
      <c r="K389">
        <v>53980.343672000003</v>
      </c>
      <c r="L389">
        <v>1030420.682308</v>
      </c>
      <c r="M389" t="s">
        <v>4</v>
      </c>
      <c r="N389">
        <v>2502.6476029999999</v>
      </c>
      <c r="O389">
        <v>2212.2333140000001</v>
      </c>
      <c r="P389" t="s">
        <v>5</v>
      </c>
      <c r="Q389">
        <v>0</v>
      </c>
      <c r="R389">
        <v>0</v>
      </c>
      <c r="S389" t="s">
        <v>6</v>
      </c>
      <c r="T389">
        <v>2340.4963039999998</v>
      </c>
      <c r="U389">
        <v>1609.5520240000001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5.6125000000000001E-2</v>
      </c>
      <c r="AG389">
        <v>4.1E-5</v>
      </c>
      <c r="AH389" t="s">
        <v>11</v>
      </c>
      <c r="AI389">
        <v>0.93777999999999995</v>
      </c>
      <c r="AJ389">
        <v>9.8999999999999994E-5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60783.401875000003</v>
      </c>
      <c r="I390">
        <v>988370.77598999999</v>
      </c>
      <c r="J390" t="s">
        <v>3</v>
      </c>
      <c r="K390">
        <v>60774.069766000001</v>
      </c>
      <c r="L390">
        <v>988114.69259700004</v>
      </c>
      <c r="M390" t="s">
        <v>4</v>
      </c>
      <c r="N390">
        <v>2817.9580759999999</v>
      </c>
      <c r="O390">
        <v>2001.1349479999999</v>
      </c>
      <c r="P390" t="s">
        <v>5</v>
      </c>
      <c r="Q390">
        <v>0</v>
      </c>
      <c r="R390">
        <v>0</v>
      </c>
      <c r="S390" t="s">
        <v>6</v>
      </c>
      <c r="T390">
        <v>2635.6545019999999</v>
      </c>
      <c r="U390">
        <v>1460.708059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5.5864999999999998E-2</v>
      </c>
      <c r="AG390">
        <v>4.0000000000000003E-5</v>
      </c>
      <c r="AH390" t="s">
        <v>11</v>
      </c>
      <c r="AI390">
        <v>0.93955100000000003</v>
      </c>
      <c r="AJ390">
        <v>1.1900000000000001E-4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67639.352969</v>
      </c>
      <c r="I391">
        <v>1099051.3928799999</v>
      </c>
      <c r="J391" t="s">
        <v>3</v>
      </c>
      <c r="K391">
        <v>67628.970077999998</v>
      </c>
      <c r="L391">
        <v>1098773.235104</v>
      </c>
      <c r="M391" t="s">
        <v>4</v>
      </c>
      <c r="N391">
        <v>3136.3892719999999</v>
      </c>
      <c r="O391">
        <v>2139.1235860000002</v>
      </c>
      <c r="P391" t="s">
        <v>5</v>
      </c>
      <c r="Q391">
        <v>0</v>
      </c>
      <c r="R391">
        <v>0</v>
      </c>
      <c r="S391" t="s">
        <v>6</v>
      </c>
      <c r="T391">
        <v>2934.545376</v>
      </c>
      <c r="U391">
        <v>1493.405679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5.5218000000000003E-2</v>
      </c>
      <c r="AG391">
        <v>2.5999999999999998E-5</v>
      </c>
      <c r="AH391" t="s">
        <v>11</v>
      </c>
      <c r="AI391">
        <v>0.94050100000000003</v>
      </c>
      <c r="AJ391">
        <v>1.3100000000000001E-4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74442.741561999996</v>
      </c>
      <c r="I392">
        <v>1276264.593969</v>
      </c>
      <c r="J392" t="s">
        <v>3</v>
      </c>
      <c r="K392">
        <v>74431.321563000005</v>
      </c>
      <c r="L392">
        <v>1275949.2599470001</v>
      </c>
      <c r="M392" t="s">
        <v>4</v>
      </c>
      <c r="N392">
        <v>3451.0737399999998</v>
      </c>
      <c r="O392">
        <v>2488.3960980000002</v>
      </c>
      <c r="P392" t="s">
        <v>5</v>
      </c>
      <c r="Q392">
        <v>0</v>
      </c>
      <c r="R392">
        <v>0</v>
      </c>
      <c r="S392" t="s">
        <v>6</v>
      </c>
      <c r="T392">
        <v>3230.5875489999999</v>
      </c>
      <c r="U392">
        <v>1641.7886579999999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5.4697000000000003E-2</v>
      </c>
      <c r="AG392">
        <v>1.7E-5</v>
      </c>
      <c r="AH392" t="s">
        <v>11</v>
      </c>
      <c r="AI392">
        <v>0.94181899999999996</v>
      </c>
      <c r="AJ392">
        <v>1.45E-4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81186.574531000006</v>
      </c>
      <c r="I393">
        <v>1326445.693371</v>
      </c>
      <c r="J393" t="s">
        <v>3</v>
      </c>
      <c r="K393">
        <v>81174.121406000006</v>
      </c>
      <c r="L393">
        <v>1326140.071545</v>
      </c>
      <c r="M393" t="s">
        <v>4</v>
      </c>
      <c r="N393">
        <v>3763.909521</v>
      </c>
      <c r="O393">
        <v>2715.4705610000001</v>
      </c>
      <c r="P393" t="s">
        <v>5</v>
      </c>
      <c r="Q393">
        <v>0</v>
      </c>
      <c r="R393">
        <v>0</v>
      </c>
      <c r="S393" t="s">
        <v>6</v>
      </c>
      <c r="T393">
        <v>3524.7606489999998</v>
      </c>
      <c r="U393">
        <v>1746.101821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5.4602999999999999E-2</v>
      </c>
      <c r="AG393">
        <v>1.7E-5</v>
      </c>
      <c r="AH393" t="s">
        <v>11</v>
      </c>
      <c r="AI393">
        <v>0.94305000000000005</v>
      </c>
      <c r="AJ393">
        <v>1.46E-4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87944.557656000004</v>
      </c>
      <c r="I394">
        <v>1604704.035744</v>
      </c>
      <c r="J394" t="s">
        <v>3</v>
      </c>
      <c r="K394">
        <v>87931.071249999994</v>
      </c>
      <c r="L394">
        <v>1604329.16346</v>
      </c>
      <c r="M394" t="s">
        <v>4</v>
      </c>
      <c r="N394">
        <v>4077.4001029999999</v>
      </c>
      <c r="O394">
        <v>3368.745073</v>
      </c>
      <c r="P394" t="s">
        <v>5</v>
      </c>
      <c r="Q394">
        <v>0</v>
      </c>
      <c r="R394">
        <v>0</v>
      </c>
      <c r="S394" t="s">
        <v>6</v>
      </c>
      <c r="T394">
        <v>3819.546738</v>
      </c>
      <c r="U394">
        <v>2109.1969749999998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5.4468000000000003E-2</v>
      </c>
      <c r="AG394">
        <v>1.5E-5</v>
      </c>
      <c r="AH394" t="s">
        <v>11</v>
      </c>
      <c r="AI394">
        <v>0.94306100000000004</v>
      </c>
      <c r="AJ394">
        <v>1.47E-4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94702.511719000002</v>
      </c>
      <c r="I395">
        <v>1738773.5663930001</v>
      </c>
      <c r="J395" t="s">
        <v>3</v>
      </c>
      <c r="K395">
        <v>94687.987812000007</v>
      </c>
      <c r="L395">
        <v>1738359.5134960001</v>
      </c>
      <c r="M395" t="s">
        <v>4</v>
      </c>
      <c r="N395">
        <v>4390.662832</v>
      </c>
      <c r="O395">
        <v>3798.875986</v>
      </c>
      <c r="P395" t="s">
        <v>5</v>
      </c>
      <c r="Q395">
        <v>0</v>
      </c>
      <c r="R395">
        <v>0</v>
      </c>
      <c r="S395" t="s">
        <v>6</v>
      </c>
      <c r="T395">
        <v>4113.8304250000001</v>
      </c>
      <c r="U395">
        <v>2449.0039470000002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5.4339999999999999E-2</v>
      </c>
      <c r="AG395">
        <v>1.4E-5</v>
      </c>
      <c r="AH395" t="s">
        <v>11</v>
      </c>
      <c r="AI395">
        <v>0.94414399999999998</v>
      </c>
      <c r="AJ395">
        <v>1.46E-4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101438.08343699999</v>
      </c>
      <c r="I396">
        <v>1793509.7191010001</v>
      </c>
      <c r="J396" t="s">
        <v>3</v>
      </c>
      <c r="K396">
        <v>101422.52906299999</v>
      </c>
      <c r="L396">
        <v>1793092.5149960001</v>
      </c>
      <c r="M396" t="s">
        <v>4</v>
      </c>
      <c r="N396">
        <v>4702.154912</v>
      </c>
      <c r="O396">
        <v>3891.3660540000001</v>
      </c>
      <c r="P396" t="s">
        <v>5</v>
      </c>
      <c r="Q396">
        <v>0</v>
      </c>
      <c r="R396">
        <v>0</v>
      </c>
      <c r="S396" t="s">
        <v>6</v>
      </c>
      <c r="T396">
        <v>4407.960059</v>
      </c>
      <c r="U396">
        <v>2510.5082090000001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5.4309000000000003E-2</v>
      </c>
      <c r="AG396">
        <v>1.4E-5</v>
      </c>
      <c r="AH396" t="s">
        <v>11</v>
      </c>
      <c r="AI396">
        <v>0.94532400000000005</v>
      </c>
      <c r="AJ396">
        <v>1.46E-4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108244.436875</v>
      </c>
      <c r="I397">
        <v>2060326.325863</v>
      </c>
      <c r="J397" t="s">
        <v>3</v>
      </c>
      <c r="K397">
        <v>108227.834219</v>
      </c>
      <c r="L397">
        <v>2059839.6360569999</v>
      </c>
      <c r="M397" t="s">
        <v>4</v>
      </c>
      <c r="N397">
        <v>5018.5143749999997</v>
      </c>
      <c r="O397">
        <v>4522.566202</v>
      </c>
      <c r="P397" t="s">
        <v>5</v>
      </c>
      <c r="Q397">
        <v>0</v>
      </c>
      <c r="R397">
        <v>0</v>
      </c>
      <c r="S397" t="s">
        <v>6</v>
      </c>
      <c r="T397">
        <v>4706.0839749999996</v>
      </c>
      <c r="U397">
        <v>2804.5509240000001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5.4189000000000001E-2</v>
      </c>
      <c r="AG397">
        <v>1.2999999999999999E-5</v>
      </c>
      <c r="AH397" t="s">
        <v>11</v>
      </c>
      <c r="AI397">
        <v>0.94532400000000005</v>
      </c>
      <c r="AJ397">
        <v>1.46E-4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115021.06125</v>
      </c>
      <c r="I398">
        <v>2442309.7049830002</v>
      </c>
      <c r="J398" t="s">
        <v>3</v>
      </c>
      <c r="K398">
        <v>115003.422187</v>
      </c>
      <c r="L398">
        <v>2441750.638123</v>
      </c>
      <c r="M398" t="s">
        <v>4</v>
      </c>
      <c r="N398">
        <v>5332.2304590000003</v>
      </c>
      <c r="O398">
        <v>5263.4250709999997</v>
      </c>
      <c r="P398" t="s">
        <v>5</v>
      </c>
      <c r="Q398">
        <v>0</v>
      </c>
      <c r="R398">
        <v>0</v>
      </c>
      <c r="S398" t="s">
        <v>6</v>
      </c>
      <c r="T398">
        <v>5004.5712599999997</v>
      </c>
      <c r="U398">
        <v>3493.6890539999999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5.4023000000000002E-2</v>
      </c>
      <c r="AG398">
        <v>1.2999999999999999E-5</v>
      </c>
      <c r="AH398" t="s">
        <v>11</v>
      </c>
      <c r="AI398">
        <v>0.94553900000000002</v>
      </c>
      <c r="AJ398">
        <v>1.4200000000000001E-4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121693.824844</v>
      </c>
      <c r="I399">
        <v>2780002.2771820002</v>
      </c>
      <c r="J399" t="s">
        <v>3</v>
      </c>
      <c r="K399">
        <v>121675.166719</v>
      </c>
      <c r="L399">
        <v>2779389.4623659998</v>
      </c>
      <c r="M399" t="s">
        <v>4</v>
      </c>
      <c r="N399">
        <v>5642.5229200000003</v>
      </c>
      <c r="O399">
        <v>5693.7486179999996</v>
      </c>
      <c r="P399" t="s">
        <v>5</v>
      </c>
      <c r="Q399">
        <v>0</v>
      </c>
      <c r="R399">
        <v>0</v>
      </c>
      <c r="S399" t="s">
        <v>6</v>
      </c>
      <c r="T399">
        <v>5296.8914359999999</v>
      </c>
      <c r="U399">
        <v>3847.7192209999998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5.4004999999999997E-2</v>
      </c>
      <c r="AG399">
        <v>1.2999999999999999E-5</v>
      </c>
      <c r="AH399" t="s">
        <v>11</v>
      </c>
      <c r="AI399">
        <v>0.94578799999999996</v>
      </c>
      <c r="AJ399">
        <v>1.3799999999999999E-4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128443.790781</v>
      </c>
      <c r="I400">
        <v>2943591.4961660001</v>
      </c>
      <c r="J400" t="s">
        <v>3</v>
      </c>
      <c r="K400">
        <v>128424.096406</v>
      </c>
      <c r="L400">
        <v>2942954.69997</v>
      </c>
      <c r="M400" t="s">
        <v>4</v>
      </c>
      <c r="N400">
        <v>5955.3453810000001</v>
      </c>
      <c r="O400">
        <v>5972.9796660000002</v>
      </c>
      <c r="P400" t="s">
        <v>5</v>
      </c>
      <c r="Q400">
        <v>0</v>
      </c>
      <c r="R400">
        <v>0</v>
      </c>
      <c r="S400" t="s">
        <v>6</v>
      </c>
      <c r="T400">
        <v>5593.4605369999999</v>
      </c>
      <c r="U400">
        <v>4031.3620759999999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5.3904000000000001E-2</v>
      </c>
      <c r="AG400">
        <v>1.2E-5</v>
      </c>
      <c r="AH400" t="s">
        <v>11</v>
      </c>
      <c r="AI400">
        <v>0.94664300000000001</v>
      </c>
      <c r="AJ400">
        <v>1.37E-4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135143.18312500001</v>
      </c>
      <c r="I401">
        <v>3052320.935143</v>
      </c>
      <c r="J401" t="s">
        <v>3</v>
      </c>
      <c r="K401">
        <v>135122.45749999999</v>
      </c>
      <c r="L401">
        <v>3051654.1632770002</v>
      </c>
      <c r="M401" t="s">
        <v>4</v>
      </c>
      <c r="N401">
        <v>6266.960908</v>
      </c>
      <c r="O401">
        <v>6241.439832</v>
      </c>
      <c r="P401" t="s">
        <v>5</v>
      </c>
      <c r="Q401">
        <v>0</v>
      </c>
      <c r="R401">
        <v>0</v>
      </c>
      <c r="S401" t="s">
        <v>6</v>
      </c>
      <c r="T401">
        <v>5887.7003320000003</v>
      </c>
      <c r="U401">
        <v>4211.6153489999997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5.3903E-2</v>
      </c>
      <c r="AG401">
        <v>1.2E-5</v>
      </c>
      <c r="AH401" t="s">
        <v>11</v>
      </c>
      <c r="AI401">
        <v>0.94672999999999996</v>
      </c>
      <c r="AJ401">
        <v>1.37E-4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4015.627837</v>
      </c>
      <c r="I402">
        <v>32976.737648000002</v>
      </c>
      <c r="J402" t="s">
        <v>3</v>
      </c>
      <c r="K402">
        <v>4014.9777690000001</v>
      </c>
      <c r="L402">
        <v>32966.608358999998</v>
      </c>
      <c r="M402" t="s">
        <v>4</v>
      </c>
      <c r="N402">
        <v>445.22982200000001</v>
      </c>
      <c r="O402">
        <v>558.47257000000002</v>
      </c>
      <c r="P402" t="s">
        <v>5</v>
      </c>
      <c r="Q402">
        <v>335.94112899999999</v>
      </c>
      <c r="R402">
        <v>685.34431199999995</v>
      </c>
      <c r="S402" t="s">
        <v>6</v>
      </c>
      <c r="T402">
        <v>101.93104</v>
      </c>
      <c r="U402">
        <v>24.029997999999999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7.5658000000000003E-2</v>
      </c>
      <c r="AG402">
        <v>1.35E-4</v>
      </c>
      <c r="AH402" t="s">
        <v>11</v>
      </c>
      <c r="AI402">
        <v>0.92803000000000002</v>
      </c>
      <c r="AJ402">
        <v>7.4999999999999993E-5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7956.4588279999998</v>
      </c>
      <c r="I403">
        <v>75454.979265000002</v>
      </c>
      <c r="J403" t="s">
        <v>3</v>
      </c>
      <c r="K403">
        <v>7955.1688279999998</v>
      </c>
      <c r="L403">
        <v>75432.870699000006</v>
      </c>
      <c r="M403" t="s">
        <v>4</v>
      </c>
      <c r="N403">
        <v>878.26023199999997</v>
      </c>
      <c r="O403">
        <v>1504.5069510000001</v>
      </c>
      <c r="P403" t="s">
        <v>5</v>
      </c>
      <c r="Q403">
        <v>671.80918799999995</v>
      </c>
      <c r="R403">
        <v>1665.1030599999999</v>
      </c>
      <c r="S403" t="s">
        <v>6</v>
      </c>
      <c r="T403">
        <v>202.030089</v>
      </c>
      <c r="U403">
        <v>45.806247999999997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6.9688E-2</v>
      </c>
      <c r="AG403">
        <v>1.6000000000000001E-4</v>
      </c>
      <c r="AH403" t="s">
        <v>11</v>
      </c>
      <c r="AI403">
        <v>0.93189500000000003</v>
      </c>
      <c r="AJ403">
        <v>1.9000000000000001E-5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11916.153104999999</v>
      </c>
      <c r="I404">
        <v>127993.86791099999</v>
      </c>
      <c r="J404" t="s">
        <v>3</v>
      </c>
      <c r="K404">
        <v>11914.221953</v>
      </c>
      <c r="L404">
        <v>127957.05682500001</v>
      </c>
      <c r="M404" t="s">
        <v>4</v>
      </c>
      <c r="N404">
        <v>1313.4346849999999</v>
      </c>
      <c r="O404">
        <v>2690.1522129999998</v>
      </c>
      <c r="P404" t="s">
        <v>5</v>
      </c>
      <c r="Q404">
        <v>1007.924744</v>
      </c>
      <c r="R404">
        <v>2870.3702250000001</v>
      </c>
      <c r="S404" t="s">
        <v>6</v>
      </c>
      <c r="T404">
        <v>302.76011499999998</v>
      </c>
      <c r="U404">
        <v>64.635653000000005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6.5502000000000005E-2</v>
      </c>
      <c r="AG404">
        <v>1.3799999999999999E-4</v>
      </c>
      <c r="AH404" t="s">
        <v>11</v>
      </c>
      <c r="AI404">
        <v>0.932925</v>
      </c>
      <c r="AJ404">
        <v>1.8E-5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15974.895273</v>
      </c>
      <c r="I405">
        <v>234379.61482700001</v>
      </c>
      <c r="J405" t="s">
        <v>3</v>
      </c>
      <c r="K405">
        <v>15972.30877</v>
      </c>
      <c r="L405">
        <v>234313.54516000001</v>
      </c>
      <c r="M405" t="s">
        <v>4</v>
      </c>
      <c r="N405">
        <v>1754.4898439999999</v>
      </c>
      <c r="O405">
        <v>4220.5934230000003</v>
      </c>
      <c r="P405" t="s">
        <v>5</v>
      </c>
      <c r="Q405">
        <v>1354.2457910000001</v>
      </c>
      <c r="R405">
        <v>4540.5423879999998</v>
      </c>
      <c r="S405" t="s">
        <v>6</v>
      </c>
      <c r="T405">
        <v>406.182368</v>
      </c>
      <c r="U405">
        <v>133.86693099999999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6.3615000000000005E-2</v>
      </c>
      <c r="AG405">
        <v>1.17E-4</v>
      </c>
      <c r="AH405" t="s">
        <v>11</v>
      </c>
      <c r="AI405">
        <v>0.93339300000000003</v>
      </c>
      <c r="AJ405">
        <v>2.5000000000000001E-5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19992.280429999999</v>
      </c>
      <c r="I406">
        <v>333266.15671800001</v>
      </c>
      <c r="J406" t="s">
        <v>3</v>
      </c>
      <c r="K406">
        <v>19989.044180000001</v>
      </c>
      <c r="L406">
        <v>333174.96855500003</v>
      </c>
      <c r="M406" t="s">
        <v>4</v>
      </c>
      <c r="N406">
        <v>2195.8137550000001</v>
      </c>
      <c r="O406">
        <v>7239.4573549999996</v>
      </c>
      <c r="P406" t="s">
        <v>5</v>
      </c>
      <c r="Q406">
        <v>1698.6266820000001</v>
      </c>
      <c r="R406">
        <v>6733.1557290000001</v>
      </c>
      <c r="S406" t="s">
        <v>6</v>
      </c>
      <c r="T406">
        <v>508.36250000000001</v>
      </c>
      <c r="U406">
        <v>177.94767999999999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6.1157999999999997E-2</v>
      </c>
      <c r="AG406">
        <v>9.1000000000000003E-5</v>
      </c>
      <c r="AH406" t="s">
        <v>11</v>
      </c>
      <c r="AI406">
        <v>0.93449400000000005</v>
      </c>
      <c r="AJ406">
        <v>4.5000000000000003E-5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24044.086055</v>
      </c>
      <c r="I407">
        <v>521936.18352999998</v>
      </c>
      <c r="J407" t="s">
        <v>3</v>
      </c>
      <c r="K407">
        <v>24040.194726999998</v>
      </c>
      <c r="L407">
        <v>521794.19475099997</v>
      </c>
      <c r="M407" t="s">
        <v>4</v>
      </c>
      <c r="N407">
        <v>2639.6971090000002</v>
      </c>
      <c r="O407">
        <v>10629.411017</v>
      </c>
      <c r="P407" t="s">
        <v>5</v>
      </c>
      <c r="Q407">
        <v>2042.7368240000001</v>
      </c>
      <c r="R407">
        <v>10211.002289</v>
      </c>
      <c r="S407" t="s">
        <v>6</v>
      </c>
      <c r="T407">
        <v>611.74143200000003</v>
      </c>
      <c r="U407">
        <v>284.91814900000003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5.8694999999999997E-2</v>
      </c>
      <c r="AG407">
        <v>5.8999999999999998E-5</v>
      </c>
      <c r="AH407" t="s">
        <v>11</v>
      </c>
      <c r="AI407">
        <v>0.93523800000000001</v>
      </c>
      <c r="AJ407">
        <v>5.8E-5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28014.344023000001</v>
      </c>
      <c r="I408">
        <v>683558.26482399995</v>
      </c>
      <c r="J408" t="s">
        <v>3</v>
      </c>
      <c r="K408">
        <v>28009.809688000001</v>
      </c>
      <c r="L408">
        <v>683370.78200200002</v>
      </c>
      <c r="M408" t="s">
        <v>4</v>
      </c>
      <c r="N408">
        <v>3075.7407079999998</v>
      </c>
      <c r="O408">
        <v>14335.911298999999</v>
      </c>
      <c r="P408" t="s">
        <v>5</v>
      </c>
      <c r="Q408">
        <v>2380.6616359999998</v>
      </c>
      <c r="R408">
        <v>13065.949703</v>
      </c>
      <c r="S408" t="s">
        <v>6</v>
      </c>
      <c r="T408">
        <v>713.45669399999997</v>
      </c>
      <c r="U408">
        <v>371.034693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5.7264000000000002E-2</v>
      </c>
      <c r="AG408">
        <v>4.1E-5</v>
      </c>
      <c r="AH408" t="s">
        <v>11</v>
      </c>
      <c r="AI408">
        <v>0.93550699999999998</v>
      </c>
      <c r="AJ408">
        <v>6.0000000000000002E-5</v>
      </c>
      <c r="AK408" t="s">
        <v>12</v>
      </c>
      <c r="AL408">
        <v>14.82</v>
      </c>
      <c r="AM408">
        <v>10761.9876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32006.109570000001</v>
      </c>
      <c r="I409">
        <v>889102.57154999999</v>
      </c>
      <c r="J409" t="s">
        <v>3</v>
      </c>
      <c r="K409">
        <v>32000.930313000001</v>
      </c>
      <c r="L409">
        <v>888858.06156099995</v>
      </c>
      <c r="M409" t="s">
        <v>4</v>
      </c>
      <c r="N409">
        <v>3512.796992</v>
      </c>
      <c r="O409">
        <v>18760.257717</v>
      </c>
      <c r="P409" t="s">
        <v>5</v>
      </c>
      <c r="Q409">
        <v>2722.034146</v>
      </c>
      <c r="R409">
        <v>16803.130433999999</v>
      </c>
      <c r="S409" t="s">
        <v>6</v>
      </c>
      <c r="T409">
        <v>815.67849699999999</v>
      </c>
      <c r="U409">
        <v>482.75093600000002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5.6479000000000001E-2</v>
      </c>
      <c r="AG409">
        <v>2.5999999999999998E-5</v>
      </c>
      <c r="AH409" t="s">
        <v>11</v>
      </c>
      <c r="AI409">
        <v>0.93652800000000003</v>
      </c>
      <c r="AJ409">
        <v>7.7000000000000001E-5</v>
      </c>
      <c r="AK409" t="s">
        <v>12</v>
      </c>
      <c r="AL409">
        <v>14.82</v>
      </c>
      <c r="AM409">
        <v>10761.9876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36055.683046999999</v>
      </c>
      <c r="I410">
        <v>1056603.506917</v>
      </c>
      <c r="J410" t="s">
        <v>3</v>
      </c>
      <c r="K410">
        <v>36049.852500000001</v>
      </c>
      <c r="L410">
        <v>1056315.9370589999</v>
      </c>
      <c r="M410" t="s">
        <v>4</v>
      </c>
      <c r="N410">
        <v>3953.4587160000001</v>
      </c>
      <c r="O410">
        <v>21542.160731</v>
      </c>
      <c r="P410" t="s">
        <v>5</v>
      </c>
      <c r="Q410">
        <v>3066.9590429999998</v>
      </c>
      <c r="R410">
        <v>19745.298081000001</v>
      </c>
      <c r="S410" t="s">
        <v>6</v>
      </c>
      <c r="T410">
        <v>920.13852199999997</v>
      </c>
      <c r="U410">
        <v>549.09093099999996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5.6391999999999998E-2</v>
      </c>
      <c r="AG410">
        <v>2.5999999999999998E-5</v>
      </c>
      <c r="AH410" t="s">
        <v>11</v>
      </c>
      <c r="AI410">
        <v>0.93726100000000001</v>
      </c>
      <c r="AJ410">
        <v>8.6000000000000003E-5</v>
      </c>
      <c r="AK410" t="s">
        <v>12</v>
      </c>
      <c r="AL410">
        <v>14.82</v>
      </c>
      <c r="AM410">
        <v>10761.9876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40018.401875000003</v>
      </c>
      <c r="I411">
        <v>1126920.3352020001</v>
      </c>
      <c r="J411" t="s">
        <v>3</v>
      </c>
      <c r="K411">
        <v>40011.928516</v>
      </c>
      <c r="L411">
        <v>1126621.7506840001</v>
      </c>
      <c r="M411" t="s">
        <v>4</v>
      </c>
      <c r="N411">
        <v>4386.5854099999997</v>
      </c>
      <c r="O411">
        <v>24337.031562</v>
      </c>
      <c r="P411" t="s">
        <v>5</v>
      </c>
      <c r="Q411">
        <v>3404.5920649999998</v>
      </c>
      <c r="R411">
        <v>22226.231678</v>
      </c>
      <c r="S411" t="s">
        <v>6</v>
      </c>
      <c r="T411">
        <v>1021.541891</v>
      </c>
      <c r="U411">
        <v>551.61770000000001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5.6210000000000003E-2</v>
      </c>
      <c r="AG411">
        <v>2.4000000000000001E-5</v>
      </c>
      <c r="AH411" t="s">
        <v>11</v>
      </c>
      <c r="AI411">
        <v>0.938639</v>
      </c>
      <c r="AJ411">
        <v>1.01E-4</v>
      </c>
      <c r="AK411" t="s">
        <v>12</v>
      </c>
      <c r="AL411">
        <v>43.98</v>
      </c>
      <c r="AM411">
        <v>51562.659599999999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44017.472344000002</v>
      </c>
      <c r="I412">
        <v>1283291.5269770001</v>
      </c>
      <c r="J412" t="s">
        <v>3</v>
      </c>
      <c r="K412">
        <v>44010.353125000001</v>
      </c>
      <c r="L412">
        <v>1282953.0042580001</v>
      </c>
      <c r="M412" t="s">
        <v>4</v>
      </c>
      <c r="N412">
        <v>4825.0118849999999</v>
      </c>
      <c r="O412">
        <v>29542.869719999999</v>
      </c>
      <c r="P412" t="s">
        <v>5</v>
      </c>
      <c r="Q412">
        <v>3744.56936</v>
      </c>
      <c r="R412">
        <v>25445.995780000001</v>
      </c>
      <c r="S412" t="s">
        <v>6</v>
      </c>
      <c r="T412">
        <v>1122.636064</v>
      </c>
      <c r="U412">
        <v>621.79587100000003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5.5810999999999999E-2</v>
      </c>
      <c r="AG412">
        <v>1.9000000000000001E-5</v>
      </c>
      <c r="AH412" t="s">
        <v>11</v>
      </c>
      <c r="AI412">
        <v>0.93904299999999996</v>
      </c>
      <c r="AJ412">
        <v>1.03E-4</v>
      </c>
      <c r="AK412" t="s">
        <v>12</v>
      </c>
      <c r="AL412">
        <v>50.02</v>
      </c>
      <c r="AM412">
        <v>52818.979599999999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47967.147266</v>
      </c>
      <c r="I413">
        <v>1534029.1185969999</v>
      </c>
      <c r="J413" t="s">
        <v>3</v>
      </c>
      <c r="K413">
        <v>47959.389922000002</v>
      </c>
      <c r="L413">
        <v>1533629.883958</v>
      </c>
      <c r="M413" t="s">
        <v>4</v>
      </c>
      <c r="N413">
        <v>5261.7180859999999</v>
      </c>
      <c r="O413">
        <v>39356.570497000001</v>
      </c>
      <c r="P413" t="s">
        <v>5</v>
      </c>
      <c r="Q413">
        <v>4080.8647070000002</v>
      </c>
      <c r="R413">
        <v>32403.654671</v>
      </c>
      <c r="S413" t="s">
        <v>6</v>
      </c>
      <c r="T413">
        <v>1222.7697020000001</v>
      </c>
      <c r="U413">
        <v>699.01063199999999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5.5655999999999997E-2</v>
      </c>
      <c r="AG413">
        <v>1.9000000000000001E-5</v>
      </c>
      <c r="AH413" t="s">
        <v>11</v>
      </c>
      <c r="AI413">
        <v>0.94060200000000005</v>
      </c>
      <c r="AJ413">
        <v>1.18E-4</v>
      </c>
      <c r="AK413" t="s">
        <v>12</v>
      </c>
      <c r="AL413">
        <v>52.2</v>
      </c>
      <c r="AM413">
        <v>52833.760000000002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51939.710781000002</v>
      </c>
      <c r="I414">
        <v>1782611.993336</v>
      </c>
      <c r="J414" t="s">
        <v>3</v>
      </c>
      <c r="K414">
        <v>51931.311641</v>
      </c>
      <c r="L414">
        <v>1782141.516911</v>
      </c>
      <c r="M414" t="s">
        <v>4</v>
      </c>
      <c r="N414">
        <v>5696.6887500000003</v>
      </c>
      <c r="O414">
        <v>46568.223332000001</v>
      </c>
      <c r="P414" t="s">
        <v>5</v>
      </c>
      <c r="Q414">
        <v>4422.276895</v>
      </c>
      <c r="R414">
        <v>38774.347443999999</v>
      </c>
      <c r="S414" t="s">
        <v>6</v>
      </c>
      <c r="T414">
        <v>1323.2080149999999</v>
      </c>
      <c r="U414">
        <v>809.14792499999999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5.5599999999999997E-2</v>
      </c>
      <c r="AG414">
        <v>1.9000000000000001E-5</v>
      </c>
      <c r="AH414" t="s">
        <v>11</v>
      </c>
      <c r="AI414">
        <v>0.94097500000000001</v>
      </c>
      <c r="AJ414">
        <v>1.2300000000000001E-4</v>
      </c>
      <c r="AK414" t="s">
        <v>12</v>
      </c>
      <c r="AL414">
        <v>101.18</v>
      </c>
      <c r="AM414">
        <v>165273.22760000001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56025.849219000003</v>
      </c>
      <c r="I415">
        <v>1991647.736234</v>
      </c>
      <c r="J415" t="s">
        <v>3</v>
      </c>
      <c r="K415">
        <v>56016.793905999999</v>
      </c>
      <c r="L415">
        <v>1991129.452203</v>
      </c>
      <c r="M415" t="s">
        <v>4</v>
      </c>
      <c r="N415">
        <v>6144.8159470000001</v>
      </c>
      <c r="O415">
        <v>53250.879010999997</v>
      </c>
      <c r="P415" t="s">
        <v>5</v>
      </c>
      <c r="Q415">
        <v>4771.7402929999998</v>
      </c>
      <c r="R415">
        <v>44821.860994000002</v>
      </c>
      <c r="S415" t="s">
        <v>6</v>
      </c>
      <c r="T415">
        <v>1426.199854</v>
      </c>
      <c r="U415">
        <v>900.74444300000005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5.5483999999999999E-2</v>
      </c>
      <c r="AG415">
        <v>1.9000000000000001E-5</v>
      </c>
      <c r="AH415" t="s">
        <v>11</v>
      </c>
      <c r="AI415">
        <v>0.94120899999999996</v>
      </c>
      <c r="AJ415">
        <v>1.22E-4</v>
      </c>
      <c r="AK415" t="s">
        <v>12</v>
      </c>
      <c r="AL415">
        <v>101.18</v>
      </c>
      <c r="AM415">
        <v>165273.22760000001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59994.334843999997</v>
      </c>
      <c r="I416">
        <v>2250280.9361450002</v>
      </c>
      <c r="J416" t="s">
        <v>3</v>
      </c>
      <c r="K416">
        <v>59984.638828000003</v>
      </c>
      <c r="L416">
        <v>2249691.9163179998</v>
      </c>
      <c r="M416" t="s">
        <v>4</v>
      </c>
      <c r="N416">
        <v>6577.8208109999996</v>
      </c>
      <c r="O416">
        <v>59300.769952000002</v>
      </c>
      <c r="P416" t="s">
        <v>5</v>
      </c>
      <c r="Q416">
        <v>5111.5270609999998</v>
      </c>
      <c r="R416">
        <v>52264.144391000002</v>
      </c>
      <c r="S416" t="s">
        <v>6</v>
      </c>
      <c r="T416">
        <v>1526.567896</v>
      </c>
      <c r="U416">
        <v>1023.533788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5.5045999999999998E-2</v>
      </c>
      <c r="AG416">
        <v>7.9999999999999996E-6</v>
      </c>
      <c r="AH416" t="s">
        <v>11</v>
      </c>
      <c r="AI416">
        <v>0.94120899999999996</v>
      </c>
      <c r="AJ416">
        <v>1.22E-4</v>
      </c>
      <c r="AK416" t="s">
        <v>12</v>
      </c>
      <c r="AL416">
        <v>101.18</v>
      </c>
      <c r="AM416">
        <v>165273.22760000001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64013.073750000003</v>
      </c>
      <c r="I417">
        <v>2642575.4677220001</v>
      </c>
      <c r="J417" t="s">
        <v>3</v>
      </c>
      <c r="K417">
        <v>64002.726797000003</v>
      </c>
      <c r="L417">
        <v>2641865.6388320001</v>
      </c>
      <c r="M417" t="s">
        <v>4</v>
      </c>
      <c r="N417">
        <v>7018.8890719999999</v>
      </c>
      <c r="O417">
        <v>70844.043214999998</v>
      </c>
      <c r="P417" t="s">
        <v>5</v>
      </c>
      <c r="Q417">
        <v>5456.092275</v>
      </c>
      <c r="R417">
        <v>61375.528471999998</v>
      </c>
      <c r="S417" t="s">
        <v>6</v>
      </c>
      <c r="T417">
        <v>1628.435874</v>
      </c>
      <c r="U417">
        <v>1233.7693159999999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5.4996000000000003E-2</v>
      </c>
      <c r="AG417">
        <v>7.9999999999999996E-6</v>
      </c>
      <c r="AH417" t="s">
        <v>11</v>
      </c>
      <c r="AI417">
        <v>0.94202699999999995</v>
      </c>
      <c r="AJ417">
        <v>1.2799999999999999E-4</v>
      </c>
      <c r="AK417" t="s">
        <v>12</v>
      </c>
      <c r="AL417">
        <v>105.16</v>
      </c>
      <c r="AM417">
        <v>165244.01439999999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67945.933749999997</v>
      </c>
      <c r="I418">
        <v>2948834.347873</v>
      </c>
      <c r="J418" t="s">
        <v>3</v>
      </c>
      <c r="K418">
        <v>67934.95</v>
      </c>
      <c r="L418">
        <v>2948034.6685350002</v>
      </c>
      <c r="M418" t="s">
        <v>4</v>
      </c>
      <c r="N418">
        <v>7451.4254879999999</v>
      </c>
      <c r="O418">
        <v>83827.348297000004</v>
      </c>
      <c r="P418" t="s">
        <v>5</v>
      </c>
      <c r="Q418">
        <v>5793.5764259999996</v>
      </c>
      <c r="R418">
        <v>68941.107027000005</v>
      </c>
      <c r="S418" t="s">
        <v>6</v>
      </c>
      <c r="T418">
        <v>1728.382705</v>
      </c>
      <c r="U418">
        <v>1351.493649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5.4981000000000002E-2</v>
      </c>
      <c r="AG418">
        <v>7.9999999999999996E-6</v>
      </c>
      <c r="AH418" t="s">
        <v>11</v>
      </c>
      <c r="AI418">
        <v>0.94270299999999996</v>
      </c>
      <c r="AJ418">
        <v>1.2400000000000001E-4</v>
      </c>
      <c r="AK418" t="s">
        <v>12</v>
      </c>
      <c r="AL418">
        <v>105.16</v>
      </c>
      <c r="AM418">
        <v>165244.01439999999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71868.760938000007</v>
      </c>
      <c r="I419">
        <v>3247014.7710839999</v>
      </c>
      <c r="J419" t="s">
        <v>3</v>
      </c>
      <c r="K419">
        <v>71857.145000000004</v>
      </c>
      <c r="L419">
        <v>3246137.3201469998</v>
      </c>
      <c r="M419" t="s">
        <v>4</v>
      </c>
      <c r="N419">
        <v>7883.5793549999999</v>
      </c>
      <c r="O419">
        <v>96605.141894999993</v>
      </c>
      <c r="P419" t="s">
        <v>5</v>
      </c>
      <c r="Q419">
        <v>6130.5064359999997</v>
      </c>
      <c r="R419">
        <v>77473.030039000005</v>
      </c>
      <c r="S419" t="s">
        <v>6</v>
      </c>
      <c r="T419">
        <v>1827.2956589999999</v>
      </c>
      <c r="U419">
        <v>1423.788503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5.4808000000000003E-2</v>
      </c>
      <c r="AG419">
        <v>5.0000000000000004E-6</v>
      </c>
      <c r="AH419" t="s">
        <v>11</v>
      </c>
      <c r="AI419">
        <v>0.94340999999999997</v>
      </c>
      <c r="AJ419">
        <v>1.2799999999999999E-4</v>
      </c>
      <c r="AK419" t="s">
        <v>12</v>
      </c>
      <c r="AL419">
        <v>151.66</v>
      </c>
      <c r="AM419">
        <v>261414.38440000001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75884.421875</v>
      </c>
      <c r="I420">
        <v>3467895.6158810002</v>
      </c>
      <c r="J420" t="s">
        <v>3</v>
      </c>
      <c r="K420">
        <v>75872.161405999999</v>
      </c>
      <c r="L420">
        <v>3466968.3231000002</v>
      </c>
      <c r="M420" t="s">
        <v>4</v>
      </c>
      <c r="N420">
        <v>8324.4691110000003</v>
      </c>
      <c r="O420">
        <v>103425.118307</v>
      </c>
      <c r="P420" t="s">
        <v>5</v>
      </c>
      <c r="Q420">
        <v>6477.8019729999996</v>
      </c>
      <c r="R420">
        <v>83746.029901000002</v>
      </c>
      <c r="S420" t="s">
        <v>6</v>
      </c>
      <c r="T420">
        <v>1929.061516</v>
      </c>
      <c r="U420">
        <v>1535.3867499999999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5.4805E-2</v>
      </c>
      <c r="AG420">
        <v>5.0000000000000004E-6</v>
      </c>
      <c r="AH420" t="s">
        <v>11</v>
      </c>
      <c r="AI420">
        <v>0.94368399999999997</v>
      </c>
      <c r="AJ420">
        <v>1.25E-4</v>
      </c>
      <c r="AK420" t="s">
        <v>12</v>
      </c>
      <c r="AL420">
        <v>256.64</v>
      </c>
      <c r="AM420">
        <v>467078.91039999999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79856.602188000004</v>
      </c>
      <c r="I421">
        <v>3698666.7709269999</v>
      </c>
      <c r="J421" t="s">
        <v>3</v>
      </c>
      <c r="K421">
        <v>79843.699844000002</v>
      </c>
      <c r="L421">
        <v>3697701.3588299998</v>
      </c>
      <c r="M421" t="s">
        <v>4</v>
      </c>
      <c r="N421">
        <v>8760.4957419999992</v>
      </c>
      <c r="O421">
        <v>113933.26406</v>
      </c>
      <c r="P421" t="s">
        <v>5</v>
      </c>
      <c r="Q421">
        <v>6818.6012890000002</v>
      </c>
      <c r="R421">
        <v>90805.072474000001</v>
      </c>
      <c r="S421" t="s">
        <v>6</v>
      </c>
      <c r="T421">
        <v>2029.394524</v>
      </c>
      <c r="U421">
        <v>1644.148672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5.4805E-2</v>
      </c>
      <c r="AG421">
        <v>5.0000000000000004E-6</v>
      </c>
      <c r="AH421" t="s">
        <v>11</v>
      </c>
      <c r="AI421">
        <v>0.94548600000000005</v>
      </c>
      <c r="AJ421">
        <v>1.1900000000000001E-4</v>
      </c>
      <c r="AK421" t="s">
        <v>12</v>
      </c>
      <c r="AL421">
        <v>325.22000000000003</v>
      </c>
      <c r="AM421">
        <v>569372.97160000005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3761.233252</v>
      </c>
      <c r="I422">
        <v>27802.157472999999</v>
      </c>
      <c r="J422" t="s">
        <v>3</v>
      </c>
      <c r="K422">
        <v>3760.5832909999999</v>
      </c>
      <c r="L422">
        <v>27792.135009000001</v>
      </c>
      <c r="M422" t="s">
        <v>4</v>
      </c>
      <c r="N422">
        <v>446.581639</v>
      </c>
      <c r="O422">
        <v>916.37333000000001</v>
      </c>
      <c r="P422" t="s">
        <v>5</v>
      </c>
      <c r="Q422">
        <v>0</v>
      </c>
      <c r="R422">
        <v>0</v>
      </c>
      <c r="S422" t="s">
        <v>6</v>
      </c>
      <c r="T422">
        <v>103.053962</v>
      </c>
      <c r="U422">
        <v>17.912607000000001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7.3275000000000007E-2</v>
      </c>
      <c r="AG422">
        <v>1.2E-4</v>
      </c>
      <c r="AH422" t="s">
        <v>11</v>
      </c>
      <c r="AI422">
        <v>0.92826500000000001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7523.8445510000001</v>
      </c>
      <c r="I423">
        <v>67330.194031000006</v>
      </c>
      <c r="J423" t="s">
        <v>3</v>
      </c>
      <c r="K423">
        <v>7522.5452539999997</v>
      </c>
      <c r="L423">
        <v>67307.506315999999</v>
      </c>
      <c r="M423" t="s">
        <v>4</v>
      </c>
      <c r="N423">
        <v>887.02660000000003</v>
      </c>
      <c r="O423">
        <v>1744.2199109999999</v>
      </c>
      <c r="P423" t="s">
        <v>5</v>
      </c>
      <c r="Q423">
        <v>0</v>
      </c>
      <c r="R423">
        <v>0</v>
      </c>
      <c r="S423" t="s">
        <v>6</v>
      </c>
      <c r="T423">
        <v>207.26988399999999</v>
      </c>
      <c r="U423">
        <v>61.162072999999999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6.9791000000000006E-2</v>
      </c>
      <c r="AG423">
        <v>1.4999999999999999E-4</v>
      </c>
      <c r="AH423" t="s">
        <v>11</v>
      </c>
      <c r="AI423">
        <v>0.93306100000000003</v>
      </c>
      <c r="AJ423">
        <v>5.8999999999999998E-5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11301.089316</v>
      </c>
      <c r="I424">
        <v>139155.99436400001</v>
      </c>
      <c r="J424" t="s">
        <v>3</v>
      </c>
      <c r="K424">
        <v>11299.132129</v>
      </c>
      <c r="L424">
        <v>139105.68278599999</v>
      </c>
      <c r="M424" t="s">
        <v>4</v>
      </c>
      <c r="N424">
        <v>1333.3537920000001</v>
      </c>
      <c r="O424">
        <v>3398.5596869999999</v>
      </c>
      <c r="P424" t="s">
        <v>5</v>
      </c>
      <c r="Q424">
        <v>0</v>
      </c>
      <c r="R424">
        <v>0</v>
      </c>
      <c r="S424" t="s">
        <v>6</v>
      </c>
      <c r="T424">
        <v>311.22497099999998</v>
      </c>
      <c r="U424">
        <v>100.260487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6.4395999999999995E-2</v>
      </c>
      <c r="AG424">
        <v>1.3200000000000001E-4</v>
      </c>
      <c r="AH424" t="s">
        <v>11</v>
      </c>
      <c r="AI424">
        <v>0.93481800000000004</v>
      </c>
      <c r="AJ424">
        <v>6.7999999999999999E-5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15051.089550999999</v>
      </c>
      <c r="I425">
        <v>195250.12497999999</v>
      </c>
      <c r="J425" t="s">
        <v>3</v>
      </c>
      <c r="K425">
        <v>15048.483613</v>
      </c>
      <c r="L425">
        <v>195178.44824299999</v>
      </c>
      <c r="M425" t="s">
        <v>4</v>
      </c>
      <c r="N425">
        <v>1776.1801780000001</v>
      </c>
      <c r="O425">
        <v>5073.5411260000001</v>
      </c>
      <c r="P425" t="s">
        <v>5</v>
      </c>
      <c r="Q425">
        <v>0</v>
      </c>
      <c r="R425">
        <v>0</v>
      </c>
      <c r="S425" t="s">
        <v>6</v>
      </c>
      <c r="T425">
        <v>414.29468900000001</v>
      </c>
      <c r="U425">
        <v>153.92843099999999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5.9928000000000002E-2</v>
      </c>
      <c r="AG425">
        <v>9.7999999999999997E-5</v>
      </c>
      <c r="AH425" t="s">
        <v>11</v>
      </c>
      <c r="AI425">
        <v>0.93553600000000003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18787.706366999999</v>
      </c>
      <c r="I426">
        <v>219908.23078899999</v>
      </c>
      <c r="J426" t="s">
        <v>3</v>
      </c>
      <c r="K426">
        <v>18784.453438</v>
      </c>
      <c r="L426">
        <v>219827.21564400001</v>
      </c>
      <c r="M426" t="s">
        <v>4</v>
      </c>
      <c r="N426">
        <v>2216.8901169999999</v>
      </c>
      <c r="O426">
        <v>5693.3880639999998</v>
      </c>
      <c r="P426" t="s">
        <v>5</v>
      </c>
      <c r="Q426">
        <v>0</v>
      </c>
      <c r="R426">
        <v>0</v>
      </c>
      <c r="S426" t="s">
        <v>6</v>
      </c>
      <c r="T426">
        <v>517.13253399999996</v>
      </c>
      <c r="U426">
        <v>204.48149599999999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5.8153999999999997E-2</v>
      </c>
      <c r="AG426">
        <v>6.9999999999999994E-5</v>
      </c>
      <c r="AH426" t="s">
        <v>11</v>
      </c>
      <c r="AI426">
        <v>0.93672100000000003</v>
      </c>
      <c r="AJ426">
        <v>9.0000000000000006E-5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22517.509569999998</v>
      </c>
      <c r="I427">
        <v>294016.35894900002</v>
      </c>
      <c r="J427" t="s">
        <v>3</v>
      </c>
      <c r="K427">
        <v>22513.613593999999</v>
      </c>
      <c r="L427">
        <v>293910.28578099998</v>
      </c>
      <c r="M427" t="s">
        <v>4</v>
      </c>
      <c r="N427">
        <v>2658.271694</v>
      </c>
      <c r="O427">
        <v>7353.7264889999997</v>
      </c>
      <c r="P427" t="s">
        <v>5</v>
      </c>
      <c r="Q427">
        <v>0</v>
      </c>
      <c r="R427">
        <v>0</v>
      </c>
      <c r="S427" t="s">
        <v>6</v>
      </c>
      <c r="T427">
        <v>619.88207999999997</v>
      </c>
      <c r="U427">
        <v>270.44587200000001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5.7003999999999999E-2</v>
      </c>
      <c r="AG427">
        <v>5.5999999999999999E-5</v>
      </c>
      <c r="AH427" t="s">
        <v>11</v>
      </c>
      <c r="AI427">
        <v>0.93798499999999996</v>
      </c>
      <c r="AJ427">
        <v>1.05E-4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26264.588672000002</v>
      </c>
      <c r="I428">
        <v>348095.47538700001</v>
      </c>
      <c r="J428" t="s">
        <v>3</v>
      </c>
      <c r="K428">
        <v>26260.044452999999</v>
      </c>
      <c r="L428">
        <v>347971.85409799998</v>
      </c>
      <c r="M428" t="s">
        <v>4</v>
      </c>
      <c r="N428">
        <v>3103.3900779999999</v>
      </c>
      <c r="O428">
        <v>8701.4205039999997</v>
      </c>
      <c r="P428" t="s">
        <v>5</v>
      </c>
      <c r="Q428">
        <v>0</v>
      </c>
      <c r="R428">
        <v>0</v>
      </c>
      <c r="S428" t="s">
        <v>6</v>
      </c>
      <c r="T428">
        <v>722.64860699999997</v>
      </c>
      <c r="U428">
        <v>327.69874900000002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5.5821999999999997E-2</v>
      </c>
      <c r="AG428">
        <v>3.8000000000000002E-5</v>
      </c>
      <c r="AH428" t="s">
        <v>11</v>
      </c>
      <c r="AI428">
        <v>0.93923299999999998</v>
      </c>
      <c r="AJ428">
        <v>1.17E-4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30079.828905999999</v>
      </c>
      <c r="I429">
        <v>467660.66295600001</v>
      </c>
      <c r="J429" t="s">
        <v>3</v>
      </c>
      <c r="K429">
        <v>30074.624883</v>
      </c>
      <c r="L429">
        <v>467495.94435499999</v>
      </c>
      <c r="M429" t="s">
        <v>4</v>
      </c>
      <c r="N429">
        <v>3555.7295170000002</v>
      </c>
      <c r="O429">
        <v>10560.126420000001</v>
      </c>
      <c r="P429" t="s">
        <v>5</v>
      </c>
      <c r="Q429">
        <v>0</v>
      </c>
      <c r="R429">
        <v>0</v>
      </c>
      <c r="S429" t="s">
        <v>6</v>
      </c>
      <c r="T429">
        <v>828.72866899999997</v>
      </c>
      <c r="U429">
        <v>450.61803099999997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5.5777E-2</v>
      </c>
      <c r="AG429">
        <v>3.8000000000000002E-5</v>
      </c>
      <c r="AH429" t="s">
        <v>11</v>
      </c>
      <c r="AI429">
        <v>0.93964499999999995</v>
      </c>
      <c r="AJ429">
        <v>1.1900000000000001E-4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33855.074258000001</v>
      </c>
      <c r="I430">
        <v>550814.30446400004</v>
      </c>
      <c r="J430" t="s">
        <v>3</v>
      </c>
      <c r="K430">
        <v>33849.009452999999</v>
      </c>
      <c r="L430">
        <v>550632.67589299998</v>
      </c>
      <c r="M430" t="s">
        <v>4</v>
      </c>
      <c r="N430">
        <v>4004.4545800000001</v>
      </c>
      <c r="O430">
        <v>12704.577476</v>
      </c>
      <c r="P430" t="s">
        <v>5</v>
      </c>
      <c r="Q430">
        <v>0</v>
      </c>
      <c r="R430">
        <v>0</v>
      </c>
      <c r="S430" t="s">
        <v>6</v>
      </c>
      <c r="T430">
        <v>933.02664800000002</v>
      </c>
      <c r="U430">
        <v>513.42350199999998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5.5459000000000001E-2</v>
      </c>
      <c r="AG430">
        <v>3.1999999999999999E-5</v>
      </c>
      <c r="AH430" t="s">
        <v>11</v>
      </c>
      <c r="AI430">
        <v>0.940222</v>
      </c>
      <c r="AJ430">
        <v>1.25E-4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37662.107733999997</v>
      </c>
      <c r="I431">
        <v>604397.85953300004</v>
      </c>
      <c r="J431" t="s">
        <v>3</v>
      </c>
      <c r="K431">
        <v>37655.383593999999</v>
      </c>
      <c r="L431">
        <v>604252.17266599997</v>
      </c>
      <c r="M431" t="s">
        <v>4</v>
      </c>
      <c r="N431">
        <v>4457.3844730000001</v>
      </c>
      <c r="O431">
        <v>14816.627227000001</v>
      </c>
      <c r="P431" t="s">
        <v>5</v>
      </c>
      <c r="Q431">
        <v>0</v>
      </c>
      <c r="R431">
        <v>0</v>
      </c>
      <c r="S431" t="s">
        <v>6</v>
      </c>
      <c r="T431">
        <v>1038.1202450000001</v>
      </c>
      <c r="U431">
        <v>569.41017899999997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5.5183000000000003E-2</v>
      </c>
      <c r="AG431">
        <v>3.0000000000000001E-5</v>
      </c>
      <c r="AH431" t="s">
        <v>11</v>
      </c>
      <c r="AI431">
        <v>0.941913</v>
      </c>
      <c r="AJ431">
        <v>1.25E-4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41442.490078000003</v>
      </c>
      <c r="I432">
        <v>706580.33248999994</v>
      </c>
      <c r="J432" t="s">
        <v>3</v>
      </c>
      <c r="K432">
        <v>41435.111016000003</v>
      </c>
      <c r="L432">
        <v>706428.00032500003</v>
      </c>
      <c r="M432" t="s">
        <v>4</v>
      </c>
      <c r="N432">
        <v>4904.6289450000004</v>
      </c>
      <c r="O432">
        <v>17637.520528000001</v>
      </c>
      <c r="P432" t="s">
        <v>5</v>
      </c>
      <c r="Q432">
        <v>0</v>
      </c>
      <c r="R432">
        <v>0</v>
      </c>
      <c r="S432" t="s">
        <v>6</v>
      </c>
      <c r="T432">
        <v>1141.8939580000001</v>
      </c>
      <c r="U432">
        <v>645.11439299999995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5.5160000000000001E-2</v>
      </c>
      <c r="AG432">
        <v>3.0000000000000001E-5</v>
      </c>
      <c r="AH432" t="s">
        <v>11</v>
      </c>
      <c r="AI432">
        <v>0.94278399999999996</v>
      </c>
      <c r="AJ432">
        <v>1.2799999999999999E-4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45189.254765999998</v>
      </c>
      <c r="I433">
        <v>781935.49184000003</v>
      </c>
      <c r="J433" t="s">
        <v>3</v>
      </c>
      <c r="K433">
        <v>45181.227343999999</v>
      </c>
      <c r="L433">
        <v>781776.65315400006</v>
      </c>
      <c r="M433" t="s">
        <v>4</v>
      </c>
      <c r="N433">
        <v>5347.4744430000001</v>
      </c>
      <c r="O433">
        <v>20137.827464999998</v>
      </c>
      <c r="P433" t="s">
        <v>5</v>
      </c>
      <c r="Q433">
        <v>0</v>
      </c>
      <c r="R433">
        <v>0</v>
      </c>
      <c r="S433" t="s">
        <v>6</v>
      </c>
      <c r="T433">
        <v>1244.8575880000001</v>
      </c>
      <c r="U433">
        <v>733.58282099999997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5.4398000000000002E-2</v>
      </c>
      <c r="AG433">
        <v>3.8999999999999999E-5</v>
      </c>
      <c r="AH433" t="s">
        <v>11</v>
      </c>
      <c r="AI433">
        <v>0.94369000000000003</v>
      </c>
      <c r="AJ433">
        <v>1.4899999999999999E-4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48953.585702999997</v>
      </c>
      <c r="I434">
        <v>939724.09785000002</v>
      </c>
      <c r="J434" t="s">
        <v>3</v>
      </c>
      <c r="K434">
        <v>48944.907891000003</v>
      </c>
      <c r="L434">
        <v>939568.61844300001</v>
      </c>
      <c r="M434" t="s">
        <v>4</v>
      </c>
      <c r="N434">
        <v>5792.9601169999996</v>
      </c>
      <c r="O434">
        <v>23419.923763999999</v>
      </c>
      <c r="P434" t="s">
        <v>5</v>
      </c>
      <c r="Q434">
        <v>0</v>
      </c>
      <c r="R434">
        <v>0</v>
      </c>
      <c r="S434" t="s">
        <v>6</v>
      </c>
      <c r="T434">
        <v>1348.7510669999999</v>
      </c>
      <c r="U434">
        <v>882.78561999999999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5.4217000000000001E-2</v>
      </c>
      <c r="AG434">
        <v>3.8000000000000002E-5</v>
      </c>
      <c r="AH434" t="s">
        <v>11</v>
      </c>
      <c r="AI434">
        <v>0.94408499999999995</v>
      </c>
      <c r="AJ434">
        <v>1.54E-4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52679.844531000002</v>
      </c>
      <c r="I435">
        <v>1041801.634891</v>
      </c>
      <c r="J435" t="s">
        <v>3</v>
      </c>
      <c r="K435">
        <v>52670.523983999999</v>
      </c>
      <c r="L435">
        <v>1041604.087187</v>
      </c>
      <c r="M435" t="s">
        <v>4</v>
      </c>
      <c r="N435">
        <v>6232.5661719999998</v>
      </c>
      <c r="O435">
        <v>25880.419688000002</v>
      </c>
      <c r="P435" t="s">
        <v>5</v>
      </c>
      <c r="Q435">
        <v>0</v>
      </c>
      <c r="R435">
        <v>0</v>
      </c>
      <c r="S435" t="s">
        <v>6</v>
      </c>
      <c r="T435">
        <v>1451.5185449999999</v>
      </c>
      <c r="U435">
        <v>996.69580800000006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5.3962999999999997E-2</v>
      </c>
      <c r="AG435">
        <v>3.6000000000000001E-5</v>
      </c>
      <c r="AH435" t="s">
        <v>11</v>
      </c>
      <c r="AI435">
        <v>0.94457400000000002</v>
      </c>
      <c r="AJ435">
        <v>1.5300000000000001E-4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56442.724374999998</v>
      </c>
      <c r="I436">
        <v>1096043.8307380001</v>
      </c>
      <c r="J436" t="s">
        <v>3</v>
      </c>
      <c r="K436">
        <v>56432.753203</v>
      </c>
      <c r="L436">
        <v>1095910.816838</v>
      </c>
      <c r="M436" t="s">
        <v>4</v>
      </c>
      <c r="N436">
        <v>6673.7116409999999</v>
      </c>
      <c r="O436">
        <v>27132.374258</v>
      </c>
      <c r="P436" t="s">
        <v>5</v>
      </c>
      <c r="Q436">
        <v>0</v>
      </c>
      <c r="R436">
        <v>0</v>
      </c>
      <c r="S436" t="s">
        <v>6</v>
      </c>
      <c r="T436">
        <v>1554.964287</v>
      </c>
      <c r="U436">
        <v>1073.1348419999999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5.3934000000000003E-2</v>
      </c>
      <c r="AG436">
        <v>3.6000000000000001E-5</v>
      </c>
      <c r="AH436" t="s">
        <v>11</v>
      </c>
      <c r="AI436">
        <v>0.94554400000000005</v>
      </c>
      <c r="AJ436">
        <v>1.4999999999999999E-4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60200.509141000002</v>
      </c>
      <c r="I437">
        <v>1222932.2929829999</v>
      </c>
      <c r="J437" t="s">
        <v>3</v>
      </c>
      <c r="K437">
        <v>60189.886719000002</v>
      </c>
      <c r="L437">
        <v>1222830.5368369999</v>
      </c>
      <c r="M437" t="s">
        <v>4</v>
      </c>
      <c r="N437">
        <v>7118.1162210000002</v>
      </c>
      <c r="O437">
        <v>31384.051318000002</v>
      </c>
      <c r="P437" t="s">
        <v>5</v>
      </c>
      <c r="Q437">
        <v>0</v>
      </c>
      <c r="R437">
        <v>0</v>
      </c>
      <c r="S437" t="s">
        <v>6</v>
      </c>
      <c r="T437">
        <v>1658.612026</v>
      </c>
      <c r="U437">
        <v>1195.0249160000001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5.3872999999999997E-2</v>
      </c>
      <c r="AG437">
        <v>3.6000000000000001E-5</v>
      </c>
      <c r="AH437" t="s">
        <v>11</v>
      </c>
      <c r="AI437">
        <v>0.94567100000000004</v>
      </c>
      <c r="AJ437">
        <v>1.5300000000000001E-4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63991.547891000002</v>
      </c>
      <c r="I438">
        <v>1281777.87656</v>
      </c>
      <c r="J438" t="s">
        <v>3</v>
      </c>
      <c r="K438">
        <v>63980.268125000002</v>
      </c>
      <c r="L438">
        <v>1281678.7778129999</v>
      </c>
      <c r="M438" t="s">
        <v>4</v>
      </c>
      <c r="N438">
        <v>7566.9456250000003</v>
      </c>
      <c r="O438">
        <v>34558.242115000001</v>
      </c>
      <c r="P438" t="s">
        <v>5</v>
      </c>
      <c r="Q438">
        <v>0</v>
      </c>
      <c r="R438">
        <v>0</v>
      </c>
      <c r="S438" t="s">
        <v>6</v>
      </c>
      <c r="T438">
        <v>1762.8425420000001</v>
      </c>
      <c r="U438">
        <v>1332.9438050000001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5.3782000000000003E-2</v>
      </c>
      <c r="AG438">
        <v>3.6000000000000001E-5</v>
      </c>
      <c r="AH438" t="s">
        <v>11</v>
      </c>
      <c r="AI438">
        <v>0.94650000000000001</v>
      </c>
      <c r="AJ438">
        <v>1.46E-4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67770.985234000007</v>
      </c>
      <c r="I439">
        <v>1471853.9377580001</v>
      </c>
      <c r="J439" t="s">
        <v>3</v>
      </c>
      <c r="K439">
        <v>67759.052968999997</v>
      </c>
      <c r="L439">
        <v>1471751.7511100001</v>
      </c>
      <c r="M439" t="s">
        <v>4</v>
      </c>
      <c r="N439">
        <v>8015.3127640000002</v>
      </c>
      <c r="O439">
        <v>39664.685469999997</v>
      </c>
      <c r="P439" t="s">
        <v>5</v>
      </c>
      <c r="Q439">
        <v>0</v>
      </c>
      <c r="R439">
        <v>0</v>
      </c>
      <c r="S439" t="s">
        <v>6</v>
      </c>
      <c r="T439">
        <v>1867.136628</v>
      </c>
      <c r="U439">
        <v>1573.0441020000001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5.3595999999999998E-2</v>
      </c>
      <c r="AG439">
        <v>3.4999999999999997E-5</v>
      </c>
      <c r="AH439" t="s">
        <v>11</v>
      </c>
      <c r="AI439">
        <v>0.94658299999999995</v>
      </c>
      <c r="AJ439">
        <v>1.47E-4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71559.744219</v>
      </c>
      <c r="I440">
        <v>1514835.689245</v>
      </c>
      <c r="J440" t="s">
        <v>3</v>
      </c>
      <c r="K440">
        <v>71547.159687000007</v>
      </c>
      <c r="L440">
        <v>1514742.043236</v>
      </c>
      <c r="M440" t="s">
        <v>4</v>
      </c>
      <c r="N440">
        <v>8464.3950490000007</v>
      </c>
      <c r="O440">
        <v>43336.475496999999</v>
      </c>
      <c r="P440" t="s">
        <v>5</v>
      </c>
      <c r="Q440">
        <v>0</v>
      </c>
      <c r="R440">
        <v>0</v>
      </c>
      <c r="S440" t="s">
        <v>6</v>
      </c>
      <c r="T440">
        <v>1971.851584</v>
      </c>
      <c r="U440">
        <v>1608.7624430000001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5.3589999999999999E-2</v>
      </c>
      <c r="AG440">
        <v>3.4999999999999997E-5</v>
      </c>
      <c r="AH440" t="s">
        <v>11</v>
      </c>
      <c r="AI440">
        <v>0.94658299999999995</v>
      </c>
      <c r="AJ440">
        <v>1.47E-4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75364.147500000006</v>
      </c>
      <c r="I441">
        <v>1604593.6735410001</v>
      </c>
      <c r="J441" t="s">
        <v>3</v>
      </c>
      <c r="K441">
        <v>75350.90625</v>
      </c>
      <c r="L441">
        <v>1604222.791917</v>
      </c>
      <c r="M441" t="s">
        <v>4</v>
      </c>
      <c r="N441">
        <v>8915.5060159999994</v>
      </c>
      <c r="O441">
        <v>48642.416342999997</v>
      </c>
      <c r="P441" t="s">
        <v>5</v>
      </c>
      <c r="Q441">
        <v>0</v>
      </c>
      <c r="R441">
        <v>0</v>
      </c>
      <c r="S441" t="s">
        <v>6</v>
      </c>
      <c r="T441">
        <v>2076.8651610000002</v>
      </c>
      <c r="U441">
        <v>1700.2379410000001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5.3449999999999998E-2</v>
      </c>
      <c r="AG441">
        <v>3.4E-5</v>
      </c>
      <c r="AH441" t="s">
        <v>11</v>
      </c>
      <c r="AI441">
        <v>0.946797</v>
      </c>
      <c r="AJ441">
        <v>1.5100000000000001E-4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3954.9642869999998</v>
      </c>
      <c r="I442">
        <v>45442.194145000001</v>
      </c>
      <c r="J442" t="s">
        <v>3</v>
      </c>
      <c r="K442">
        <v>3954.2329880000002</v>
      </c>
      <c r="L442">
        <v>45423.998748999998</v>
      </c>
      <c r="M442" t="s">
        <v>4</v>
      </c>
      <c r="N442">
        <v>140.74122299999999</v>
      </c>
      <c r="O442">
        <v>59.527216000000003</v>
      </c>
      <c r="P442" t="s">
        <v>5</v>
      </c>
      <c r="Q442">
        <v>475.02715000000001</v>
      </c>
      <c r="R442">
        <v>1468.7477590000001</v>
      </c>
      <c r="S442" t="s">
        <v>6</v>
      </c>
      <c r="T442">
        <v>102.751086</v>
      </c>
      <c r="U442">
        <v>30.965572999999999</v>
      </c>
      <c r="V442" t="s">
        <v>7</v>
      </c>
      <c r="W442">
        <v>103.76001100000001</v>
      </c>
      <c r="X442">
        <v>50.000528000000003</v>
      </c>
      <c r="Y442" t="s">
        <v>8</v>
      </c>
      <c r="Z442">
        <v>129.422798</v>
      </c>
      <c r="AA442">
        <v>681.53144499999996</v>
      </c>
      <c r="AB442" t="s">
        <v>9</v>
      </c>
      <c r="AC442">
        <v>3244.525322</v>
      </c>
      <c r="AD442">
        <v>28877.360293999998</v>
      </c>
      <c r="AE442" t="s">
        <v>10</v>
      </c>
      <c r="AF442">
        <v>7.6104000000000005E-2</v>
      </c>
      <c r="AG442">
        <v>1.26E-4</v>
      </c>
      <c r="AH442" t="s">
        <v>11</v>
      </c>
      <c r="AI442">
        <v>0.92879500000000004</v>
      </c>
      <c r="AJ442">
        <v>7.1000000000000005E-5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7953.3871879999997</v>
      </c>
      <c r="I443">
        <v>115027.791041</v>
      </c>
      <c r="J443" t="s">
        <v>3</v>
      </c>
      <c r="K443">
        <v>7951.9172559999997</v>
      </c>
      <c r="L443">
        <v>114980.62237899999</v>
      </c>
      <c r="M443" t="s">
        <v>4</v>
      </c>
      <c r="N443">
        <v>283.55125299999997</v>
      </c>
      <c r="O443">
        <v>189.66240300000001</v>
      </c>
      <c r="P443" t="s">
        <v>5</v>
      </c>
      <c r="Q443">
        <v>964.71851100000003</v>
      </c>
      <c r="R443">
        <v>5264.1282879999999</v>
      </c>
      <c r="S443" t="s">
        <v>6</v>
      </c>
      <c r="T443">
        <v>206.36819499999999</v>
      </c>
      <c r="U443">
        <v>83.643283999999994</v>
      </c>
      <c r="V443" t="s">
        <v>7</v>
      </c>
      <c r="W443">
        <v>207.766547</v>
      </c>
      <c r="X443">
        <v>123.98929800000001</v>
      </c>
      <c r="Y443" t="s">
        <v>8</v>
      </c>
      <c r="Z443">
        <v>270.77350799999999</v>
      </c>
      <c r="AA443">
        <v>3002.7744990000001</v>
      </c>
      <c r="AB443" t="s">
        <v>9</v>
      </c>
      <c r="AC443">
        <v>6515.6859569999997</v>
      </c>
      <c r="AD443">
        <v>71202.377550999998</v>
      </c>
      <c r="AE443" t="s">
        <v>10</v>
      </c>
      <c r="AF443">
        <v>7.1085999999999996E-2</v>
      </c>
      <c r="AG443">
        <v>1.4999999999999999E-4</v>
      </c>
      <c r="AH443" t="s">
        <v>11</v>
      </c>
      <c r="AI443">
        <v>0.93183800000000006</v>
      </c>
      <c r="AJ443">
        <v>1.2E-5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11892.877402</v>
      </c>
      <c r="I444">
        <v>204475.56527699999</v>
      </c>
      <c r="J444" t="s">
        <v>3</v>
      </c>
      <c r="K444">
        <v>11890.678301</v>
      </c>
      <c r="L444">
        <v>204380.732097</v>
      </c>
      <c r="M444" t="s">
        <v>4</v>
      </c>
      <c r="N444">
        <v>424.03097000000002</v>
      </c>
      <c r="O444">
        <v>376.40454099999999</v>
      </c>
      <c r="P444" t="s">
        <v>5</v>
      </c>
      <c r="Q444">
        <v>1442.8491019999999</v>
      </c>
      <c r="R444">
        <v>10212.516546999999</v>
      </c>
      <c r="S444" t="s">
        <v>6</v>
      </c>
      <c r="T444">
        <v>308.38710400000002</v>
      </c>
      <c r="U444">
        <v>128.106821</v>
      </c>
      <c r="V444" t="s">
        <v>7</v>
      </c>
      <c r="W444">
        <v>310.06416899999999</v>
      </c>
      <c r="X444">
        <v>178.149777</v>
      </c>
      <c r="Y444" t="s">
        <v>8</v>
      </c>
      <c r="Z444">
        <v>405.83390200000002</v>
      </c>
      <c r="AA444">
        <v>5779.2540399999998</v>
      </c>
      <c r="AB444" t="s">
        <v>9</v>
      </c>
      <c r="AC444">
        <v>9741.5864450000008</v>
      </c>
      <c r="AD444">
        <v>120210.72266699999</v>
      </c>
      <c r="AE444" t="s">
        <v>10</v>
      </c>
      <c r="AF444">
        <v>6.5147999999999998E-2</v>
      </c>
      <c r="AG444">
        <v>1.21E-4</v>
      </c>
      <c r="AH444" t="s">
        <v>11</v>
      </c>
      <c r="AI444">
        <v>0.93255900000000003</v>
      </c>
      <c r="AJ444">
        <v>1.2999999999999999E-5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15908.073203</v>
      </c>
      <c r="I445">
        <v>436807.904515</v>
      </c>
      <c r="J445" t="s">
        <v>3</v>
      </c>
      <c r="K445">
        <v>15905.134921999999</v>
      </c>
      <c r="L445">
        <v>436616.250788</v>
      </c>
      <c r="M445" t="s">
        <v>4</v>
      </c>
      <c r="N445">
        <v>566.96360000000004</v>
      </c>
      <c r="O445">
        <v>715.31203200000004</v>
      </c>
      <c r="P445" t="s">
        <v>5</v>
      </c>
      <c r="Q445">
        <v>1932.2231569999999</v>
      </c>
      <c r="R445">
        <v>18379.336168999998</v>
      </c>
      <c r="S445" t="s">
        <v>6</v>
      </c>
      <c r="T445">
        <v>412.20234399999998</v>
      </c>
      <c r="U445">
        <v>250.78790499999999</v>
      </c>
      <c r="V445" t="s">
        <v>7</v>
      </c>
      <c r="W445">
        <v>414.86917899999997</v>
      </c>
      <c r="X445">
        <v>321.11532999999997</v>
      </c>
      <c r="Y445" t="s">
        <v>8</v>
      </c>
      <c r="Z445">
        <v>545.17620399999998</v>
      </c>
      <c r="AA445">
        <v>9907.6297709999999</v>
      </c>
      <c r="AB445" t="s">
        <v>9</v>
      </c>
      <c r="AC445">
        <v>13027.554980000001</v>
      </c>
      <c r="AD445">
        <v>261391.277531</v>
      </c>
      <c r="AE445" t="s">
        <v>10</v>
      </c>
      <c r="AF445">
        <v>6.2997999999999998E-2</v>
      </c>
      <c r="AG445">
        <v>1.03E-4</v>
      </c>
      <c r="AH445" t="s">
        <v>11</v>
      </c>
      <c r="AI445">
        <v>0.93359800000000004</v>
      </c>
      <c r="AJ445">
        <v>3.6000000000000001E-5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19829.585898000001</v>
      </c>
      <c r="I446">
        <v>609761.391757</v>
      </c>
      <c r="J446" t="s">
        <v>3</v>
      </c>
      <c r="K446">
        <v>19825.927812000002</v>
      </c>
      <c r="L446">
        <v>609487.71128100005</v>
      </c>
      <c r="M446" t="s">
        <v>4</v>
      </c>
      <c r="N446">
        <v>706.50693200000001</v>
      </c>
      <c r="O446">
        <v>943.80211699999995</v>
      </c>
      <c r="P446" t="s">
        <v>5</v>
      </c>
      <c r="Q446">
        <v>2411.9698100000001</v>
      </c>
      <c r="R446">
        <v>26697.712960000001</v>
      </c>
      <c r="S446" t="s">
        <v>6</v>
      </c>
      <c r="T446">
        <v>513.95630700000004</v>
      </c>
      <c r="U446">
        <v>324.38770299999999</v>
      </c>
      <c r="V446" t="s">
        <v>7</v>
      </c>
      <c r="W446">
        <v>517.07907999999998</v>
      </c>
      <c r="X446">
        <v>449.88116600000001</v>
      </c>
      <c r="Y446" t="s">
        <v>8</v>
      </c>
      <c r="Z446">
        <v>683.45552699999996</v>
      </c>
      <c r="AA446">
        <v>13994.665279000001</v>
      </c>
      <c r="AB446" t="s">
        <v>9</v>
      </c>
      <c r="AC446">
        <v>16236.379316</v>
      </c>
      <c r="AD446">
        <v>354018.58904400002</v>
      </c>
      <c r="AE446" t="s">
        <v>10</v>
      </c>
      <c r="AF446">
        <v>5.9726000000000001E-2</v>
      </c>
      <c r="AG446">
        <v>9.2999999999999997E-5</v>
      </c>
      <c r="AH446" t="s">
        <v>11</v>
      </c>
      <c r="AI446">
        <v>0.93545599999999995</v>
      </c>
      <c r="AJ446">
        <v>6.6000000000000005E-5</v>
      </c>
      <c r="AK446" t="s">
        <v>12</v>
      </c>
      <c r="AL446">
        <v>0</v>
      </c>
      <c r="AM446">
        <v>0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23776.461328000001</v>
      </c>
      <c r="I447">
        <v>721137.47097200004</v>
      </c>
      <c r="J447" t="s">
        <v>3</v>
      </c>
      <c r="K447">
        <v>23772.076523</v>
      </c>
      <c r="L447">
        <v>720807.07242800004</v>
      </c>
      <c r="M447" t="s">
        <v>4</v>
      </c>
      <c r="N447">
        <v>847.23283700000002</v>
      </c>
      <c r="O447">
        <v>1072.6532</v>
      </c>
      <c r="P447" t="s">
        <v>5</v>
      </c>
      <c r="Q447">
        <v>2889.887295</v>
      </c>
      <c r="R447">
        <v>33663.880266</v>
      </c>
      <c r="S447" t="s">
        <v>6</v>
      </c>
      <c r="T447">
        <v>616.070697</v>
      </c>
      <c r="U447">
        <v>369.45241399999998</v>
      </c>
      <c r="V447" t="s">
        <v>7</v>
      </c>
      <c r="W447">
        <v>619.79745700000001</v>
      </c>
      <c r="X447">
        <v>516.58413099999996</v>
      </c>
      <c r="Y447" t="s">
        <v>8</v>
      </c>
      <c r="Z447">
        <v>818.52138400000001</v>
      </c>
      <c r="AA447">
        <v>18044.996844000001</v>
      </c>
      <c r="AB447" t="s">
        <v>9</v>
      </c>
      <c r="AC447">
        <v>19466.337382999998</v>
      </c>
      <c r="AD447">
        <v>411831.95000800001</v>
      </c>
      <c r="AE447" t="s">
        <v>10</v>
      </c>
      <c r="AF447">
        <v>5.8492000000000002E-2</v>
      </c>
      <c r="AG447">
        <v>7.2000000000000002E-5</v>
      </c>
      <c r="AH447" t="s">
        <v>11</v>
      </c>
      <c r="AI447">
        <v>0.93546700000000005</v>
      </c>
      <c r="AJ447">
        <v>6.6000000000000005E-5</v>
      </c>
      <c r="AK447" t="s">
        <v>12</v>
      </c>
      <c r="AL447">
        <v>0</v>
      </c>
      <c r="AM447">
        <v>0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27773.189648</v>
      </c>
      <c r="I448">
        <v>1023399.363317</v>
      </c>
      <c r="J448" t="s">
        <v>3</v>
      </c>
      <c r="K448">
        <v>27768.065429999999</v>
      </c>
      <c r="L448">
        <v>1022913.908661</v>
      </c>
      <c r="M448" t="s">
        <v>4</v>
      </c>
      <c r="N448">
        <v>989.13378799999998</v>
      </c>
      <c r="O448">
        <v>1449.9830360000001</v>
      </c>
      <c r="P448" t="s">
        <v>5</v>
      </c>
      <c r="Q448">
        <v>3376.1511719999999</v>
      </c>
      <c r="R448">
        <v>45694.802115999999</v>
      </c>
      <c r="S448" t="s">
        <v>6</v>
      </c>
      <c r="T448">
        <v>719.99001599999997</v>
      </c>
      <c r="U448">
        <v>536.12987099999998</v>
      </c>
      <c r="V448" t="s">
        <v>7</v>
      </c>
      <c r="W448">
        <v>724.21278099999995</v>
      </c>
      <c r="X448">
        <v>703.48636199999999</v>
      </c>
      <c r="Y448" t="s">
        <v>8</v>
      </c>
      <c r="Z448">
        <v>956.09939099999997</v>
      </c>
      <c r="AA448">
        <v>23236.574860000001</v>
      </c>
      <c r="AB448" t="s">
        <v>9</v>
      </c>
      <c r="AC448">
        <v>22736.675233999998</v>
      </c>
      <c r="AD448">
        <v>590203.780638</v>
      </c>
      <c r="AE448" t="s">
        <v>10</v>
      </c>
      <c r="AF448">
        <v>5.7575000000000001E-2</v>
      </c>
      <c r="AG448">
        <v>6.0999999999999999E-5</v>
      </c>
      <c r="AH448" t="s">
        <v>11</v>
      </c>
      <c r="AI448">
        <v>0.93741300000000005</v>
      </c>
      <c r="AJ448">
        <v>9.2999999999999997E-5</v>
      </c>
      <c r="AK448" t="s">
        <v>12</v>
      </c>
      <c r="AL448">
        <v>0</v>
      </c>
      <c r="AM448">
        <v>0</v>
      </c>
    </row>
    <row r="449" spans="1:54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31715.308125</v>
      </c>
      <c r="I449">
        <v>1319229.374786</v>
      </c>
      <c r="J449" t="s">
        <v>3</v>
      </c>
      <c r="K449">
        <v>31709.461016000001</v>
      </c>
      <c r="L449">
        <v>1318598.1035829999</v>
      </c>
      <c r="M449" t="s">
        <v>4</v>
      </c>
      <c r="N449">
        <v>1128.2755790000001</v>
      </c>
      <c r="O449">
        <v>1792.1598240000001</v>
      </c>
      <c r="P449" t="s">
        <v>5</v>
      </c>
      <c r="Q449">
        <v>3855.8425440000001</v>
      </c>
      <c r="R449">
        <v>59609.894545000003</v>
      </c>
      <c r="S449" t="s">
        <v>6</v>
      </c>
      <c r="T449">
        <v>822.14904899999999</v>
      </c>
      <c r="U449">
        <v>685.26933699999995</v>
      </c>
      <c r="V449" t="s">
        <v>7</v>
      </c>
      <c r="W449">
        <v>826.91396199999997</v>
      </c>
      <c r="X449">
        <v>855.88237100000003</v>
      </c>
      <c r="Y449" t="s">
        <v>8</v>
      </c>
      <c r="Z449">
        <v>1092.878181</v>
      </c>
      <c r="AA449">
        <v>28993.770808000001</v>
      </c>
      <c r="AB449" t="s">
        <v>9</v>
      </c>
      <c r="AC449">
        <v>25966.552539</v>
      </c>
      <c r="AD449">
        <v>750840.72244499996</v>
      </c>
      <c r="AE449" t="s">
        <v>10</v>
      </c>
      <c r="AF449">
        <v>5.6521000000000002E-2</v>
      </c>
      <c r="AG449">
        <v>4.0000000000000003E-5</v>
      </c>
      <c r="AH449" t="s">
        <v>11</v>
      </c>
      <c r="AI449">
        <v>0.93853900000000001</v>
      </c>
      <c r="AJ449">
        <v>1.0900000000000001E-4</v>
      </c>
      <c r="AK449" t="s">
        <v>12</v>
      </c>
      <c r="AL449">
        <v>0</v>
      </c>
      <c r="AM449">
        <v>0</v>
      </c>
    </row>
    <row r="450" spans="1:54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35662.782031000002</v>
      </c>
      <c r="I450">
        <v>1743314.8068919999</v>
      </c>
      <c r="J450" t="s">
        <v>3</v>
      </c>
      <c r="K450">
        <v>35656.209453000003</v>
      </c>
      <c r="L450">
        <v>1742510.824248</v>
      </c>
      <c r="M450" t="s">
        <v>4</v>
      </c>
      <c r="N450">
        <v>1268.7935279999999</v>
      </c>
      <c r="O450">
        <v>2305.0818880000002</v>
      </c>
      <c r="P450" t="s">
        <v>5</v>
      </c>
      <c r="Q450">
        <v>4337.7101810000004</v>
      </c>
      <c r="R450">
        <v>75201.912878999996</v>
      </c>
      <c r="S450" t="s">
        <v>6</v>
      </c>
      <c r="T450">
        <v>925.05962</v>
      </c>
      <c r="U450">
        <v>951.402153</v>
      </c>
      <c r="V450" t="s">
        <v>7</v>
      </c>
      <c r="W450">
        <v>930.07824500000004</v>
      </c>
      <c r="X450">
        <v>1132.334985</v>
      </c>
      <c r="Y450" t="s">
        <v>8</v>
      </c>
      <c r="Z450">
        <v>1228.5534909999999</v>
      </c>
      <c r="AA450">
        <v>35364.109657000001</v>
      </c>
      <c r="AB450" t="s">
        <v>9</v>
      </c>
      <c r="AC450">
        <v>29189.520742000001</v>
      </c>
      <c r="AD450">
        <v>999264.77521600004</v>
      </c>
      <c r="AE450" t="s">
        <v>10</v>
      </c>
      <c r="AF450">
        <v>5.6172E-2</v>
      </c>
      <c r="AG450">
        <v>3.8999999999999999E-5</v>
      </c>
      <c r="AH450" t="s">
        <v>11</v>
      </c>
      <c r="AI450">
        <v>0.93885399999999997</v>
      </c>
      <c r="AJ450">
        <v>1.0900000000000001E-4</v>
      </c>
      <c r="AK450" t="s">
        <v>12</v>
      </c>
      <c r="AL450">
        <v>0</v>
      </c>
      <c r="AM450">
        <v>0</v>
      </c>
    </row>
    <row r="451" spans="1:54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39585.622812000001</v>
      </c>
      <c r="I451">
        <v>2028263.627419</v>
      </c>
      <c r="J451" t="s">
        <v>3</v>
      </c>
      <c r="K451">
        <v>39578.322187999998</v>
      </c>
      <c r="L451">
        <v>2027305.434844</v>
      </c>
      <c r="M451" t="s">
        <v>4</v>
      </c>
      <c r="N451">
        <v>1408.290264</v>
      </c>
      <c r="O451">
        <v>2691.0541010000002</v>
      </c>
      <c r="P451" t="s">
        <v>5</v>
      </c>
      <c r="Q451">
        <v>4818.5620900000004</v>
      </c>
      <c r="R451">
        <v>88011.650865000003</v>
      </c>
      <c r="S451" t="s">
        <v>6</v>
      </c>
      <c r="T451">
        <v>1026.9050119999999</v>
      </c>
      <c r="U451">
        <v>1115.895947</v>
      </c>
      <c r="V451" t="s">
        <v>7</v>
      </c>
      <c r="W451">
        <v>1033.0749490000001</v>
      </c>
      <c r="X451">
        <v>1311.741927</v>
      </c>
      <c r="Y451" t="s">
        <v>8</v>
      </c>
      <c r="Z451">
        <v>1363.2518749999999</v>
      </c>
      <c r="AA451">
        <v>41385.067674999998</v>
      </c>
      <c r="AB451" t="s">
        <v>9</v>
      </c>
      <c r="AC451">
        <v>32394.709961</v>
      </c>
      <c r="AD451">
        <v>1168017.509351</v>
      </c>
      <c r="AE451" t="s">
        <v>10</v>
      </c>
      <c r="AF451">
        <v>5.4923E-2</v>
      </c>
      <c r="AG451">
        <v>3.3000000000000003E-5</v>
      </c>
      <c r="AH451" t="s">
        <v>11</v>
      </c>
      <c r="AI451">
        <v>0.93939399999999995</v>
      </c>
      <c r="AJ451">
        <v>1.16E-4</v>
      </c>
      <c r="AK451" t="s">
        <v>12</v>
      </c>
      <c r="AL451">
        <v>3.3</v>
      </c>
      <c r="AM451">
        <v>533.61</v>
      </c>
    </row>
    <row r="452" spans="1:54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43541.836562999997</v>
      </c>
      <c r="I452">
        <v>2508655.9000510001</v>
      </c>
      <c r="J452" t="s">
        <v>3</v>
      </c>
      <c r="K452">
        <v>43533.805</v>
      </c>
      <c r="L452">
        <v>2507466.5969560002</v>
      </c>
      <c r="M452" t="s">
        <v>4</v>
      </c>
      <c r="N452">
        <v>1549.2872709999999</v>
      </c>
      <c r="O452">
        <v>3467.2562370000001</v>
      </c>
      <c r="P452" t="s">
        <v>5</v>
      </c>
      <c r="Q452">
        <v>5307.7079979999999</v>
      </c>
      <c r="R452">
        <v>104461.911995</v>
      </c>
      <c r="S452" t="s">
        <v>6</v>
      </c>
      <c r="T452">
        <v>1129.5689259999999</v>
      </c>
      <c r="U452">
        <v>1366.596738</v>
      </c>
      <c r="V452" t="s">
        <v>7</v>
      </c>
      <c r="W452">
        <v>1135.6648459999999</v>
      </c>
      <c r="X452">
        <v>1638.8350310000001</v>
      </c>
      <c r="Y452" t="s">
        <v>8</v>
      </c>
      <c r="Z452">
        <v>1502.5311079999999</v>
      </c>
      <c r="AA452">
        <v>47691.598337000003</v>
      </c>
      <c r="AB452" t="s">
        <v>9</v>
      </c>
      <c r="AC452">
        <v>35620.040469</v>
      </c>
      <c r="AD452">
        <v>1446234.1096630001</v>
      </c>
      <c r="AE452" t="s">
        <v>10</v>
      </c>
      <c r="AF452">
        <v>5.459E-2</v>
      </c>
      <c r="AG452">
        <v>2.6999999999999999E-5</v>
      </c>
      <c r="AH452" t="s">
        <v>11</v>
      </c>
      <c r="AI452">
        <v>0.940029</v>
      </c>
      <c r="AJ452">
        <v>1.13E-4</v>
      </c>
      <c r="AK452" t="s">
        <v>12</v>
      </c>
      <c r="AL452">
        <v>38.54</v>
      </c>
      <c r="AM452">
        <v>61152.0484</v>
      </c>
    </row>
    <row r="453" spans="1:54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47462.987421999998</v>
      </c>
      <c r="I453">
        <v>2854940.8419269999</v>
      </c>
      <c r="J453" t="s">
        <v>3</v>
      </c>
      <c r="K453">
        <v>47454.232343999996</v>
      </c>
      <c r="L453">
        <v>2853553.1718609999</v>
      </c>
      <c r="M453" t="s">
        <v>4</v>
      </c>
      <c r="N453">
        <v>1688.65978</v>
      </c>
      <c r="O453">
        <v>4001.2577849999998</v>
      </c>
      <c r="P453" t="s">
        <v>5</v>
      </c>
      <c r="Q453">
        <v>5786.7737209999996</v>
      </c>
      <c r="R453">
        <v>120579.74948499999</v>
      </c>
      <c r="S453" t="s">
        <v>6</v>
      </c>
      <c r="T453">
        <v>1231.2064580000001</v>
      </c>
      <c r="U453">
        <v>1530.571058</v>
      </c>
      <c r="V453" t="s">
        <v>7</v>
      </c>
      <c r="W453">
        <v>1237.647107</v>
      </c>
      <c r="X453">
        <v>1872.623957</v>
      </c>
      <c r="Y453" t="s">
        <v>8</v>
      </c>
      <c r="Z453">
        <v>1636.2234350000001</v>
      </c>
      <c r="AA453">
        <v>55047.286970000001</v>
      </c>
      <c r="AB453" t="s">
        <v>9</v>
      </c>
      <c r="AC453">
        <v>38821.935547000001</v>
      </c>
      <c r="AD453">
        <v>1645742.4109159999</v>
      </c>
      <c r="AE453" t="s">
        <v>10</v>
      </c>
      <c r="AF453">
        <v>5.4459E-2</v>
      </c>
      <c r="AG453">
        <v>2.5999999999999998E-5</v>
      </c>
      <c r="AH453" t="s">
        <v>11</v>
      </c>
      <c r="AI453">
        <v>0.94166700000000003</v>
      </c>
      <c r="AJ453">
        <v>1.2E-4</v>
      </c>
      <c r="AK453" t="s">
        <v>12</v>
      </c>
      <c r="AL453">
        <v>38.54</v>
      </c>
      <c r="AM453">
        <v>61152.0484</v>
      </c>
    </row>
    <row r="454" spans="1:54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51371.517266000003</v>
      </c>
      <c r="I454">
        <v>3173507.5266180001</v>
      </c>
      <c r="J454" t="s">
        <v>3</v>
      </c>
      <c r="K454">
        <v>51362.040077999998</v>
      </c>
      <c r="L454">
        <v>3171959.6331500001</v>
      </c>
      <c r="M454" t="s">
        <v>4</v>
      </c>
      <c r="N454">
        <v>1827.5164789999999</v>
      </c>
      <c r="O454">
        <v>4375.5322939999996</v>
      </c>
      <c r="P454" t="s">
        <v>5</v>
      </c>
      <c r="Q454">
        <v>6266.8806450000002</v>
      </c>
      <c r="R454">
        <v>133647.68909999999</v>
      </c>
      <c r="S454" t="s">
        <v>6</v>
      </c>
      <c r="T454">
        <v>1331.9264330000001</v>
      </c>
      <c r="U454">
        <v>1699.3808670000001</v>
      </c>
      <c r="V454" t="s">
        <v>7</v>
      </c>
      <c r="W454">
        <v>1337.7964939999999</v>
      </c>
      <c r="X454">
        <v>2100.271491</v>
      </c>
      <c r="Y454" t="s">
        <v>8</v>
      </c>
      <c r="Z454">
        <v>1773.2302340000001</v>
      </c>
      <c r="AA454">
        <v>61907.106611000003</v>
      </c>
      <c r="AB454" t="s">
        <v>9</v>
      </c>
      <c r="AC454">
        <v>42011.039141000001</v>
      </c>
      <c r="AD454">
        <v>1848893.819385</v>
      </c>
      <c r="AE454" t="s">
        <v>10</v>
      </c>
      <c r="AF454">
        <v>5.4354E-2</v>
      </c>
      <c r="AG454">
        <v>2.5999999999999998E-5</v>
      </c>
      <c r="AH454" t="s">
        <v>11</v>
      </c>
      <c r="AI454">
        <v>0.94253200000000004</v>
      </c>
      <c r="AJ454">
        <v>1.21E-4</v>
      </c>
      <c r="AK454" t="s">
        <v>12</v>
      </c>
      <c r="AL454">
        <v>38.54</v>
      </c>
      <c r="AM454">
        <v>61152.0484</v>
      </c>
    </row>
    <row r="455" spans="1:54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55324.662891</v>
      </c>
      <c r="I455">
        <v>3725306.7843900002</v>
      </c>
      <c r="J455" t="s">
        <v>3</v>
      </c>
      <c r="K455">
        <v>55314.463046999997</v>
      </c>
      <c r="L455">
        <v>3723539.7080219998</v>
      </c>
      <c r="M455" t="s">
        <v>4</v>
      </c>
      <c r="N455">
        <v>1967.8538129999999</v>
      </c>
      <c r="O455">
        <v>5185.7572220000002</v>
      </c>
      <c r="P455" t="s">
        <v>5</v>
      </c>
      <c r="Q455">
        <v>6753.5083009999998</v>
      </c>
      <c r="R455">
        <v>151016.94771499999</v>
      </c>
      <c r="S455" t="s">
        <v>6</v>
      </c>
      <c r="T455">
        <v>1433.675103</v>
      </c>
      <c r="U455">
        <v>2071.6048369999999</v>
      </c>
      <c r="V455" t="s">
        <v>7</v>
      </c>
      <c r="W455">
        <v>1439.4627829999999</v>
      </c>
      <c r="X455">
        <v>2471.7496980000001</v>
      </c>
      <c r="Y455" t="s">
        <v>8</v>
      </c>
      <c r="Z455">
        <v>1910.088391</v>
      </c>
      <c r="AA455">
        <v>68885.066863999993</v>
      </c>
      <c r="AB455" t="s">
        <v>9</v>
      </c>
      <c r="AC455">
        <v>45234.907031000002</v>
      </c>
      <c r="AD455">
        <v>2186656.3749589999</v>
      </c>
      <c r="AE455" t="s">
        <v>10</v>
      </c>
      <c r="AF455">
        <v>5.4101000000000003E-2</v>
      </c>
      <c r="AG455">
        <v>2.4000000000000001E-5</v>
      </c>
      <c r="AH455" t="s">
        <v>11</v>
      </c>
      <c r="AI455">
        <v>0.94296199999999997</v>
      </c>
      <c r="AJ455">
        <v>1.2E-4</v>
      </c>
      <c r="AK455" t="s">
        <v>12</v>
      </c>
      <c r="AL455">
        <v>94.44</v>
      </c>
      <c r="AM455">
        <v>139012.8064</v>
      </c>
    </row>
    <row r="456" spans="1:54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59222.333828000003</v>
      </c>
      <c r="I456">
        <v>4144138.4293240001</v>
      </c>
      <c r="J456" t="s">
        <v>3</v>
      </c>
      <c r="K456">
        <v>59211.417109000002</v>
      </c>
      <c r="L456">
        <v>4142193.8076499999</v>
      </c>
      <c r="M456" t="s">
        <v>4</v>
      </c>
      <c r="N456">
        <v>2105.7028420000001</v>
      </c>
      <c r="O456">
        <v>5615.3264989999998</v>
      </c>
      <c r="P456" t="s">
        <v>5</v>
      </c>
      <c r="Q456">
        <v>7230.0280570000004</v>
      </c>
      <c r="R456">
        <v>170508.67705500001</v>
      </c>
      <c r="S456" t="s">
        <v>6</v>
      </c>
      <c r="T456">
        <v>1534.3001119999999</v>
      </c>
      <c r="U456">
        <v>2254.3903540000001</v>
      </c>
      <c r="V456" t="s">
        <v>7</v>
      </c>
      <c r="W456">
        <v>1540.4287770000001</v>
      </c>
      <c r="X456">
        <v>2798.9043820000002</v>
      </c>
      <c r="Y456" t="s">
        <v>8</v>
      </c>
      <c r="Z456">
        <v>2044.62156</v>
      </c>
      <c r="AA456">
        <v>79652.587157999995</v>
      </c>
      <c r="AB456" t="s">
        <v>9</v>
      </c>
      <c r="AC456">
        <v>48419.097109000002</v>
      </c>
      <c r="AD456">
        <v>2443461.7778250002</v>
      </c>
      <c r="AE456" t="s">
        <v>10</v>
      </c>
      <c r="AF456">
        <v>5.3918000000000001E-2</v>
      </c>
      <c r="AG456">
        <v>2.3E-5</v>
      </c>
      <c r="AH456" t="s">
        <v>11</v>
      </c>
      <c r="AI456">
        <v>0.944133</v>
      </c>
      <c r="AJ456">
        <v>1.2300000000000001E-4</v>
      </c>
      <c r="AK456" t="s">
        <v>12</v>
      </c>
      <c r="AL456">
        <v>94.44</v>
      </c>
      <c r="AM456">
        <v>139012.8064</v>
      </c>
    </row>
    <row r="457" spans="1:54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63129.106953000002</v>
      </c>
      <c r="I457">
        <v>4501916.2506309999</v>
      </c>
      <c r="J457" t="s">
        <v>3</v>
      </c>
      <c r="K457">
        <v>63117.431327999999</v>
      </c>
      <c r="L457">
        <v>4499576.997397</v>
      </c>
      <c r="M457" t="s">
        <v>4</v>
      </c>
      <c r="N457">
        <v>2244.735322</v>
      </c>
      <c r="O457">
        <v>5960.8610580000004</v>
      </c>
      <c r="P457" t="s">
        <v>5</v>
      </c>
      <c r="Q457">
        <v>7707.5741500000004</v>
      </c>
      <c r="R457">
        <v>186402.77300099999</v>
      </c>
      <c r="S457" t="s">
        <v>6</v>
      </c>
      <c r="T457">
        <v>1635.067329</v>
      </c>
      <c r="U457">
        <v>2438.1779510000001</v>
      </c>
      <c r="V457" t="s">
        <v>7</v>
      </c>
      <c r="W457">
        <v>1641.2024240000001</v>
      </c>
      <c r="X457">
        <v>3015.487709</v>
      </c>
      <c r="Y457" t="s">
        <v>8</v>
      </c>
      <c r="Z457">
        <v>2179.3310379999998</v>
      </c>
      <c r="AA457">
        <v>88606.952560999998</v>
      </c>
      <c r="AB457" t="s">
        <v>9</v>
      </c>
      <c r="AC457">
        <v>51615.773827999998</v>
      </c>
      <c r="AD457">
        <v>2636589.8961720001</v>
      </c>
      <c r="AE457" t="s">
        <v>10</v>
      </c>
      <c r="AF457">
        <v>5.3732000000000002E-2</v>
      </c>
      <c r="AG457">
        <v>2.1999999999999999E-5</v>
      </c>
      <c r="AH457" t="s">
        <v>11</v>
      </c>
      <c r="AI457">
        <v>0.94520899999999997</v>
      </c>
      <c r="AJ457">
        <v>1.2400000000000001E-4</v>
      </c>
      <c r="AK457" t="s">
        <v>12</v>
      </c>
      <c r="AL457">
        <v>118.44</v>
      </c>
      <c r="AM457">
        <v>148306.9264</v>
      </c>
    </row>
    <row r="458" spans="1:54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67067.721250000002</v>
      </c>
      <c r="I458">
        <v>4820657.1300280001</v>
      </c>
      <c r="J458" t="s">
        <v>3</v>
      </c>
      <c r="K458">
        <v>67055.320468999998</v>
      </c>
      <c r="L458">
        <v>4818155.5842500003</v>
      </c>
      <c r="M458" t="s">
        <v>4</v>
      </c>
      <c r="N458">
        <v>2385.0417969999999</v>
      </c>
      <c r="O458">
        <v>6344.8952289999997</v>
      </c>
      <c r="P458" t="s">
        <v>5</v>
      </c>
      <c r="Q458">
        <v>8187.5784569999996</v>
      </c>
      <c r="R458">
        <v>200255.24522700001</v>
      </c>
      <c r="S458" t="s">
        <v>6</v>
      </c>
      <c r="T458">
        <v>1736.9002170000001</v>
      </c>
      <c r="U458">
        <v>2582.1368320000001</v>
      </c>
      <c r="V458" t="s">
        <v>7</v>
      </c>
      <c r="W458">
        <v>1743.3575169999999</v>
      </c>
      <c r="X458">
        <v>3166.6568900000002</v>
      </c>
      <c r="Y458" t="s">
        <v>8</v>
      </c>
      <c r="Z458">
        <v>2315.3262500000001</v>
      </c>
      <c r="AA458">
        <v>97689.286687</v>
      </c>
      <c r="AB458" t="s">
        <v>9</v>
      </c>
      <c r="AC458">
        <v>54829.293280999998</v>
      </c>
      <c r="AD458">
        <v>2810620.1264909999</v>
      </c>
      <c r="AE458" t="s">
        <v>10</v>
      </c>
      <c r="AF458">
        <v>5.3644999999999998E-2</v>
      </c>
      <c r="AG458">
        <v>2.1999999999999999E-5</v>
      </c>
      <c r="AH458" t="s">
        <v>11</v>
      </c>
      <c r="AI458">
        <v>0.94564800000000004</v>
      </c>
      <c r="AJ458">
        <v>1.21E-4</v>
      </c>
      <c r="AK458" t="s">
        <v>12</v>
      </c>
      <c r="AL458">
        <v>118.44</v>
      </c>
      <c r="AM458">
        <v>148306.9264</v>
      </c>
    </row>
    <row r="459" spans="1:54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70972.049375000002</v>
      </c>
      <c r="I459">
        <v>5023893.8886780003</v>
      </c>
      <c r="J459" t="s">
        <v>3</v>
      </c>
      <c r="K459">
        <v>70958.928750000006</v>
      </c>
      <c r="L459">
        <v>5021242.7346559996</v>
      </c>
      <c r="M459" t="s">
        <v>4</v>
      </c>
      <c r="N459">
        <v>2523.4739749999999</v>
      </c>
      <c r="O459">
        <v>6660.240976</v>
      </c>
      <c r="P459" t="s">
        <v>5</v>
      </c>
      <c r="Q459">
        <v>8659.4702930000003</v>
      </c>
      <c r="R459">
        <v>214029.34411000001</v>
      </c>
      <c r="S459" t="s">
        <v>6</v>
      </c>
      <c r="T459">
        <v>1837.871165</v>
      </c>
      <c r="U459">
        <v>2612.956263</v>
      </c>
      <c r="V459" t="s">
        <v>7</v>
      </c>
      <c r="W459">
        <v>1843.592249</v>
      </c>
      <c r="X459">
        <v>3260.4470409999999</v>
      </c>
      <c r="Y459" t="s">
        <v>8</v>
      </c>
      <c r="Z459">
        <v>2449.1147799999999</v>
      </c>
      <c r="AA459">
        <v>106173.482557</v>
      </c>
      <c r="AB459" t="s">
        <v>9</v>
      </c>
      <c r="AC459">
        <v>58014.358203000003</v>
      </c>
      <c r="AD459">
        <v>2907991.5710849999</v>
      </c>
      <c r="AE459" t="s">
        <v>10</v>
      </c>
      <c r="AF459">
        <v>5.3582999999999999E-2</v>
      </c>
      <c r="AG459">
        <v>2.0999999999999999E-5</v>
      </c>
      <c r="AH459" t="s">
        <v>11</v>
      </c>
      <c r="AI459">
        <v>0.94564800000000004</v>
      </c>
      <c r="AJ459">
        <v>1.21E-4</v>
      </c>
      <c r="AK459" t="s">
        <v>12</v>
      </c>
      <c r="AL459">
        <v>118.44</v>
      </c>
      <c r="AM459">
        <v>148306.9264</v>
      </c>
    </row>
    <row r="460" spans="1:54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74915.939062000005</v>
      </c>
      <c r="I460">
        <v>5317526.057794</v>
      </c>
      <c r="J460" t="s">
        <v>3</v>
      </c>
      <c r="K460">
        <v>74902.092030999993</v>
      </c>
      <c r="L460">
        <v>5314723.0683960002</v>
      </c>
      <c r="M460" t="s">
        <v>4</v>
      </c>
      <c r="N460">
        <v>2663.8875929999999</v>
      </c>
      <c r="O460">
        <v>6914.4885569999997</v>
      </c>
      <c r="P460" t="s">
        <v>5</v>
      </c>
      <c r="Q460">
        <v>9137.0305079999998</v>
      </c>
      <c r="R460">
        <v>231423.116515</v>
      </c>
      <c r="S460" t="s">
        <v>6</v>
      </c>
      <c r="T460">
        <v>1939.7337110000001</v>
      </c>
      <c r="U460">
        <v>2763.837888</v>
      </c>
      <c r="V460" t="s">
        <v>7</v>
      </c>
      <c r="W460">
        <v>1945.2215619999999</v>
      </c>
      <c r="X460">
        <v>3556.5181539999999</v>
      </c>
      <c r="Y460" t="s">
        <v>8</v>
      </c>
      <c r="Z460">
        <v>2586.088608</v>
      </c>
      <c r="AA460">
        <v>115755.120662</v>
      </c>
      <c r="AB460" t="s">
        <v>9</v>
      </c>
      <c r="AC460">
        <v>61229.433671999999</v>
      </c>
      <c r="AD460">
        <v>3069093.6426530001</v>
      </c>
      <c r="AE460" t="s">
        <v>10</v>
      </c>
      <c r="AF460">
        <v>5.3568999999999999E-2</v>
      </c>
      <c r="AG460">
        <v>2.0999999999999999E-5</v>
      </c>
      <c r="AH460" t="s">
        <v>11</v>
      </c>
      <c r="AI460">
        <v>0.94619200000000003</v>
      </c>
      <c r="AJ460">
        <v>1.21E-4</v>
      </c>
      <c r="AK460" t="s">
        <v>12</v>
      </c>
      <c r="AL460">
        <v>171.5</v>
      </c>
      <c r="AM460">
        <v>212086.49</v>
      </c>
    </row>
    <row r="461" spans="1:54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78866.125625000001</v>
      </c>
      <c r="I461">
        <v>5692053.0908049997</v>
      </c>
      <c r="J461" t="s">
        <v>3</v>
      </c>
      <c r="K461">
        <v>78851.549218999993</v>
      </c>
      <c r="L461">
        <v>5689028.9029479995</v>
      </c>
      <c r="M461" t="s">
        <v>4</v>
      </c>
      <c r="N461">
        <v>2803.6269139999999</v>
      </c>
      <c r="O461">
        <v>7375.9818349999996</v>
      </c>
      <c r="P461" t="s">
        <v>5</v>
      </c>
      <c r="Q461">
        <v>9611.5264650000008</v>
      </c>
      <c r="R461">
        <v>252591.956687</v>
      </c>
      <c r="S461" t="s">
        <v>6</v>
      </c>
      <c r="T461">
        <v>2042.089888</v>
      </c>
      <c r="U461">
        <v>2970.6434909999998</v>
      </c>
      <c r="V461" t="s">
        <v>7</v>
      </c>
      <c r="W461">
        <v>2047.940261</v>
      </c>
      <c r="X461">
        <v>3857.6747909999999</v>
      </c>
      <c r="Y461" t="s">
        <v>8</v>
      </c>
      <c r="Z461">
        <v>2721.5156099999999</v>
      </c>
      <c r="AA461">
        <v>126850.78440999999</v>
      </c>
      <c r="AB461" t="s">
        <v>9</v>
      </c>
      <c r="AC461">
        <v>64449.898125</v>
      </c>
      <c r="AD461">
        <v>3238292.1092690001</v>
      </c>
      <c r="AE461" t="s">
        <v>10</v>
      </c>
      <c r="AF461">
        <v>5.3568999999999999E-2</v>
      </c>
      <c r="AG461">
        <v>2.0999999999999999E-5</v>
      </c>
      <c r="AH461" t="s">
        <v>11</v>
      </c>
      <c r="AI461">
        <v>0.94693700000000003</v>
      </c>
      <c r="AJ461">
        <v>1.13E-4</v>
      </c>
      <c r="AK461" t="s">
        <v>12</v>
      </c>
      <c r="AL461">
        <v>184.54</v>
      </c>
      <c r="AM461">
        <v>215945.80840000001</v>
      </c>
    </row>
    <row r="462" spans="1:54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3363.8073140000001</v>
      </c>
      <c r="I482">
        <v>27340.216954</v>
      </c>
      <c r="J482" t="s">
        <v>3</v>
      </c>
      <c r="K482">
        <v>3363.1243020000002</v>
      </c>
      <c r="L482">
        <v>27328.813335999999</v>
      </c>
      <c r="M482" t="s">
        <v>4</v>
      </c>
      <c r="N482">
        <v>137.493165</v>
      </c>
      <c r="O482">
        <v>52.027638000000003</v>
      </c>
      <c r="P482" t="s">
        <v>5</v>
      </c>
      <c r="Q482">
        <v>0</v>
      </c>
      <c r="R482">
        <v>0</v>
      </c>
      <c r="S482" t="s">
        <v>6</v>
      </c>
      <c r="T482">
        <v>102.146907</v>
      </c>
      <c r="U482">
        <v>26.972124000000001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7.7148999999999995E-2</v>
      </c>
      <c r="AD482">
        <v>1.1400000000000001E-4</v>
      </c>
      <c r="AE482" t="s">
        <v>10</v>
      </c>
      <c r="AF482">
        <v>0</v>
      </c>
      <c r="AG482">
        <v>0</v>
      </c>
      <c r="AH482" t="s">
        <v>11</v>
      </c>
      <c r="AI482">
        <v>0.92847800000000003</v>
      </c>
      <c r="AJ482">
        <v>7.6000000000000004E-5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6714.6535450000001</v>
      </c>
      <c r="I483">
        <v>51728.080782999998</v>
      </c>
      <c r="J483" t="s">
        <v>3</v>
      </c>
      <c r="K483">
        <v>6713.2894139999999</v>
      </c>
      <c r="L483">
        <v>51706.95117</v>
      </c>
      <c r="M483" t="s">
        <v>4</v>
      </c>
      <c r="N483">
        <v>273.92498399999999</v>
      </c>
      <c r="O483">
        <v>94.211545999999998</v>
      </c>
      <c r="P483" t="s">
        <v>5</v>
      </c>
      <c r="Q483">
        <v>0</v>
      </c>
      <c r="R483">
        <v>0</v>
      </c>
      <c r="S483" t="s">
        <v>6</v>
      </c>
      <c r="T483">
        <v>203.95349400000001</v>
      </c>
      <c r="U483">
        <v>47.235311000000003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6.9385000000000002E-2</v>
      </c>
      <c r="AD483">
        <v>1.8699999999999999E-4</v>
      </c>
      <c r="AE483" t="s">
        <v>10</v>
      </c>
      <c r="AF483">
        <v>0</v>
      </c>
      <c r="AG483">
        <v>0</v>
      </c>
      <c r="AH483" t="s">
        <v>11</v>
      </c>
      <c r="AI483">
        <v>0.93127000000000004</v>
      </c>
      <c r="AJ483">
        <v>2.5999999999999998E-5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10083.292012</v>
      </c>
      <c r="I484">
        <v>91340.722953999997</v>
      </c>
      <c r="J484" t="s">
        <v>3</v>
      </c>
      <c r="K484">
        <v>10081.245508</v>
      </c>
      <c r="L484">
        <v>91304.031319999995</v>
      </c>
      <c r="M484" t="s">
        <v>4</v>
      </c>
      <c r="N484">
        <v>411.10577799999999</v>
      </c>
      <c r="O484">
        <v>166.091261</v>
      </c>
      <c r="P484" t="s">
        <v>5</v>
      </c>
      <c r="Q484">
        <v>0</v>
      </c>
      <c r="R484">
        <v>0</v>
      </c>
      <c r="S484" t="s">
        <v>6</v>
      </c>
      <c r="T484">
        <v>305.97425600000003</v>
      </c>
      <c r="U484">
        <v>79.700712999999993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6.5845000000000001E-2</v>
      </c>
      <c r="AD484">
        <v>1.7100000000000001E-4</v>
      </c>
      <c r="AE484" t="s">
        <v>10</v>
      </c>
      <c r="AF484">
        <v>0</v>
      </c>
      <c r="AG484">
        <v>0</v>
      </c>
      <c r="AH484" t="s">
        <v>11</v>
      </c>
      <c r="AI484">
        <v>0.93351799999999996</v>
      </c>
      <c r="AJ484">
        <v>4.6E-5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13448.615625</v>
      </c>
      <c r="I485">
        <v>110698.847027</v>
      </c>
      <c r="J485" t="s">
        <v>3</v>
      </c>
      <c r="K485">
        <v>13445.886914000001</v>
      </c>
      <c r="L485">
        <v>110655.144378</v>
      </c>
      <c r="M485" t="s">
        <v>4</v>
      </c>
      <c r="N485">
        <v>549.39173800000003</v>
      </c>
      <c r="O485">
        <v>242.27607599999999</v>
      </c>
      <c r="P485" t="s">
        <v>5</v>
      </c>
      <c r="Q485">
        <v>0</v>
      </c>
      <c r="R485">
        <v>0</v>
      </c>
      <c r="S485" t="s">
        <v>6</v>
      </c>
      <c r="T485">
        <v>408.35987699999998</v>
      </c>
      <c r="U485">
        <v>105.635424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6.1932000000000001E-2</v>
      </c>
      <c r="AD485">
        <v>1.2799999999999999E-4</v>
      </c>
      <c r="AE485" t="s">
        <v>10</v>
      </c>
      <c r="AF485">
        <v>0</v>
      </c>
      <c r="AG485">
        <v>0</v>
      </c>
      <c r="AH485" t="s">
        <v>11</v>
      </c>
      <c r="AI485">
        <v>0.93470699999999995</v>
      </c>
      <c r="AJ485">
        <v>5.3000000000000001E-5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16800.286405999999</v>
      </c>
      <c r="I486">
        <v>118270.70385200001</v>
      </c>
      <c r="J486" t="s">
        <v>3</v>
      </c>
      <c r="K486">
        <v>16796.875136999999</v>
      </c>
      <c r="L486">
        <v>118224.507079</v>
      </c>
      <c r="M486" t="s">
        <v>4</v>
      </c>
      <c r="N486">
        <v>686.41564600000004</v>
      </c>
      <c r="O486">
        <v>285.941058</v>
      </c>
      <c r="P486" t="s">
        <v>5</v>
      </c>
      <c r="Q486">
        <v>0</v>
      </c>
      <c r="R486">
        <v>0</v>
      </c>
      <c r="S486" t="s">
        <v>6</v>
      </c>
      <c r="T486">
        <v>509.94185399999998</v>
      </c>
      <c r="U486">
        <v>110.345043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5.9227000000000002E-2</v>
      </c>
      <c r="AD486">
        <v>9.3999999999999994E-5</v>
      </c>
      <c r="AE486" t="s">
        <v>10</v>
      </c>
      <c r="AF486">
        <v>0</v>
      </c>
      <c r="AG486">
        <v>0</v>
      </c>
      <c r="AH486" t="s">
        <v>11</v>
      </c>
      <c r="AI486">
        <v>0.93530100000000005</v>
      </c>
      <c r="AJ486">
        <v>6.3999999999999997E-5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20157.117461000002</v>
      </c>
      <c r="I487">
        <v>145797.446184</v>
      </c>
      <c r="J487" t="s">
        <v>3</v>
      </c>
      <c r="K487">
        <v>20153.022851999998</v>
      </c>
      <c r="L487">
        <v>145739.26488500001</v>
      </c>
      <c r="M487" t="s">
        <v>4</v>
      </c>
      <c r="N487">
        <v>823.700197</v>
      </c>
      <c r="O487">
        <v>339.93122799999998</v>
      </c>
      <c r="P487" t="s">
        <v>5</v>
      </c>
      <c r="Q487">
        <v>0</v>
      </c>
      <c r="R487">
        <v>0</v>
      </c>
      <c r="S487" t="s">
        <v>6</v>
      </c>
      <c r="T487">
        <v>611.76407800000004</v>
      </c>
      <c r="U487">
        <v>137.40491700000001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5.7133000000000003E-2</v>
      </c>
      <c r="AD487">
        <v>7.2999999999999999E-5</v>
      </c>
      <c r="AE487" t="s">
        <v>10</v>
      </c>
      <c r="AF487">
        <v>0</v>
      </c>
      <c r="AG487">
        <v>0</v>
      </c>
      <c r="AH487" t="s">
        <v>11</v>
      </c>
      <c r="AI487">
        <v>0.93532899999999997</v>
      </c>
      <c r="AJ487">
        <v>6.3E-5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23504.107577999999</v>
      </c>
      <c r="I488">
        <v>175157.53740900001</v>
      </c>
      <c r="J488" t="s">
        <v>3</v>
      </c>
      <c r="K488">
        <v>23499.333984000001</v>
      </c>
      <c r="L488">
        <v>175084.84320900001</v>
      </c>
      <c r="M488" t="s">
        <v>4</v>
      </c>
      <c r="N488">
        <v>960.62933999999996</v>
      </c>
      <c r="O488">
        <v>439.26856700000002</v>
      </c>
      <c r="P488" t="s">
        <v>5</v>
      </c>
      <c r="Q488">
        <v>0</v>
      </c>
      <c r="R488">
        <v>0</v>
      </c>
      <c r="S488" t="s">
        <v>6</v>
      </c>
      <c r="T488">
        <v>713.89503400000001</v>
      </c>
      <c r="U488">
        <v>174.01941099999999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5.6951000000000002E-2</v>
      </c>
      <c r="AD488">
        <v>6.9999999999999994E-5</v>
      </c>
      <c r="AE488" t="s">
        <v>10</v>
      </c>
      <c r="AF488">
        <v>0</v>
      </c>
      <c r="AG488">
        <v>0</v>
      </c>
      <c r="AH488" t="s">
        <v>11</v>
      </c>
      <c r="AI488">
        <v>0.93573300000000004</v>
      </c>
      <c r="AJ488">
        <v>6.8999999999999997E-5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26865.378398000001</v>
      </c>
      <c r="I489">
        <v>215240.70923800001</v>
      </c>
      <c r="J489" t="s">
        <v>3</v>
      </c>
      <c r="K489">
        <v>26859.922968999999</v>
      </c>
      <c r="L489">
        <v>215150.91925899999</v>
      </c>
      <c r="M489" t="s">
        <v>4</v>
      </c>
      <c r="N489">
        <v>1097.331868</v>
      </c>
      <c r="O489">
        <v>534.85941300000002</v>
      </c>
      <c r="P489" t="s">
        <v>5</v>
      </c>
      <c r="Q489">
        <v>0</v>
      </c>
      <c r="R489">
        <v>0</v>
      </c>
      <c r="S489" t="s">
        <v>6</v>
      </c>
      <c r="T489">
        <v>815.891526</v>
      </c>
      <c r="U489">
        <v>208.374652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5.6951000000000002E-2</v>
      </c>
      <c r="AD489">
        <v>6.9999999999999994E-5</v>
      </c>
      <c r="AE489" t="s">
        <v>10</v>
      </c>
      <c r="AF489">
        <v>0</v>
      </c>
      <c r="AG489">
        <v>0</v>
      </c>
      <c r="AH489" t="s">
        <v>11</v>
      </c>
      <c r="AI489">
        <v>0.93573300000000004</v>
      </c>
      <c r="AJ489">
        <v>6.8999999999999997E-5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30231.299766</v>
      </c>
      <c r="I490">
        <v>243113.83219700001</v>
      </c>
      <c r="J490" t="s">
        <v>3</v>
      </c>
      <c r="K490">
        <v>30225.162811999999</v>
      </c>
      <c r="L490">
        <v>243013.11390600001</v>
      </c>
      <c r="M490" t="s">
        <v>4</v>
      </c>
      <c r="N490">
        <v>1234.340115</v>
      </c>
      <c r="O490">
        <v>583.90324999999996</v>
      </c>
      <c r="P490" t="s">
        <v>5</v>
      </c>
      <c r="Q490">
        <v>0</v>
      </c>
      <c r="R490">
        <v>0</v>
      </c>
      <c r="S490" t="s">
        <v>6</v>
      </c>
      <c r="T490">
        <v>918.38668900000005</v>
      </c>
      <c r="U490">
        <v>240.010234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5.6951000000000002E-2</v>
      </c>
      <c r="AD490">
        <v>6.9999999999999994E-5</v>
      </c>
      <c r="AE490" t="s">
        <v>10</v>
      </c>
      <c r="AF490">
        <v>0</v>
      </c>
      <c r="AG490">
        <v>0</v>
      </c>
      <c r="AH490" t="s">
        <v>11</v>
      </c>
      <c r="AI490">
        <v>0.93573300000000004</v>
      </c>
      <c r="AJ490">
        <v>6.8999999999999997E-5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33597.450312000001</v>
      </c>
      <c r="I491">
        <v>235792.01710500001</v>
      </c>
      <c r="J491" t="s">
        <v>3</v>
      </c>
      <c r="K491">
        <v>33590.628750000003</v>
      </c>
      <c r="L491">
        <v>235692.22905600001</v>
      </c>
      <c r="M491" t="s">
        <v>4</v>
      </c>
      <c r="N491">
        <v>1371.626548</v>
      </c>
      <c r="O491">
        <v>616.47876199999996</v>
      </c>
      <c r="P491" t="s">
        <v>5</v>
      </c>
      <c r="Q491">
        <v>0</v>
      </c>
      <c r="R491">
        <v>0</v>
      </c>
      <c r="S491" t="s">
        <v>6</v>
      </c>
      <c r="T491">
        <v>1020.775525</v>
      </c>
      <c r="U491">
        <v>250.559271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5.6951000000000002E-2</v>
      </c>
      <c r="AD491">
        <v>6.9999999999999994E-5</v>
      </c>
      <c r="AE491" t="s">
        <v>10</v>
      </c>
      <c r="AF491">
        <v>0</v>
      </c>
      <c r="AG491">
        <v>0</v>
      </c>
      <c r="AH491" t="s">
        <v>11</v>
      </c>
      <c r="AI491">
        <v>0.93573300000000004</v>
      </c>
      <c r="AJ491">
        <v>6.8999999999999997E-5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36979.169843999996</v>
      </c>
      <c r="I492">
        <v>239401.558494</v>
      </c>
      <c r="J492" t="s">
        <v>3</v>
      </c>
      <c r="K492">
        <v>36971.662343999997</v>
      </c>
      <c r="L492">
        <v>239301.17961699999</v>
      </c>
      <c r="M492" t="s">
        <v>4</v>
      </c>
      <c r="N492">
        <v>1509.2650880000001</v>
      </c>
      <c r="O492">
        <v>631.20716200000004</v>
      </c>
      <c r="P492" t="s">
        <v>5</v>
      </c>
      <c r="Q492">
        <v>0</v>
      </c>
      <c r="R492">
        <v>0</v>
      </c>
      <c r="S492" t="s">
        <v>6</v>
      </c>
      <c r="T492">
        <v>1123.976985</v>
      </c>
      <c r="U492">
        <v>271.26431000000002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5.6951000000000002E-2</v>
      </c>
      <c r="AD492">
        <v>6.9999999999999994E-5</v>
      </c>
      <c r="AE492" t="s">
        <v>10</v>
      </c>
      <c r="AF492">
        <v>0</v>
      </c>
      <c r="AG492">
        <v>0</v>
      </c>
      <c r="AH492" t="s">
        <v>11</v>
      </c>
      <c r="AI492">
        <v>0.93573300000000004</v>
      </c>
      <c r="AJ492">
        <v>6.8999999999999997E-5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40354.370625000003</v>
      </c>
      <c r="I493">
        <v>271329.94523100002</v>
      </c>
      <c r="J493" t="s">
        <v>3</v>
      </c>
      <c r="K493">
        <v>40346.180312999997</v>
      </c>
      <c r="L493">
        <v>271216.79430200002</v>
      </c>
      <c r="M493" t="s">
        <v>4</v>
      </c>
      <c r="N493">
        <v>1646.958625</v>
      </c>
      <c r="O493">
        <v>728.23001999999997</v>
      </c>
      <c r="P493" t="s">
        <v>5</v>
      </c>
      <c r="Q493">
        <v>0</v>
      </c>
      <c r="R493">
        <v>0</v>
      </c>
      <c r="S493" t="s">
        <v>6</v>
      </c>
      <c r="T493">
        <v>1226.8254930000001</v>
      </c>
      <c r="U493">
        <v>303.31508100000002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5.6951000000000002E-2</v>
      </c>
      <c r="AD493">
        <v>6.9999999999999994E-5</v>
      </c>
      <c r="AE493" t="s">
        <v>10</v>
      </c>
      <c r="AF493">
        <v>0</v>
      </c>
      <c r="AG493">
        <v>0</v>
      </c>
      <c r="AH493" t="s">
        <v>11</v>
      </c>
      <c r="AI493">
        <v>0.93573300000000004</v>
      </c>
      <c r="AJ493">
        <v>6.8999999999999997E-5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43711.038906000002</v>
      </c>
      <c r="I494">
        <v>294451.45219500002</v>
      </c>
      <c r="J494" t="s">
        <v>3</v>
      </c>
      <c r="K494">
        <v>43702.165234</v>
      </c>
      <c r="L494">
        <v>294325.76273399999</v>
      </c>
      <c r="M494" t="s">
        <v>4</v>
      </c>
      <c r="N494">
        <v>1783.9698289999999</v>
      </c>
      <c r="O494">
        <v>791.74091499999997</v>
      </c>
      <c r="P494" t="s">
        <v>5</v>
      </c>
      <c r="Q494">
        <v>0</v>
      </c>
      <c r="R494">
        <v>0</v>
      </c>
      <c r="S494" t="s">
        <v>6</v>
      </c>
      <c r="T494">
        <v>1329.1768649999999</v>
      </c>
      <c r="U494">
        <v>311.69104700000003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5.6951000000000002E-2</v>
      </c>
      <c r="AD494">
        <v>6.9999999999999994E-5</v>
      </c>
      <c r="AE494" t="s">
        <v>10</v>
      </c>
      <c r="AF494">
        <v>0</v>
      </c>
      <c r="AG494">
        <v>0</v>
      </c>
      <c r="AH494" t="s">
        <v>11</v>
      </c>
      <c r="AI494">
        <v>0.93573300000000004</v>
      </c>
      <c r="AJ494">
        <v>6.8999999999999997E-5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47069.905391</v>
      </c>
      <c r="I495">
        <v>309094.55031899997</v>
      </c>
      <c r="J495" t="s">
        <v>3</v>
      </c>
      <c r="K495">
        <v>47060.352266000002</v>
      </c>
      <c r="L495">
        <v>308963.72317100002</v>
      </c>
      <c r="M495" t="s">
        <v>4</v>
      </c>
      <c r="N495">
        <v>1920.5007129999999</v>
      </c>
      <c r="O495">
        <v>788.88699099999997</v>
      </c>
      <c r="P495" t="s">
        <v>5</v>
      </c>
      <c r="Q495">
        <v>0</v>
      </c>
      <c r="R495">
        <v>0</v>
      </c>
      <c r="S495" t="s">
        <v>6</v>
      </c>
      <c r="T495">
        <v>1431.420071</v>
      </c>
      <c r="U495">
        <v>337.398754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5.6951000000000002E-2</v>
      </c>
      <c r="AD495">
        <v>6.9999999999999994E-5</v>
      </c>
      <c r="AE495" t="s">
        <v>10</v>
      </c>
      <c r="AF495">
        <v>0</v>
      </c>
      <c r="AG495">
        <v>0</v>
      </c>
      <c r="AH495" t="s">
        <v>11</v>
      </c>
      <c r="AI495">
        <v>0.93573300000000004</v>
      </c>
      <c r="AJ495">
        <v>6.8999999999999997E-5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50442.126484</v>
      </c>
      <c r="I496">
        <v>349057.73231200001</v>
      </c>
      <c r="J496" t="s">
        <v>3</v>
      </c>
      <c r="K496">
        <v>50431.887655999999</v>
      </c>
      <c r="L496">
        <v>348913.61277900002</v>
      </c>
      <c r="M496" t="s">
        <v>4</v>
      </c>
      <c r="N496">
        <v>2057.6411870000002</v>
      </c>
      <c r="O496">
        <v>828.21219199999996</v>
      </c>
      <c r="P496" t="s">
        <v>5</v>
      </c>
      <c r="Q496">
        <v>0</v>
      </c>
      <c r="R496">
        <v>0</v>
      </c>
      <c r="S496" t="s">
        <v>6</v>
      </c>
      <c r="T496">
        <v>1534.287092</v>
      </c>
      <c r="U496">
        <v>384.20759900000002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5.6951000000000002E-2</v>
      </c>
      <c r="AD496">
        <v>6.9999999999999994E-5</v>
      </c>
      <c r="AE496" t="s">
        <v>10</v>
      </c>
      <c r="AF496">
        <v>0</v>
      </c>
      <c r="AG496">
        <v>0</v>
      </c>
      <c r="AH496" t="s">
        <v>11</v>
      </c>
      <c r="AI496">
        <v>0.93573300000000004</v>
      </c>
      <c r="AJ496">
        <v>6.8999999999999997E-5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53799.08</v>
      </c>
      <c r="I497">
        <v>393803.231738</v>
      </c>
      <c r="J497" t="s">
        <v>3</v>
      </c>
      <c r="K497">
        <v>53788.160390999998</v>
      </c>
      <c r="L497">
        <v>393639.12472899997</v>
      </c>
      <c r="M497" t="s">
        <v>4</v>
      </c>
      <c r="N497">
        <v>2194.0916940000002</v>
      </c>
      <c r="O497">
        <v>892.43003199999998</v>
      </c>
      <c r="P497" t="s">
        <v>5</v>
      </c>
      <c r="Q497">
        <v>0</v>
      </c>
      <c r="R497">
        <v>0</v>
      </c>
      <c r="S497" t="s">
        <v>6</v>
      </c>
      <c r="T497">
        <v>1636.1346120000001</v>
      </c>
      <c r="U497">
        <v>418.26551000000001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5.6951000000000002E-2</v>
      </c>
      <c r="AD497">
        <v>6.9999999999999994E-5</v>
      </c>
      <c r="AE497" t="s">
        <v>10</v>
      </c>
      <c r="AF497">
        <v>0</v>
      </c>
      <c r="AG497">
        <v>0</v>
      </c>
      <c r="AH497" t="s">
        <v>11</v>
      </c>
      <c r="AI497">
        <v>0.93573300000000004</v>
      </c>
      <c r="AJ497">
        <v>6.8999999999999997E-5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57147.507031000001</v>
      </c>
      <c r="I498">
        <v>414857.42616500001</v>
      </c>
      <c r="J498" t="s">
        <v>3</v>
      </c>
      <c r="K498">
        <v>57135.905781000001</v>
      </c>
      <c r="L498">
        <v>414687.72360899998</v>
      </c>
      <c r="M498" t="s">
        <v>4</v>
      </c>
      <c r="N498">
        <v>2330.7091700000001</v>
      </c>
      <c r="O498">
        <v>909.57236699999999</v>
      </c>
      <c r="P498" t="s">
        <v>5</v>
      </c>
      <c r="Q498">
        <v>0</v>
      </c>
      <c r="R498">
        <v>0</v>
      </c>
      <c r="S498" t="s">
        <v>6</v>
      </c>
      <c r="T498">
        <v>1738.3643480000001</v>
      </c>
      <c r="U498">
        <v>470.91785700000003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5.6951000000000002E-2</v>
      </c>
      <c r="AD498">
        <v>6.9999999999999994E-5</v>
      </c>
      <c r="AE498" t="s">
        <v>10</v>
      </c>
      <c r="AF498">
        <v>0</v>
      </c>
      <c r="AG498">
        <v>0</v>
      </c>
      <c r="AH498" t="s">
        <v>11</v>
      </c>
      <c r="AI498">
        <v>0.93573300000000004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60547.53125</v>
      </c>
      <c r="I499">
        <v>472367.46227999998</v>
      </c>
      <c r="J499" t="s">
        <v>3</v>
      </c>
      <c r="K499">
        <v>60535.238594000002</v>
      </c>
      <c r="L499">
        <v>472175.62054500001</v>
      </c>
      <c r="M499" t="s">
        <v>4</v>
      </c>
      <c r="N499">
        <v>2469.6855420000002</v>
      </c>
      <c r="O499">
        <v>1024.9031179999999</v>
      </c>
      <c r="P499" t="s">
        <v>5</v>
      </c>
      <c r="Q499">
        <v>0</v>
      </c>
      <c r="R499">
        <v>0</v>
      </c>
      <c r="S499" t="s">
        <v>6</v>
      </c>
      <c r="T499">
        <v>1842.203381</v>
      </c>
      <c r="U499">
        <v>588.14575300000001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5.6951000000000002E-2</v>
      </c>
      <c r="AD499">
        <v>6.9999999999999994E-5</v>
      </c>
      <c r="AE499" t="s">
        <v>10</v>
      </c>
      <c r="AF499">
        <v>0</v>
      </c>
      <c r="AG499">
        <v>0</v>
      </c>
      <c r="AH499" t="s">
        <v>11</v>
      </c>
      <c r="AI499">
        <v>0.93573300000000004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63932.419219000003</v>
      </c>
      <c r="I500">
        <v>517505.34084399999</v>
      </c>
      <c r="J500" t="s">
        <v>3</v>
      </c>
      <c r="K500">
        <v>63919.437422000003</v>
      </c>
      <c r="L500">
        <v>517289.59939699998</v>
      </c>
      <c r="M500" t="s">
        <v>4</v>
      </c>
      <c r="N500">
        <v>2607.4378270000002</v>
      </c>
      <c r="O500">
        <v>1110.499049</v>
      </c>
      <c r="P500" t="s">
        <v>5</v>
      </c>
      <c r="Q500">
        <v>0</v>
      </c>
      <c r="R500">
        <v>0</v>
      </c>
      <c r="S500" t="s">
        <v>6</v>
      </c>
      <c r="T500">
        <v>1945.5436990000001</v>
      </c>
      <c r="U500">
        <v>691.81104500000004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5.6951000000000002E-2</v>
      </c>
      <c r="AD500">
        <v>6.9999999999999994E-5</v>
      </c>
      <c r="AE500" t="s">
        <v>10</v>
      </c>
      <c r="AF500">
        <v>0</v>
      </c>
      <c r="AG500">
        <v>0</v>
      </c>
      <c r="AH500" t="s">
        <v>11</v>
      </c>
      <c r="AI500">
        <v>0.93573300000000004</v>
      </c>
      <c r="AJ500">
        <v>6.8999999999999997E-5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133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67310.865000000005</v>
      </c>
      <c r="I501" s="3">
        <v>576294.31106199999</v>
      </c>
      <c r="J501" s="3" t="s">
        <v>3</v>
      </c>
      <c r="K501" s="3">
        <v>67297.199687999993</v>
      </c>
      <c r="L501" s="3">
        <v>576054.49803599995</v>
      </c>
      <c r="M501" s="3" t="s">
        <v>4</v>
      </c>
      <c r="N501" s="3">
        <v>2744.6462499999998</v>
      </c>
      <c r="O501" s="3">
        <v>1233.8851110000001</v>
      </c>
      <c r="P501" s="3" t="s">
        <v>5</v>
      </c>
      <c r="Q501" s="3">
        <v>0</v>
      </c>
      <c r="R501" s="3">
        <v>0</v>
      </c>
      <c r="S501" s="3" t="s">
        <v>6</v>
      </c>
      <c r="T501" s="3">
        <v>2049.008523</v>
      </c>
      <c r="U501" s="3">
        <v>816.63361799999996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5.6951000000000002E-2</v>
      </c>
      <c r="AD501" s="3">
        <v>6.9999999999999994E-5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0.93573300000000004</v>
      </c>
      <c r="AJ501" s="3">
        <v>6.8999999999999997E-5</v>
      </c>
      <c r="AK501" s="3" t="s">
        <v>12</v>
      </c>
      <c r="AL501" s="3">
        <v>0</v>
      </c>
      <c r="AM501" s="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157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3748.69</v>
      </c>
      <c r="C2">
        <v>2327.66</v>
      </c>
      <c r="D2">
        <v>2305.85</v>
      </c>
      <c r="E2">
        <v>2301.69</v>
      </c>
      <c r="F2">
        <v>759.79700000000003</v>
      </c>
      <c r="G2">
        <v>0</v>
      </c>
      <c r="H2">
        <v>759.79700000000003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2319.21</v>
      </c>
      <c r="C3">
        <v>2317.0100000000002</v>
      </c>
      <c r="D3">
        <v>2295.31</v>
      </c>
      <c r="E3">
        <v>2291.12</v>
      </c>
      <c r="F3">
        <v>751.27499999999998</v>
      </c>
      <c r="G3">
        <v>0</v>
      </c>
      <c r="H3">
        <v>751.27499999999998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2318.5500000000002</v>
      </c>
      <c r="C4">
        <v>2316.39</v>
      </c>
      <c r="D4">
        <v>2294.6999999999998</v>
      </c>
      <c r="E4">
        <v>2290.5100000000002</v>
      </c>
      <c r="F4">
        <v>750.88800000000003</v>
      </c>
      <c r="G4">
        <v>0</v>
      </c>
      <c r="H4">
        <v>750.88800000000003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2321.2800000000002</v>
      </c>
      <c r="C5">
        <v>2319.13</v>
      </c>
      <c r="D5">
        <v>2297.37</v>
      </c>
      <c r="E5">
        <v>2293.23</v>
      </c>
      <c r="F5">
        <v>751.774</v>
      </c>
      <c r="G5">
        <v>0</v>
      </c>
      <c r="H5">
        <v>751.774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2318.96</v>
      </c>
      <c r="C6">
        <v>2316.8000000000002</v>
      </c>
      <c r="D6">
        <v>2294.8000000000002</v>
      </c>
      <c r="E6">
        <v>2290.62</v>
      </c>
      <c r="F6">
        <v>750.52499999999998</v>
      </c>
      <c r="G6">
        <v>0</v>
      </c>
      <c r="H6">
        <v>750.52499999999998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2319.3000000000002</v>
      </c>
      <c r="C7">
        <v>2317.11</v>
      </c>
      <c r="D7">
        <v>2295.46</v>
      </c>
      <c r="E7">
        <v>2291.25</v>
      </c>
      <c r="F7">
        <v>751.54700000000003</v>
      </c>
      <c r="G7">
        <v>0</v>
      </c>
      <c r="H7">
        <v>751.54700000000003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2318.73</v>
      </c>
      <c r="C8">
        <v>2316.67</v>
      </c>
      <c r="D8">
        <v>2295.1</v>
      </c>
      <c r="E8">
        <v>2290.92</v>
      </c>
      <c r="F8">
        <v>750.88699999999994</v>
      </c>
      <c r="G8">
        <v>0</v>
      </c>
      <c r="H8">
        <v>750.88699999999994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2951.56</v>
      </c>
      <c r="C9">
        <v>2318.27</v>
      </c>
      <c r="D9">
        <v>2296.66</v>
      </c>
      <c r="E9">
        <v>2292.4699999999998</v>
      </c>
      <c r="F9">
        <v>751.51199999999994</v>
      </c>
      <c r="G9">
        <v>0</v>
      </c>
      <c r="H9">
        <v>751.51199999999994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2320.75</v>
      </c>
      <c r="C10">
        <v>2317.5300000000002</v>
      </c>
      <c r="D10">
        <v>2295.17</v>
      </c>
      <c r="E10">
        <v>2290.9499999999998</v>
      </c>
      <c r="F10">
        <v>751.41099999999994</v>
      </c>
      <c r="G10">
        <v>0</v>
      </c>
      <c r="H10">
        <v>751.41099999999994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2319.0100000000002</v>
      </c>
      <c r="C11">
        <v>2316.92</v>
      </c>
      <c r="D11">
        <v>2295.27</v>
      </c>
      <c r="E11">
        <v>2291.16</v>
      </c>
      <c r="F11">
        <v>750.89400000000001</v>
      </c>
      <c r="G11">
        <v>0</v>
      </c>
      <c r="H11">
        <v>750.89400000000001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2319.54</v>
      </c>
      <c r="C12">
        <v>2317.46</v>
      </c>
      <c r="D12">
        <v>2295.89</v>
      </c>
      <c r="E12">
        <v>2291.69</v>
      </c>
      <c r="F12">
        <v>751.38400000000001</v>
      </c>
      <c r="G12">
        <v>0</v>
      </c>
      <c r="H12">
        <v>751.38400000000001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3000.84</v>
      </c>
      <c r="C13">
        <v>2316.96</v>
      </c>
      <c r="D13">
        <v>2295.25</v>
      </c>
      <c r="E13">
        <v>2291.0300000000002</v>
      </c>
      <c r="F13">
        <v>750.95600000000002</v>
      </c>
      <c r="G13">
        <v>0</v>
      </c>
      <c r="H13">
        <v>750.95600000000002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2320.56</v>
      </c>
      <c r="C14">
        <v>2317.4299999999998</v>
      </c>
      <c r="D14">
        <v>2295.52</v>
      </c>
      <c r="E14">
        <v>2291.3000000000002</v>
      </c>
      <c r="F14">
        <v>751.41800000000001</v>
      </c>
      <c r="G14">
        <v>0</v>
      </c>
      <c r="H14">
        <v>751.41800000000001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2318.54</v>
      </c>
      <c r="C15">
        <v>2316.44</v>
      </c>
      <c r="D15">
        <v>2294.9699999999998</v>
      </c>
      <c r="E15">
        <v>2290.7800000000002</v>
      </c>
      <c r="F15">
        <v>750.79399999999998</v>
      </c>
      <c r="G15">
        <v>0</v>
      </c>
      <c r="H15">
        <v>750.79399999999998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2319.08</v>
      </c>
      <c r="C16">
        <v>2316.9499999999998</v>
      </c>
      <c r="D16">
        <v>2295.27</v>
      </c>
      <c r="E16">
        <v>2291.13</v>
      </c>
      <c r="F16">
        <v>751.05600000000004</v>
      </c>
      <c r="G16">
        <v>0</v>
      </c>
      <c r="H16">
        <v>751.05600000000004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3010.02</v>
      </c>
      <c r="C17">
        <v>2316.77</v>
      </c>
      <c r="D17">
        <v>2295.02</v>
      </c>
      <c r="E17">
        <v>2290.84</v>
      </c>
      <c r="F17">
        <v>750.65</v>
      </c>
      <c r="G17">
        <v>0</v>
      </c>
      <c r="H17">
        <v>750.65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2320.75</v>
      </c>
      <c r="C18">
        <v>2317.66</v>
      </c>
      <c r="D18">
        <v>2295.7399999999998</v>
      </c>
      <c r="E18">
        <v>2291.5300000000002</v>
      </c>
      <c r="F18">
        <v>751.59900000000005</v>
      </c>
      <c r="G18">
        <v>0</v>
      </c>
      <c r="H18">
        <v>751.59900000000005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2318.31</v>
      </c>
      <c r="C19">
        <v>2316.2399999999998</v>
      </c>
      <c r="D19">
        <v>2294.67</v>
      </c>
      <c r="E19">
        <v>2290.5100000000002</v>
      </c>
      <c r="F19">
        <v>750.68899999999996</v>
      </c>
      <c r="G19">
        <v>0</v>
      </c>
      <c r="H19">
        <v>750.68899999999996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2318.83</v>
      </c>
      <c r="C20">
        <v>2316.8200000000002</v>
      </c>
      <c r="D20">
        <v>2295.27</v>
      </c>
      <c r="E20">
        <v>2291.13</v>
      </c>
      <c r="F20">
        <v>751.19399999999996</v>
      </c>
      <c r="G20">
        <v>0</v>
      </c>
      <c r="H20">
        <v>751.19399999999996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3087.8</v>
      </c>
      <c r="C21">
        <v>2316.52</v>
      </c>
      <c r="D21">
        <v>2294.86</v>
      </c>
      <c r="E21">
        <v>2290.67</v>
      </c>
      <c r="F21">
        <v>750.84699999999998</v>
      </c>
      <c r="G21">
        <v>0</v>
      </c>
      <c r="H21">
        <v>750.84699999999998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2322.38</v>
      </c>
      <c r="C22">
        <v>2318.14</v>
      </c>
      <c r="D22">
        <v>2295.4899999999998</v>
      </c>
      <c r="E22">
        <v>2291.2399999999998</v>
      </c>
      <c r="F22">
        <v>751.51</v>
      </c>
      <c r="G22">
        <v>0</v>
      </c>
      <c r="H22">
        <v>751.51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2318.65</v>
      </c>
      <c r="C23">
        <v>2316.58</v>
      </c>
      <c r="D23">
        <v>2295.0700000000002</v>
      </c>
      <c r="E23">
        <v>2290.9</v>
      </c>
      <c r="F23">
        <v>751.15</v>
      </c>
      <c r="G23">
        <v>0</v>
      </c>
      <c r="H23">
        <v>751.15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2318.84</v>
      </c>
      <c r="C24">
        <v>2316.81</v>
      </c>
      <c r="D24">
        <v>2295.38</v>
      </c>
      <c r="E24">
        <v>2291.25</v>
      </c>
      <c r="F24">
        <v>751.20100000000002</v>
      </c>
      <c r="G24">
        <v>0</v>
      </c>
      <c r="H24">
        <v>751.20100000000002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3038.97</v>
      </c>
      <c r="C25">
        <v>2316.66</v>
      </c>
      <c r="D25">
        <v>2295.02</v>
      </c>
      <c r="E25">
        <v>2290.85</v>
      </c>
      <c r="F25">
        <v>750.93399999999997</v>
      </c>
      <c r="G25">
        <v>0</v>
      </c>
      <c r="H25">
        <v>750.93399999999997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2321.2800000000002</v>
      </c>
      <c r="C26">
        <v>2317.9299999999998</v>
      </c>
      <c r="D26">
        <v>2295.59</v>
      </c>
      <c r="E26">
        <v>2291.35</v>
      </c>
      <c r="F26">
        <v>751.66200000000003</v>
      </c>
      <c r="G26">
        <v>0</v>
      </c>
      <c r="H26">
        <v>751.66200000000003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2318.62</v>
      </c>
      <c r="C27">
        <v>2316.5300000000002</v>
      </c>
      <c r="D27">
        <v>2295.06</v>
      </c>
      <c r="E27">
        <v>2290.91</v>
      </c>
      <c r="F27">
        <v>750.91499999999996</v>
      </c>
      <c r="G27">
        <v>0</v>
      </c>
      <c r="H27">
        <v>750.91499999999996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2318.6799999999998</v>
      </c>
      <c r="C28">
        <v>2316.64</v>
      </c>
      <c r="D28">
        <v>2295.16</v>
      </c>
      <c r="E28">
        <v>2291.0300000000002</v>
      </c>
      <c r="F28">
        <v>750.98400000000004</v>
      </c>
      <c r="G28">
        <v>0</v>
      </c>
      <c r="H28">
        <v>750.98400000000004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3027.09</v>
      </c>
      <c r="C29">
        <v>2316.7600000000002</v>
      </c>
      <c r="D29">
        <v>2295.19</v>
      </c>
      <c r="E29">
        <v>2291.0100000000002</v>
      </c>
      <c r="F29">
        <v>751.00400000000002</v>
      </c>
      <c r="G29">
        <v>0</v>
      </c>
      <c r="H29">
        <v>751.00400000000002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2320.87</v>
      </c>
      <c r="C30">
        <v>2317.58</v>
      </c>
      <c r="D30">
        <v>2295.52</v>
      </c>
      <c r="E30">
        <v>2291.3200000000002</v>
      </c>
      <c r="F30">
        <v>751.27800000000002</v>
      </c>
      <c r="G30">
        <v>0</v>
      </c>
      <c r="H30">
        <v>751.27800000000002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2318.59</v>
      </c>
      <c r="C31">
        <v>2316.5100000000002</v>
      </c>
      <c r="D31">
        <v>2294.9899999999998</v>
      </c>
      <c r="E31">
        <v>2290.8200000000002</v>
      </c>
      <c r="F31">
        <v>750.67200000000003</v>
      </c>
      <c r="G31">
        <v>0</v>
      </c>
      <c r="H31">
        <v>750.67200000000003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2319.09</v>
      </c>
      <c r="C32">
        <v>2317.06</v>
      </c>
      <c r="D32">
        <v>2295.6</v>
      </c>
      <c r="E32">
        <v>2291.4</v>
      </c>
      <c r="F32">
        <v>751.56</v>
      </c>
      <c r="G32">
        <v>0</v>
      </c>
      <c r="H32">
        <v>751.56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3043.83</v>
      </c>
      <c r="C33">
        <v>2316.48</v>
      </c>
      <c r="D33">
        <v>2294.9499999999998</v>
      </c>
      <c r="E33">
        <v>2290.7600000000002</v>
      </c>
      <c r="F33">
        <v>751.01</v>
      </c>
      <c r="G33">
        <v>0</v>
      </c>
      <c r="H33">
        <v>751.01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2329.1</v>
      </c>
      <c r="C34">
        <v>2317.4699999999998</v>
      </c>
      <c r="D34">
        <v>2295.3000000000002</v>
      </c>
      <c r="E34">
        <v>2291.06</v>
      </c>
      <c r="F34">
        <v>751.44899999999996</v>
      </c>
      <c r="G34">
        <v>0</v>
      </c>
      <c r="H34">
        <v>751.44899999999996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2318.31</v>
      </c>
      <c r="C35">
        <v>2316.2600000000002</v>
      </c>
      <c r="D35">
        <v>2294.7800000000002</v>
      </c>
      <c r="E35">
        <v>2290.61</v>
      </c>
      <c r="F35">
        <v>750.65499999999997</v>
      </c>
      <c r="G35">
        <v>0</v>
      </c>
      <c r="H35">
        <v>750.65499999999997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2318.56</v>
      </c>
      <c r="C36">
        <v>2316.5</v>
      </c>
      <c r="D36">
        <v>2294.9899999999998</v>
      </c>
      <c r="E36">
        <v>2290.88</v>
      </c>
      <c r="F36">
        <v>750.79700000000003</v>
      </c>
      <c r="G36">
        <v>0</v>
      </c>
      <c r="H36">
        <v>750.79700000000003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3023.92</v>
      </c>
      <c r="C37">
        <v>2316.66</v>
      </c>
      <c r="D37">
        <v>2295.0500000000002</v>
      </c>
      <c r="E37">
        <v>2290.88</v>
      </c>
      <c r="F37">
        <v>750.952</v>
      </c>
      <c r="G37">
        <v>0</v>
      </c>
      <c r="H37">
        <v>750.952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2321.86</v>
      </c>
      <c r="C38">
        <v>2317.9699999999998</v>
      </c>
      <c r="D38">
        <v>2295.61</v>
      </c>
      <c r="E38">
        <v>2291.41</v>
      </c>
      <c r="F38">
        <v>751.43299999999999</v>
      </c>
      <c r="G38">
        <v>0</v>
      </c>
      <c r="H38">
        <v>751.43299999999999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2318.9899999999998</v>
      </c>
      <c r="C39">
        <v>2316.87</v>
      </c>
      <c r="D39">
        <v>2295.2600000000002</v>
      </c>
      <c r="E39">
        <v>2291.08</v>
      </c>
      <c r="F39">
        <v>750.95899999999995</v>
      </c>
      <c r="G39">
        <v>0</v>
      </c>
      <c r="H39">
        <v>750.95899999999995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2318.4299999999998</v>
      </c>
      <c r="C40">
        <v>2316.4</v>
      </c>
      <c r="D40">
        <v>2294.9899999999998</v>
      </c>
      <c r="E40">
        <v>2290.85</v>
      </c>
      <c r="F40">
        <v>751.12300000000005</v>
      </c>
      <c r="G40">
        <v>0</v>
      </c>
      <c r="H40">
        <v>751.12300000000005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3039.68</v>
      </c>
      <c r="C41">
        <v>2316.87</v>
      </c>
      <c r="D41">
        <v>2295.11</v>
      </c>
      <c r="E41">
        <v>2290.94</v>
      </c>
      <c r="F41">
        <v>750.96500000000003</v>
      </c>
      <c r="G41">
        <v>0</v>
      </c>
      <c r="H41">
        <v>750.96500000000003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2321.65</v>
      </c>
      <c r="C42">
        <v>2317.33</v>
      </c>
      <c r="D42">
        <v>2295.11</v>
      </c>
      <c r="E42">
        <v>2290.86</v>
      </c>
      <c r="F42">
        <v>751.17600000000004</v>
      </c>
      <c r="G42">
        <v>0</v>
      </c>
      <c r="H42">
        <v>751.17600000000004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2318.64</v>
      </c>
      <c r="C43">
        <v>2316.4899999999998</v>
      </c>
      <c r="D43">
        <v>2294.98</v>
      </c>
      <c r="E43">
        <v>2290.8000000000002</v>
      </c>
      <c r="F43">
        <v>750.90499999999997</v>
      </c>
      <c r="G43">
        <v>0</v>
      </c>
      <c r="H43">
        <v>750.90499999999997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2318.4899999999998</v>
      </c>
      <c r="C44">
        <v>2316.46</v>
      </c>
      <c r="D44">
        <v>2294.91</v>
      </c>
      <c r="E44">
        <v>2290.73</v>
      </c>
      <c r="F44">
        <v>750.86900000000003</v>
      </c>
      <c r="G44">
        <v>0</v>
      </c>
      <c r="H44">
        <v>750.86900000000003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3021.13</v>
      </c>
      <c r="C45">
        <v>2316.59</v>
      </c>
      <c r="D45">
        <v>2294.9899999999998</v>
      </c>
      <c r="E45">
        <v>2290.81</v>
      </c>
      <c r="F45">
        <v>750.74</v>
      </c>
      <c r="G45">
        <v>0</v>
      </c>
      <c r="H45">
        <v>750.74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2319.86</v>
      </c>
      <c r="C46">
        <v>2316.84</v>
      </c>
      <c r="D46">
        <v>2294.91</v>
      </c>
      <c r="E46">
        <v>2290.6999999999998</v>
      </c>
      <c r="F46">
        <v>751.2</v>
      </c>
      <c r="G46">
        <v>0</v>
      </c>
      <c r="H46">
        <v>751.2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2318.1799999999998</v>
      </c>
      <c r="C47">
        <v>2316.06</v>
      </c>
      <c r="D47">
        <v>2294.54</v>
      </c>
      <c r="E47">
        <v>2290.39</v>
      </c>
      <c r="F47">
        <v>750.75599999999997</v>
      </c>
      <c r="G47">
        <v>0</v>
      </c>
      <c r="H47">
        <v>750.75599999999997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2318.39</v>
      </c>
      <c r="C48">
        <v>2316.37</v>
      </c>
      <c r="D48">
        <v>2294.89</v>
      </c>
      <c r="E48">
        <v>2290.7600000000002</v>
      </c>
      <c r="F48">
        <v>750.91099999999994</v>
      </c>
      <c r="G48">
        <v>0</v>
      </c>
      <c r="H48">
        <v>750.91099999999994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3031.09</v>
      </c>
      <c r="C49">
        <v>2316.5700000000002</v>
      </c>
      <c r="D49">
        <v>2294.9699999999998</v>
      </c>
      <c r="E49">
        <v>2290.7800000000002</v>
      </c>
      <c r="F49">
        <v>750.75300000000004</v>
      </c>
      <c r="G49">
        <v>0</v>
      </c>
      <c r="H49">
        <v>750.75300000000004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2321.7199999999998</v>
      </c>
      <c r="C50">
        <v>2317.75</v>
      </c>
      <c r="D50">
        <v>2295.69</v>
      </c>
      <c r="E50">
        <v>2291.46</v>
      </c>
      <c r="F50">
        <v>751.34500000000003</v>
      </c>
      <c r="G50">
        <v>0</v>
      </c>
      <c r="H50">
        <v>751.34500000000003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2318.6799999999998</v>
      </c>
      <c r="C51">
        <v>2316.62</v>
      </c>
      <c r="D51">
        <v>2295.0500000000002</v>
      </c>
      <c r="E51">
        <v>2290.87</v>
      </c>
      <c r="F51">
        <v>750.99599999999998</v>
      </c>
      <c r="G51">
        <v>0</v>
      </c>
      <c r="H51">
        <v>750.99599999999998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2319.0300000000002</v>
      </c>
      <c r="C52">
        <v>2317.0100000000002</v>
      </c>
      <c r="D52">
        <v>2295.48</v>
      </c>
      <c r="E52">
        <v>2291.35</v>
      </c>
      <c r="F52">
        <v>751.13900000000001</v>
      </c>
      <c r="G52">
        <v>0</v>
      </c>
      <c r="H52">
        <v>751.13900000000001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3080.03</v>
      </c>
      <c r="C53">
        <v>2316.8200000000002</v>
      </c>
      <c r="D53">
        <v>2295.1799999999998</v>
      </c>
      <c r="E53">
        <v>2291</v>
      </c>
      <c r="F53">
        <v>751.23</v>
      </c>
      <c r="G53">
        <v>0</v>
      </c>
      <c r="H53">
        <v>751.23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2321.71</v>
      </c>
      <c r="C54">
        <v>2318.5700000000002</v>
      </c>
      <c r="D54">
        <v>2296.19</v>
      </c>
      <c r="E54">
        <v>2291.98</v>
      </c>
      <c r="F54">
        <v>752.28599999999994</v>
      </c>
      <c r="G54">
        <v>0</v>
      </c>
      <c r="H54">
        <v>752.28599999999994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2319.27</v>
      </c>
      <c r="C55">
        <v>2317.06</v>
      </c>
      <c r="D55">
        <v>2295.4899999999998</v>
      </c>
      <c r="E55">
        <v>2291.31</v>
      </c>
      <c r="F55">
        <v>751.56200000000001</v>
      </c>
      <c r="G55">
        <v>0</v>
      </c>
      <c r="H55">
        <v>751.56200000000001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2319.12</v>
      </c>
      <c r="C56">
        <v>2317.1</v>
      </c>
      <c r="D56">
        <v>2295.63</v>
      </c>
      <c r="E56">
        <v>2291.4899999999998</v>
      </c>
      <c r="F56">
        <v>751.53399999999999</v>
      </c>
      <c r="G56">
        <v>0</v>
      </c>
      <c r="H56">
        <v>751.53399999999999</v>
      </c>
      <c r="I56">
        <v>1</v>
      </c>
      <c r="J56">
        <v>1</v>
      </c>
      <c r="K56">
        <v>0</v>
      </c>
      <c r="R56">
        <f>AVERAGE(B7:B56)</f>
        <v>2490.127</v>
      </c>
      <c r="S56">
        <f>AVERAGE(C7:C56)</f>
        <v>2316.9614000000001</v>
      </c>
      <c r="U56">
        <f>_xlfn.VAR.P(B7:B56)</f>
        <v>92203.745329001613</v>
      </c>
      <c r="V56">
        <f>_xlfn.VAR.P(C7:C56)</f>
        <v>0.31494803999997717</v>
      </c>
      <c r="X56">
        <f>1.96*SQRT(U56)/50</f>
        <v>11.903107292734829</v>
      </c>
      <c r="Y56">
        <f>1.96*SQRT(V56)/50</f>
        <v>2.1999130805228754E-2</v>
      </c>
    </row>
    <row r="57" spans="1:25" x14ac:dyDescent="0.25">
      <c r="A57" t="s">
        <v>99</v>
      </c>
      <c r="B57">
        <v>124510.155289</v>
      </c>
      <c r="C57" t="s">
        <v>36</v>
      </c>
    </row>
    <row r="58" spans="1:25" x14ac:dyDescent="0.25">
      <c r="A58" t="s">
        <v>35</v>
      </c>
      <c r="B58">
        <v>3039.3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2313.19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2309.85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2310.48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3090.16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2313.17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2310.16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2310.2199999999998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3044.05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2311.94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2310.1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2310.31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3063.39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2312.11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2309.91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2310.23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3078.88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2311.9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2310.23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2310.25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3094.05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2312.33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2309.9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2310.2199999999998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3027.03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2311.5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2310.0700000000002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2310.3000000000002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3094.02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2313.81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2310.15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2310.29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3042.66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2312.79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2310.46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2310.38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3093.3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2312.14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2309.92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2310.52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3039.93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2312.2600000000002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2310.36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2309.84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2445.17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2907.29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2310.1999999999998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2310.27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3068.83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2311.33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2310.17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2309.9299999999998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3115.63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2313.4699999999998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2310.6999999999998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2492.3613999999998</v>
      </c>
      <c r="S112">
        <f>AVERAGE(C63:C112)</f>
        <v>0</v>
      </c>
      <c r="U112">
        <f>_xlfn.VAR.P(B63:B112)</f>
        <v>101229.71646804047</v>
      </c>
      <c r="V112">
        <f>_xlfn.VAR.P(C63:C112)</f>
        <v>0</v>
      </c>
      <c r="X112">
        <f>1.96*SQRT(U112)/50</f>
        <v>12.472114155725553</v>
      </c>
      <c r="Y112">
        <f>1.96*SQRT(V112)/50</f>
        <v>0</v>
      </c>
    </row>
    <row r="113" spans="1:9" x14ac:dyDescent="0.25">
      <c r="A113" t="s">
        <v>35</v>
      </c>
      <c r="B113">
        <v>124621.641282</v>
      </c>
      <c r="C113" t="s">
        <v>36</v>
      </c>
    </row>
    <row r="114" spans="1:9" x14ac:dyDescent="0.25">
      <c r="A114" t="s">
        <v>37</v>
      </c>
      <c r="B114">
        <v>58272.1</v>
      </c>
      <c r="C114">
        <v>58270.7</v>
      </c>
      <c r="D114">
        <v>58245.3</v>
      </c>
      <c r="E114">
        <v>58240.6</v>
      </c>
      <c r="F114">
        <v>850.67100000000005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58727.9</v>
      </c>
      <c r="C115">
        <v>58726.6</v>
      </c>
      <c r="D115">
        <v>58701.7</v>
      </c>
      <c r="E115">
        <v>58696.9</v>
      </c>
      <c r="F115">
        <v>855.154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59051.199999999997</v>
      </c>
      <c r="C116">
        <v>58832.2</v>
      </c>
      <c r="D116">
        <v>58807.8</v>
      </c>
      <c r="E116">
        <v>58803</v>
      </c>
      <c r="F116">
        <v>856.36699999999996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58879.199999999997</v>
      </c>
      <c r="C117">
        <v>58877.599999999999</v>
      </c>
      <c r="D117">
        <v>58853.3</v>
      </c>
      <c r="E117">
        <v>58848.5</v>
      </c>
      <c r="F117">
        <v>855.50300000000004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59806.3</v>
      </c>
      <c r="C118">
        <v>58974.9</v>
      </c>
      <c r="D118">
        <v>58950.400000000001</v>
      </c>
      <c r="E118">
        <v>58945.7</v>
      </c>
      <c r="F118">
        <v>855.14599999999996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58907.5</v>
      </c>
      <c r="C119">
        <v>58904.5</v>
      </c>
      <c r="D119">
        <v>58880</v>
      </c>
      <c r="E119">
        <v>58875.199999999997</v>
      </c>
      <c r="F119">
        <v>855.19399999999996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58460.2</v>
      </c>
      <c r="C120">
        <v>58458.9</v>
      </c>
      <c r="D120">
        <v>58434.5</v>
      </c>
      <c r="E120">
        <v>58429.7</v>
      </c>
      <c r="F120">
        <v>854.73199999999997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58756.800000000003</v>
      </c>
      <c r="C121">
        <v>58755.5</v>
      </c>
      <c r="D121">
        <v>58731.1</v>
      </c>
      <c r="E121">
        <v>58726.400000000001</v>
      </c>
      <c r="F121">
        <v>855.524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58695.7</v>
      </c>
      <c r="C122">
        <v>58694.3</v>
      </c>
      <c r="D122">
        <v>58669.9</v>
      </c>
      <c r="E122">
        <v>58665.2</v>
      </c>
      <c r="F122">
        <v>854.29499999999996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58622.8</v>
      </c>
      <c r="C123">
        <v>58621.5</v>
      </c>
      <c r="D123">
        <v>58597.2</v>
      </c>
      <c r="E123">
        <v>58592.4</v>
      </c>
      <c r="F123">
        <v>855.24400000000003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58619.4</v>
      </c>
      <c r="C124">
        <v>58618.1</v>
      </c>
      <c r="D124">
        <v>58593.7</v>
      </c>
      <c r="E124">
        <v>58588.9</v>
      </c>
      <c r="F124">
        <v>854.62400000000002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58216</v>
      </c>
      <c r="C125">
        <v>58214.400000000001</v>
      </c>
      <c r="D125">
        <v>58190</v>
      </c>
      <c r="E125">
        <v>58185.3</v>
      </c>
      <c r="F125">
        <v>856.05399999999997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58591.8</v>
      </c>
      <c r="C126">
        <v>58590.1</v>
      </c>
      <c r="D126">
        <v>58565.599999999999</v>
      </c>
      <c r="E126">
        <v>58560.9</v>
      </c>
      <c r="F126">
        <v>854.45100000000002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58619.5</v>
      </c>
      <c r="C127">
        <v>58618.1</v>
      </c>
      <c r="D127">
        <v>58593.599999999999</v>
      </c>
      <c r="E127">
        <v>58588.800000000003</v>
      </c>
      <c r="F127">
        <v>855.18399999999997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58687.5</v>
      </c>
      <c r="C128">
        <v>58686.2</v>
      </c>
      <c r="D128">
        <v>58661.1</v>
      </c>
      <c r="E128">
        <v>58656.2</v>
      </c>
      <c r="F128">
        <v>854.56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58724.6</v>
      </c>
      <c r="C129">
        <v>58723.3</v>
      </c>
      <c r="D129">
        <v>58698.2</v>
      </c>
      <c r="E129">
        <v>58693.4</v>
      </c>
      <c r="F129">
        <v>855.1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58372.9</v>
      </c>
      <c r="C130">
        <v>58371.6</v>
      </c>
      <c r="D130">
        <v>58346.1</v>
      </c>
      <c r="E130">
        <v>58341.4</v>
      </c>
      <c r="F130">
        <v>854.70299999999997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58408.800000000003</v>
      </c>
      <c r="C131">
        <v>58407.5</v>
      </c>
      <c r="D131">
        <v>58382.5</v>
      </c>
      <c r="E131">
        <v>58377.7</v>
      </c>
      <c r="F131">
        <v>855.31500000000005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58486.7</v>
      </c>
      <c r="C132">
        <v>58484.800000000003</v>
      </c>
      <c r="D132">
        <v>58460.1</v>
      </c>
      <c r="E132">
        <v>58455.4</v>
      </c>
      <c r="F132">
        <v>854.83900000000006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58116.9</v>
      </c>
      <c r="C133">
        <v>58115.1</v>
      </c>
      <c r="D133">
        <v>58090.6</v>
      </c>
      <c r="E133">
        <v>58085.8</v>
      </c>
      <c r="F133">
        <v>854.94299999999998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58323.199999999997</v>
      </c>
      <c r="C134">
        <v>58321.8</v>
      </c>
      <c r="D134">
        <v>58297.1</v>
      </c>
      <c r="E134">
        <v>58292.4</v>
      </c>
      <c r="F134">
        <v>855.03399999999999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58547.199999999997</v>
      </c>
      <c r="C135">
        <v>58545.9</v>
      </c>
      <c r="D135">
        <v>58521.2</v>
      </c>
      <c r="E135">
        <v>58516.4</v>
      </c>
      <c r="F135">
        <v>855.10599999999999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58298.3</v>
      </c>
      <c r="C136">
        <v>58297</v>
      </c>
      <c r="D136">
        <v>58272.2</v>
      </c>
      <c r="E136">
        <v>58267.5</v>
      </c>
      <c r="F136">
        <v>854.63099999999997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58228.6</v>
      </c>
      <c r="C137">
        <v>58227.199999999997</v>
      </c>
      <c r="D137">
        <v>58202.5</v>
      </c>
      <c r="E137">
        <v>58197.7</v>
      </c>
      <c r="F137">
        <v>855.66499999999996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58344.7</v>
      </c>
      <c r="C138">
        <v>58125.5</v>
      </c>
      <c r="D138">
        <v>58100.7</v>
      </c>
      <c r="E138">
        <v>58095.9</v>
      </c>
      <c r="F138">
        <v>854.76099999999997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58499.5</v>
      </c>
      <c r="C139">
        <v>58497.4</v>
      </c>
      <c r="D139">
        <v>58472.800000000003</v>
      </c>
      <c r="E139">
        <v>58468</v>
      </c>
      <c r="F139">
        <v>855.19299999999998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58092.3</v>
      </c>
      <c r="C140">
        <v>58091</v>
      </c>
      <c r="D140">
        <v>58066.2</v>
      </c>
      <c r="E140">
        <v>58061.5</v>
      </c>
      <c r="F140">
        <v>854.73400000000004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58256.9</v>
      </c>
      <c r="C141">
        <v>58255.6</v>
      </c>
      <c r="D141">
        <v>58231.1</v>
      </c>
      <c r="E141">
        <v>58226.3</v>
      </c>
      <c r="F141">
        <v>855.45500000000004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58217.2</v>
      </c>
      <c r="C142">
        <v>58215.9</v>
      </c>
      <c r="D142">
        <v>58191.1</v>
      </c>
      <c r="E142">
        <v>58186.400000000001</v>
      </c>
      <c r="F142">
        <v>855.30399999999997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58563.6</v>
      </c>
      <c r="C143">
        <v>58562.3</v>
      </c>
      <c r="D143">
        <v>58537.599999999999</v>
      </c>
      <c r="E143">
        <v>58532.800000000003</v>
      </c>
      <c r="F143">
        <v>855.29700000000003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59182.5</v>
      </c>
      <c r="C144">
        <v>58971.7</v>
      </c>
      <c r="D144">
        <v>58946.9</v>
      </c>
      <c r="E144">
        <v>58942.1</v>
      </c>
      <c r="F144">
        <v>854.99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59191.8</v>
      </c>
      <c r="C145">
        <v>58605.8</v>
      </c>
      <c r="D145">
        <v>58581.4</v>
      </c>
      <c r="E145">
        <v>58576.6</v>
      </c>
      <c r="F145">
        <v>855.26499999999999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58740</v>
      </c>
      <c r="C146">
        <v>58736.2</v>
      </c>
      <c r="D146">
        <v>58711.8</v>
      </c>
      <c r="E146">
        <v>58707.1</v>
      </c>
      <c r="F146">
        <v>855.03899999999999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58664.3</v>
      </c>
      <c r="C147">
        <v>58663</v>
      </c>
      <c r="D147">
        <v>58638.6</v>
      </c>
      <c r="E147">
        <v>58633.9</v>
      </c>
      <c r="F147">
        <v>854.721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58783.4</v>
      </c>
      <c r="C148">
        <v>58782.1</v>
      </c>
      <c r="D148">
        <v>58757.2</v>
      </c>
      <c r="E148">
        <v>58752.4</v>
      </c>
      <c r="F148">
        <v>854.74400000000003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58824.6</v>
      </c>
      <c r="C149">
        <v>58823.199999999997</v>
      </c>
      <c r="D149">
        <v>58798.3</v>
      </c>
      <c r="E149">
        <v>58793.599999999999</v>
      </c>
      <c r="F149">
        <v>854.74599999999998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58843.9</v>
      </c>
      <c r="C150">
        <v>58842.6</v>
      </c>
      <c r="D150">
        <v>58817.599999999999</v>
      </c>
      <c r="E150">
        <v>58812.800000000003</v>
      </c>
      <c r="F150">
        <v>855.07899999999995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58893</v>
      </c>
      <c r="C151">
        <v>58891.7</v>
      </c>
      <c r="D151">
        <v>58866.6</v>
      </c>
      <c r="E151">
        <v>58861.9</v>
      </c>
      <c r="F151">
        <v>854.41399999999999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58470.3</v>
      </c>
      <c r="C152">
        <v>58468.9</v>
      </c>
      <c r="D152">
        <v>58444.2</v>
      </c>
      <c r="E152">
        <v>58439.4</v>
      </c>
      <c r="F152">
        <v>855.59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58787.6</v>
      </c>
      <c r="C153">
        <v>58748</v>
      </c>
      <c r="D153">
        <v>58723</v>
      </c>
      <c r="E153">
        <v>58718.3</v>
      </c>
      <c r="F153">
        <v>854.42200000000003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58529.1</v>
      </c>
      <c r="C154">
        <v>58527.199999999997</v>
      </c>
      <c r="D154">
        <v>58502.2</v>
      </c>
      <c r="E154">
        <v>58497.4</v>
      </c>
      <c r="F154">
        <v>855.24800000000005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56768.1</v>
      </c>
      <c r="C155">
        <v>56766.8</v>
      </c>
      <c r="D155">
        <v>56742.1</v>
      </c>
      <c r="E155">
        <v>56737.4</v>
      </c>
      <c r="F155">
        <v>854.53899999999999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57215.9</v>
      </c>
      <c r="C156">
        <v>57214.5</v>
      </c>
      <c r="D156">
        <v>57189.8</v>
      </c>
      <c r="E156">
        <v>57184.9</v>
      </c>
      <c r="F156">
        <v>855.79200000000003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57453.4</v>
      </c>
      <c r="C157">
        <v>57308.5</v>
      </c>
      <c r="D157">
        <v>57283.7</v>
      </c>
      <c r="E157">
        <v>57279</v>
      </c>
      <c r="F157">
        <v>854.60199999999998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57060.5</v>
      </c>
      <c r="C158">
        <v>57058.5</v>
      </c>
      <c r="D158">
        <v>57034</v>
      </c>
      <c r="E158">
        <v>57029.2</v>
      </c>
      <c r="F158">
        <v>855.16099999999994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57274.400000000001</v>
      </c>
      <c r="C159">
        <v>57273.1</v>
      </c>
      <c r="D159">
        <v>57248.6</v>
      </c>
      <c r="E159">
        <v>57243.9</v>
      </c>
      <c r="F159">
        <v>854.274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56880.6</v>
      </c>
      <c r="C160">
        <v>56879.1</v>
      </c>
      <c r="D160">
        <v>56854.5</v>
      </c>
      <c r="E160">
        <v>56849.7</v>
      </c>
      <c r="F160">
        <v>854.94899999999996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57105.1</v>
      </c>
      <c r="C161">
        <v>57103.7</v>
      </c>
      <c r="D161">
        <v>57079.199999999997</v>
      </c>
      <c r="E161">
        <v>57074.400000000001</v>
      </c>
      <c r="F161">
        <v>854.93700000000001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57289.599999999999</v>
      </c>
      <c r="C162">
        <v>57288.2</v>
      </c>
      <c r="D162">
        <v>57263.8</v>
      </c>
      <c r="E162">
        <v>57259</v>
      </c>
      <c r="F162">
        <v>855.27200000000005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60364.7</v>
      </c>
      <c r="C163">
        <v>60363.199999999997</v>
      </c>
      <c r="D163">
        <v>60337.7</v>
      </c>
      <c r="E163">
        <v>60332.800000000003</v>
      </c>
      <c r="F163">
        <v>854.87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56884</v>
      </c>
      <c r="C164">
        <v>56882.6</v>
      </c>
      <c r="D164">
        <v>56858</v>
      </c>
      <c r="E164">
        <v>56853.2</v>
      </c>
      <c r="F164">
        <v>855.11500000000001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57199.7</v>
      </c>
      <c r="C165">
        <v>56936.1</v>
      </c>
      <c r="D165">
        <v>56911.6</v>
      </c>
      <c r="E165">
        <v>56906.9</v>
      </c>
      <c r="F165">
        <v>854.38300000000004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56791.5</v>
      </c>
      <c r="C166">
        <v>56789.3</v>
      </c>
      <c r="D166">
        <v>56764.9</v>
      </c>
      <c r="E166">
        <v>56760</v>
      </c>
      <c r="F166">
        <v>854.82799999999997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57059.9</v>
      </c>
      <c r="C167">
        <v>57058.6</v>
      </c>
      <c r="D167">
        <v>57034.3</v>
      </c>
      <c r="E167">
        <v>57029.599999999999</v>
      </c>
      <c r="F167">
        <v>854.39400000000001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57127.7</v>
      </c>
      <c r="C168">
        <v>57125.7</v>
      </c>
      <c r="D168">
        <v>57101.4</v>
      </c>
      <c r="E168">
        <v>57096.7</v>
      </c>
      <c r="F168">
        <v>854.65</v>
      </c>
      <c r="G168">
        <v>1</v>
      </c>
      <c r="H168">
        <v>1</v>
      </c>
      <c r="I168">
        <v>0</v>
      </c>
      <c r="R168">
        <f>AVERAGE(B119:B168)</f>
        <v>58220.884000000013</v>
      </c>
      <c r="S168">
        <f>AVERAGE(C119:C168)</f>
        <v>58190.236000000012</v>
      </c>
      <c r="U168">
        <f>_xlfn.VAR.P(B119:B168)</f>
        <v>576522.43574400013</v>
      </c>
      <c r="V168">
        <f>_xlfn.VAR.P(C119:C168)</f>
        <v>568546.49230399984</v>
      </c>
      <c r="X168">
        <f>1.96*SQRT(U168)/50</f>
        <v>29.764197211778793</v>
      </c>
      <c r="Y168">
        <f>1.96*SQRT(V168)/50</f>
        <v>29.557592627513127</v>
      </c>
    </row>
    <row r="169" spans="1:25" x14ac:dyDescent="0.25">
      <c r="A169" t="s">
        <v>37</v>
      </c>
      <c r="B169">
        <v>2911047.6289639999</v>
      </c>
      <c r="C169" t="s">
        <v>36</v>
      </c>
    </row>
    <row r="170" spans="1:25" x14ac:dyDescent="0.25">
      <c r="A170" t="s">
        <v>85</v>
      </c>
      <c r="B170">
        <v>1070.42</v>
      </c>
      <c r="C170">
        <v>1066.43</v>
      </c>
      <c r="D170">
        <v>1042.8499999999999</v>
      </c>
      <c r="E170">
        <v>1038.76</v>
      </c>
      <c r="F170">
        <v>454.02199999999999</v>
      </c>
      <c r="G170">
        <v>5.3961299999999997E-2</v>
      </c>
      <c r="H170">
        <v>0.95597699999999997</v>
      </c>
      <c r="I170">
        <v>0</v>
      </c>
    </row>
    <row r="171" spans="1:25" x14ac:dyDescent="0.25">
      <c r="A171" t="s">
        <v>85</v>
      </c>
      <c r="B171">
        <v>1039</v>
      </c>
      <c r="C171">
        <v>1036.82</v>
      </c>
      <c r="D171">
        <v>1015.33</v>
      </c>
      <c r="E171">
        <v>1011.73</v>
      </c>
      <c r="F171">
        <v>443.298</v>
      </c>
      <c r="G171">
        <v>5.5433200000000002E-2</v>
      </c>
      <c r="H171">
        <v>0.93183099999999996</v>
      </c>
      <c r="I171">
        <v>0</v>
      </c>
    </row>
    <row r="172" spans="1:25" x14ac:dyDescent="0.25">
      <c r="A172" t="s">
        <v>85</v>
      </c>
      <c r="B172">
        <v>1038.08</v>
      </c>
      <c r="C172">
        <v>1036.02</v>
      </c>
      <c r="D172">
        <v>1014.77</v>
      </c>
      <c r="E172">
        <v>1011.21</v>
      </c>
      <c r="F172">
        <v>442.69</v>
      </c>
      <c r="G172">
        <v>5.4430300000000001E-2</v>
      </c>
      <c r="H172">
        <v>0.94712200000000002</v>
      </c>
      <c r="I172">
        <v>0</v>
      </c>
    </row>
    <row r="173" spans="1:25" x14ac:dyDescent="0.25">
      <c r="A173" t="s">
        <v>85</v>
      </c>
      <c r="B173">
        <v>1039.1199999999999</v>
      </c>
      <c r="C173">
        <v>1036.97</v>
      </c>
      <c r="D173">
        <v>1014.84</v>
      </c>
      <c r="E173">
        <v>1011.23</v>
      </c>
      <c r="F173">
        <v>442.28199999999998</v>
      </c>
      <c r="G173">
        <v>3.01674E-2</v>
      </c>
      <c r="H173">
        <v>0.95865100000000003</v>
      </c>
      <c r="I173">
        <v>0</v>
      </c>
    </row>
    <row r="174" spans="1:25" x14ac:dyDescent="0.25">
      <c r="A174" t="s">
        <v>85</v>
      </c>
      <c r="B174">
        <v>1038.8399999999999</v>
      </c>
      <c r="C174">
        <v>1036.73</v>
      </c>
      <c r="D174">
        <v>1015.49</v>
      </c>
      <c r="E174">
        <v>1011.92</v>
      </c>
      <c r="F174">
        <v>443.04500000000002</v>
      </c>
      <c r="G174">
        <v>5.3925300000000002E-2</v>
      </c>
      <c r="H174">
        <v>0.94801000000000002</v>
      </c>
      <c r="I174">
        <v>0</v>
      </c>
    </row>
    <row r="175" spans="1:25" x14ac:dyDescent="0.25">
      <c r="A175" t="s">
        <v>85</v>
      </c>
      <c r="B175">
        <v>1038.56</v>
      </c>
      <c r="C175">
        <v>1036.47</v>
      </c>
      <c r="D175">
        <v>1014.83</v>
      </c>
      <c r="E175">
        <v>1011.22</v>
      </c>
      <c r="F175">
        <v>442.25200000000001</v>
      </c>
      <c r="G175">
        <v>5.4386700000000003E-2</v>
      </c>
      <c r="H175">
        <v>0.95915099999999998</v>
      </c>
      <c r="I175">
        <v>0</v>
      </c>
    </row>
    <row r="176" spans="1:25" x14ac:dyDescent="0.25">
      <c r="A176" t="s">
        <v>85</v>
      </c>
      <c r="B176">
        <v>1039.06</v>
      </c>
      <c r="C176">
        <v>1036.98</v>
      </c>
      <c r="D176">
        <v>1015.48</v>
      </c>
      <c r="E176">
        <v>1011.87</v>
      </c>
      <c r="F176">
        <v>443.03800000000001</v>
      </c>
      <c r="G176">
        <v>5.9158799999999997E-2</v>
      </c>
      <c r="H176">
        <v>0.95920899999999998</v>
      </c>
      <c r="I176">
        <v>0</v>
      </c>
    </row>
    <row r="177" spans="1:9" x14ac:dyDescent="0.25">
      <c r="A177" t="s">
        <v>85</v>
      </c>
      <c r="B177">
        <v>1656.72</v>
      </c>
      <c r="C177">
        <v>1036.45</v>
      </c>
      <c r="D177">
        <v>1014.73</v>
      </c>
      <c r="E177">
        <v>1011.12</v>
      </c>
      <c r="F177">
        <v>442.28100000000001</v>
      </c>
      <c r="G177">
        <v>5.4063300000000002E-2</v>
      </c>
      <c r="H177">
        <v>0.94480600000000003</v>
      </c>
      <c r="I177">
        <v>0</v>
      </c>
    </row>
    <row r="178" spans="1:9" x14ac:dyDescent="0.25">
      <c r="A178" t="s">
        <v>85</v>
      </c>
      <c r="B178">
        <v>1088.8900000000001</v>
      </c>
      <c r="C178">
        <v>1037.93</v>
      </c>
      <c r="D178">
        <v>1015.24</v>
      </c>
      <c r="E178">
        <v>1011.54</v>
      </c>
      <c r="F178">
        <v>442.73099999999999</v>
      </c>
      <c r="G178">
        <v>5.3910199999999998E-2</v>
      </c>
      <c r="H178">
        <v>0.95901599999999998</v>
      </c>
      <c r="I178">
        <v>0</v>
      </c>
    </row>
    <row r="179" spans="1:9" x14ac:dyDescent="0.25">
      <c r="A179" t="s">
        <v>85</v>
      </c>
      <c r="B179">
        <v>1038.6500000000001</v>
      </c>
      <c r="C179">
        <v>1036.43</v>
      </c>
      <c r="D179">
        <v>1014.83</v>
      </c>
      <c r="E179">
        <v>1011.23</v>
      </c>
      <c r="F179">
        <v>442.33699999999999</v>
      </c>
      <c r="G179">
        <v>5.4114700000000002E-2</v>
      </c>
      <c r="H179">
        <v>0.93183300000000002</v>
      </c>
      <c r="I179">
        <v>0</v>
      </c>
    </row>
    <row r="180" spans="1:9" x14ac:dyDescent="0.25">
      <c r="A180" t="s">
        <v>85</v>
      </c>
      <c r="B180">
        <v>1039.1500000000001</v>
      </c>
      <c r="C180">
        <v>1037.04</v>
      </c>
      <c r="D180">
        <v>1015.6</v>
      </c>
      <c r="E180">
        <v>1012.02</v>
      </c>
      <c r="F180">
        <v>443.04199999999997</v>
      </c>
      <c r="G180">
        <v>5.4267200000000002E-2</v>
      </c>
      <c r="H180">
        <v>0.945164</v>
      </c>
      <c r="I180">
        <v>0</v>
      </c>
    </row>
    <row r="181" spans="1:9" x14ac:dyDescent="0.25">
      <c r="A181" t="s">
        <v>85</v>
      </c>
      <c r="B181">
        <v>1038.23</v>
      </c>
      <c r="C181">
        <v>1036.1199999999999</v>
      </c>
      <c r="D181">
        <v>1014.58</v>
      </c>
      <c r="E181">
        <v>1011</v>
      </c>
      <c r="F181">
        <v>442.24200000000002</v>
      </c>
      <c r="G181">
        <v>5.4010700000000002E-2</v>
      </c>
      <c r="H181">
        <v>0.94582500000000003</v>
      </c>
      <c r="I181">
        <v>0</v>
      </c>
    </row>
    <row r="182" spans="1:9" x14ac:dyDescent="0.25">
      <c r="A182" t="s">
        <v>85</v>
      </c>
      <c r="B182">
        <v>1039.0899999999999</v>
      </c>
      <c r="C182">
        <v>1036.98</v>
      </c>
      <c r="D182">
        <v>1015.45</v>
      </c>
      <c r="E182">
        <v>1011.86</v>
      </c>
      <c r="F182">
        <v>443.11399999999998</v>
      </c>
      <c r="G182">
        <v>5.5693699999999999E-2</v>
      </c>
      <c r="H182">
        <v>0.95513700000000001</v>
      </c>
      <c r="I182">
        <v>0</v>
      </c>
    </row>
    <row r="183" spans="1:9" x14ac:dyDescent="0.25">
      <c r="A183" t="s">
        <v>85</v>
      </c>
      <c r="B183">
        <v>1038.29</v>
      </c>
      <c r="C183">
        <v>1036.2</v>
      </c>
      <c r="D183">
        <v>1014.69</v>
      </c>
      <c r="E183">
        <v>1011.11</v>
      </c>
      <c r="F183">
        <v>442.298</v>
      </c>
      <c r="G183">
        <v>5.4484699999999997E-2</v>
      </c>
      <c r="H183">
        <v>0.93183400000000005</v>
      </c>
      <c r="I183">
        <v>0</v>
      </c>
    </row>
    <row r="184" spans="1:9" x14ac:dyDescent="0.25">
      <c r="A184" t="s">
        <v>85</v>
      </c>
      <c r="B184">
        <v>1038.6400000000001</v>
      </c>
      <c r="C184">
        <v>1036.5899999999999</v>
      </c>
      <c r="D184">
        <v>1015.4</v>
      </c>
      <c r="E184">
        <v>1011.84</v>
      </c>
      <c r="F184">
        <v>443.01799999999997</v>
      </c>
      <c r="G184">
        <v>5.3916899999999997E-2</v>
      </c>
      <c r="H184">
        <v>0.94501100000000005</v>
      </c>
      <c r="I184">
        <v>0</v>
      </c>
    </row>
    <row r="185" spans="1:9" x14ac:dyDescent="0.25">
      <c r="A185" t="s">
        <v>85</v>
      </c>
      <c r="B185">
        <v>1038.0899999999999</v>
      </c>
      <c r="C185">
        <v>1036.04</v>
      </c>
      <c r="D185">
        <v>1014.68</v>
      </c>
      <c r="E185">
        <v>1011.1</v>
      </c>
      <c r="F185">
        <v>442.27199999999999</v>
      </c>
      <c r="G185">
        <v>5.5266200000000001E-2</v>
      </c>
      <c r="H185">
        <v>0.95694999999999997</v>
      </c>
      <c r="I185">
        <v>0</v>
      </c>
    </row>
    <row r="186" spans="1:9" x14ac:dyDescent="0.25">
      <c r="A186" t="s">
        <v>85</v>
      </c>
      <c r="B186">
        <v>1626.39</v>
      </c>
      <c r="C186">
        <v>1036.8599999999999</v>
      </c>
      <c r="D186">
        <v>1015.32</v>
      </c>
      <c r="E186">
        <v>1011.71</v>
      </c>
      <c r="F186">
        <v>442.99900000000002</v>
      </c>
      <c r="G186">
        <v>5.4070800000000002E-2</v>
      </c>
      <c r="H186">
        <v>0.95764400000000005</v>
      </c>
      <c r="I186">
        <v>0</v>
      </c>
    </row>
    <row r="187" spans="1:9" x14ac:dyDescent="0.25">
      <c r="A187" t="s">
        <v>85</v>
      </c>
      <c r="B187">
        <v>1041.29</v>
      </c>
      <c r="C187">
        <v>1037.1600000000001</v>
      </c>
      <c r="D187">
        <v>1014.41</v>
      </c>
      <c r="E187">
        <v>1010.72</v>
      </c>
      <c r="F187">
        <v>441.96199999999999</v>
      </c>
      <c r="G187">
        <v>5.3989500000000003E-2</v>
      </c>
      <c r="H187">
        <v>0.94428500000000004</v>
      </c>
      <c r="I187">
        <v>0</v>
      </c>
    </row>
    <row r="188" spans="1:9" x14ac:dyDescent="0.25">
      <c r="A188" t="s">
        <v>85</v>
      </c>
      <c r="B188">
        <v>1038.9100000000001</v>
      </c>
      <c r="C188">
        <v>1036.81</v>
      </c>
      <c r="D188">
        <v>1015.32</v>
      </c>
      <c r="E188">
        <v>1011.71</v>
      </c>
      <c r="F188">
        <v>442.96600000000001</v>
      </c>
      <c r="G188">
        <v>5.4035100000000003E-2</v>
      </c>
      <c r="H188">
        <v>0.95174099999999995</v>
      </c>
      <c r="I188">
        <v>0</v>
      </c>
    </row>
    <row r="189" spans="1:9" x14ac:dyDescent="0.25">
      <c r="A189" t="s">
        <v>85</v>
      </c>
      <c r="B189">
        <v>1038.26</v>
      </c>
      <c r="C189">
        <v>1036.1600000000001</v>
      </c>
      <c r="D189">
        <v>1014.69</v>
      </c>
      <c r="E189">
        <v>1011.11</v>
      </c>
      <c r="F189">
        <v>442.28800000000001</v>
      </c>
      <c r="G189">
        <v>5.3911899999999999E-2</v>
      </c>
      <c r="H189">
        <v>0.93183700000000003</v>
      </c>
      <c r="I189">
        <v>0</v>
      </c>
    </row>
    <row r="190" spans="1:9" x14ac:dyDescent="0.25">
      <c r="A190" t="s">
        <v>85</v>
      </c>
      <c r="B190">
        <v>1039.04</v>
      </c>
      <c r="C190">
        <v>1036.96</v>
      </c>
      <c r="D190">
        <v>1015.44</v>
      </c>
      <c r="E190">
        <v>1011.87</v>
      </c>
      <c r="F190">
        <v>443</v>
      </c>
      <c r="G190">
        <v>5.3927900000000001E-2</v>
      </c>
      <c r="H190">
        <v>0.95621800000000001</v>
      </c>
      <c r="I190">
        <v>0</v>
      </c>
    </row>
    <row r="191" spans="1:9" x14ac:dyDescent="0.25">
      <c r="A191" t="s">
        <v>85</v>
      </c>
      <c r="B191">
        <v>1038.27</v>
      </c>
      <c r="C191">
        <v>1036.2</v>
      </c>
      <c r="D191">
        <v>1014.69</v>
      </c>
      <c r="E191">
        <v>1011.1</v>
      </c>
      <c r="F191">
        <v>442.214</v>
      </c>
      <c r="G191">
        <v>5.44672E-2</v>
      </c>
      <c r="H191">
        <v>0.93637300000000001</v>
      </c>
      <c r="I191">
        <v>0</v>
      </c>
    </row>
    <row r="192" spans="1:9" x14ac:dyDescent="0.25">
      <c r="A192" t="s">
        <v>85</v>
      </c>
      <c r="B192">
        <v>1039.08</v>
      </c>
      <c r="C192">
        <v>1037</v>
      </c>
      <c r="D192">
        <v>1015.54</v>
      </c>
      <c r="E192">
        <v>1011.95</v>
      </c>
      <c r="F192">
        <v>443.01299999999998</v>
      </c>
      <c r="G192">
        <v>5.3964999999999999E-2</v>
      </c>
      <c r="H192">
        <v>0.93183199999999999</v>
      </c>
      <c r="I192">
        <v>0</v>
      </c>
    </row>
    <row r="193" spans="1:9" x14ac:dyDescent="0.25">
      <c r="A193" t="s">
        <v>85</v>
      </c>
      <c r="B193">
        <v>1038.28</v>
      </c>
      <c r="C193">
        <v>1036.22</v>
      </c>
      <c r="D193">
        <v>1014.68</v>
      </c>
      <c r="E193">
        <v>1011.09</v>
      </c>
      <c r="F193">
        <v>442.25400000000002</v>
      </c>
      <c r="G193">
        <v>5.4694699999999999E-2</v>
      </c>
      <c r="H193">
        <v>0.93180399999999997</v>
      </c>
      <c r="I193">
        <v>0</v>
      </c>
    </row>
    <row r="194" spans="1:9" x14ac:dyDescent="0.25">
      <c r="A194" t="s">
        <v>85</v>
      </c>
      <c r="B194">
        <v>1039.04</v>
      </c>
      <c r="C194">
        <v>1036.95</v>
      </c>
      <c r="D194">
        <v>1015.44</v>
      </c>
      <c r="E194">
        <v>1011.87</v>
      </c>
      <c r="F194">
        <v>443.05799999999999</v>
      </c>
      <c r="G194">
        <v>4.8373899999999997E-2</v>
      </c>
      <c r="H194">
        <v>0.93180700000000005</v>
      </c>
      <c r="I194">
        <v>0</v>
      </c>
    </row>
    <row r="195" spans="1:9" x14ac:dyDescent="0.25">
      <c r="A195" t="s">
        <v>85</v>
      </c>
      <c r="B195">
        <v>1709.62</v>
      </c>
      <c r="C195">
        <v>1036.19</v>
      </c>
      <c r="D195">
        <v>1014.7</v>
      </c>
      <c r="E195">
        <v>1011.11</v>
      </c>
      <c r="F195">
        <v>442.315</v>
      </c>
      <c r="G195">
        <v>5.4399799999999998E-2</v>
      </c>
      <c r="H195">
        <v>0.93183499999999997</v>
      </c>
      <c r="I195">
        <v>0</v>
      </c>
    </row>
    <row r="196" spans="1:9" x14ac:dyDescent="0.25">
      <c r="A196" t="s">
        <v>85</v>
      </c>
      <c r="B196">
        <v>1042.2</v>
      </c>
      <c r="C196">
        <v>1038.0899999999999</v>
      </c>
      <c r="D196">
        <v>1015.34</v>
      </c>
      <c r="E196">
        <v>1011.64</v>
      </c>
      <c r="F196">
        <v>442.75099999999998</v>
      </c>
      <c r="G196">
        <v>5.3962900000000001E-2</v>
      </c>
      <c r="H196">
        <v>0.95333400000000001</v>
      </c>
      <c r="I196">
        <v>0</v>
      </c>
    </row>
    <row r="197" spans="1:9" x14ac:dyDescent="0.25">
      <c r="A197" t="s">
        <v>85</v>
      </c>
      <c r="B197">
        <v>1038.44</v>
      </c>
      <c r="C197">
        <v>1036.33</v>
      </c>
      <c r="D197">
        <v>1014.58</v>
      </c>
      <c r="E197">
        <v>1010.98</v>
      </c>
      <c r="F197">
        <v>442.20400000000001</v>
      </c>
      <c r="G197">
        <v>5.3957100000000001E-2</v>
      </c>
      <c r="H197">
        <v>0.95895600000000003</v>
      </c>
      <c r="I197">
        <v>0</v>
      </c>
    </row>
    <row r="198" spans="1:9" x14ac:dyDescent="0.25">
      <c r="A198" t="s">
        <v>85</v>
      </c>
      <c r="B198">
        <v>1038.79</v>
      </c>
      <c r="C198">
        <v>1036.68</v>
      </c>
      <c r="D198">
        <v>1015.37</v>
      </c>
      <c r="E198">
        <v>1011.79</v>
      </c>
      <c r="F198">
        <v>443.03899999999999</v>
      </c>
      <c r="G198">
        <v>5.4295400000000001E-2</v>
      </c>
      <c r="H198">
        <v>0.95628400000000002</v>
      </c>
      <c r="I198">
        <v>0</v>
      </c>
    </row>
    <row r="199" spans="1:9" x14ac:dyDescent="0.25">
      <c r="A199" t="s">
        <v>85</v>
      </c>
      <c r="B199">
        <v>1038.32</v>
      </c>
      <c r="C199">
        <v>1036.21</v>
      </c>
      <c r="D199">
        <v>1014.7</v>
      </c>
      <c r="E199">
        <v>1011.11</v>
      </c>
      <c r="F199">
        <v>442.27199999999999</v>
      </c>
      <c r="G199">
        <v>5.4207499999999999E-2</v>
      </c>
      <c r="H199">
        <v>0.94896499999999995</v>
      </c>
      <c r="I199">
        <v>0</v>
      </c>
    </row>
    <row r="200" spans="1:9" x14ac:dyDescent="0.25">
      <c r="A200" t="s">
        <v>85</v>
      </c>
      <c r="B200">
        <v>1038.69</v>
      </c>
      <c r="C200">
        <v>1036.5899999999999</v>
      </c>
      <c r="D200">
        <v>1015.28</v>
      </c>
      <c r="E200">
        <v>1011.68</v>
      </c>
      <c r="F200">
        <v>443.00799999999998</v>
      </c>
      <c r="G200">
        <v>5.5377299999999997E-2</v>
      </c>
      <c r="H200">
        <v>0.95753100000000002</v>
      </c>
      <c r="I200">
        <v>0</v>
      </c>
    </row>
    <row r="201" spans="1:9" x14ac:dyDescent="0.25">
      <c r="A201" t="s">
        <v>85</v>
      </c>
      <c r="B201">
        <v>1038.03</v>
      </c>
      <c r="C201">
        <v>1035.92</v>
      </c>
      <c r="D201">
        <v>1014.45</v>
      </c>
      <c r="E201">
        <v>1010.87</v>
      </c>
      <c r="F201">
        <v>442.17700000000002</v>
      </c>
      <c r="G201">
        <v>6.5551700000000004E-2</v>
      </c>
      <c r="H201">
        <v>0.95884599999999998</v>
      </c>
      <c r="I201">
        <v>0</v>
      </c>
    </row>
    <row r="202" spans="1:9" x14ac:dyDescent="0.25">
      <c r="A202" t="s">
        <v>85</v>
      </c>
      <c r="B202">
        <v>1038.94</v>
      </c>
      <c r="C202">
        <v>1036.8499999999999</v>
      </c>
      <c r="D202">
        <v>1015.33</v>
      </c>
      <c r="E202">
        <v>1011.73</v>
      </c>
      <c r="F202">
        <v>443.03899999999999</v>
      </c>
      <c r="G202">
        <v>5.4137499999999998E-2</v>
      </c>
      <c r="H202">
        <v>0.93183099999999996</v>
      </c>
      <c r="I202">
        <v>0</v>
      </c>
    </row>
    <row r="203" spans="1:9" x14ac:dyDescent="0.25">
      <c r="A203" t="s">
        <v>85</v>
      </c>
      <c r="B203">
        <v>1038.21</v>
      </c>
      <c r="C203">
        <v>1036.1199999999999</v>
      </c>
      <c r="D203">
        <v>1014.58</v>
      </c>
      <c r="E203">
        <v>1010.99</v>
      </c>
      <c r="F203">
        <v>442.25799999999998</v>
      </c>
      <c r="G203">
        <v>5.3929900000000003E-2</v>
      </c>
      <c r="H203">
        <v>0.931836</v>
      </c>
      <c r="I203">
        <v>0</v>
      </c>
    </row>
    <row r="204" spans="1:9" x14ac:dyDescent="0.25">
      <c r="A204" t="s">
        <v>85</v>
      </c>
      <c r="B204">
        <v>1687.1</v>
      </c>
      <c r="C204">
        <v>1036.81</v>
      </c>
      <c r="D204">
        <v>1015.32</v>
      </c>
      <c r="E204">
        <v>1011.73</v>
      </c>
      <c r="F204">
        <v>443.01900000000001</v>
      </c>
      <c r="G204">
        <v>5.3944499999999999E-2</v>
      </c>
      <c r="H204">
        <v>0.94498599999999999</v>
      </c>
      <c r="I204">
        <v>0</v>
      </c>
    </row>
    <row r="205" spans="1:9" x14ac:dyDescent="0.25">
      <c r="A205" t="s">
        <v>85</v>
      </c>
      <c r="B205">
        <v>1267.3399999999999</v>
      </c>
      <c r="C205">
        <v>1036.79</v>
      </c>
      <c r="D205">
        <v>1014.35</v>
      </c>
      <c r="E205">
        <v>1010.67</v>
      </c>
      <c r="F205">
        <v>441.98500000000001</v>
      </c>
      <c r="G205">
        <v>5.4011400000000001E-2</v>
      </c>
      <c r="H205">
        <v>0.93541200000000002</v>
      </c>
      <c r="I205">
        <v>0</v>
      </c>
    </row>
    <row r="206" spans="1:9" x14ac:dyDescent="0.25">
      <c r="A206" t="s">
        <v>85</v>
      </c>
      <c r="B206">
        <v>1039.32</v>
      </c>
      <c r="C206">
        <v>1037.0999999999999</v>
      </c>
      <c r="D206">
        <v>1015.43</v>
      </c>
      <c r="E206">
        <v>1011.85</v>
      </c>
      <c r="F206">
        <v>443.03800000000001</v>
      </c>
      <c r="G206">
        <v>5.3939899999999999E-2</v>
      </c>
      <c r="H206">
        <v>0.931836</v>
      </c>
      <c r="I206">
        <v>0</v>
      </c>
    </row>
    <row r="207" spans="1:9" x14ac:dyDescent="0.25">
      <c r="A207" t="s">
        <v>85</v>
      </c>
      <c r="B207">
        <v>1038.18</v>
      </c>
      <c r="C207">
        <v>1036.06</v>
      </c>
      <c r="D207">
        <v>1014.58</v>
      </c>
      <c r="E207">
        <v>1010.99</v>
      </c>
      <c r="F207">
        <v>442.23399999999998</v>
      </c>
      <c r="G207">
        <v>5.4074200000000003E-2</v>
      </c>
      <c r="H207">
        <v>0.95125899999999997</v>
      </c>
      <c r="I207">
        <v>0</v>
      </c>
    </row>
    <row r="208" spans="1:9" x14ac:dyDescent="0.25">
      <c r="A208" t="s">
        <v>85</v>
      </c>
      <c r="B208">
        <v>1039</v>
      </c>
      <c r="C208">
        <v>1036.8800000000001</v>
      </c>
      <c r="D208">
        <v>1015.38</v>
      </c>
      <c r="E208">
        <v>1011.79</v>
      </c>
      <c r="F208">
        <v>443.03899999999999</v>
      </c>
      <c r="G208">
        <v>5.4350599999999999E-2</v>
      </c>
      <c r="H208">
        <v>0.931836</v>
      </c>
      <c r="I208">
        <v>0</v>
      </c>
    </row>
    <row r="209" spans="1:25" x14ac:dyDescent="0.25">
      <c r="A209" t="s">
        <v>85</v>
      </c>
      <c r="B209">
        <v>1038.24</v>
      </c>
      <c r="C209">
        <v>1036.1300000000001</v>
      </c>
      <c r="D209">
        <v>1014.6</v>
      </c>
      <c r="E209">
        <v>1011.01</v>
      </c>
      <c r="F209">
        <v>442.22699999999998</v>
      </c>
      <c r="G209">
        <v>5.3911800000000003E-2</v>
      </c>
      <c r="H209">
        <v>0.95922200000000002</v>
      </c>
      <c r="I209">
        <v>0</v>
      </c>
    </row>
    <row r="210" spans="1:25" x14ac:dyDescent="0.25">
      <c r="A210" t="s">
        <v>85</v>
      </c>
      <c r="B210">
        <v>1038.76</v>
      </c>
      <c r="C210">
        <v>1036.67</v>
      </c>
      <c r="D210">
        <v>1015.33</v>
      </c>
      <c r="E210">
        <v>1011.73</v>
      </c>
      <c r="F210">
        <v>443.02499999999998</v>
      </c>
      <c r="G210">
        <v>5.4588299999999999E-2</v>
      </c>
      <c r="H210">
        <v>0.95836500000000002</v>
      </c>
      <c r="I210">
        <v>0</v>
      </c>
    </row>
    <row r="211" spans="1:25" x14ac:dyDescent="0.25">
      <c r="A211" t="s">
        <v>85</v>
      </c>
      <c r="B211">
        <v>1038.17</v>
      </c>
      <c r="C211">
        <v>1036.0899999999999</v>
      </c>
      <c r="D211">
        <v>1014.63</v>
      </c>
      <c r="E211">
        <v>1011.03</v>
      </c>
      <c r="F211">
        <v>442.22899999999998</v>
      </c>
      <c r="G211">
        <v>5.4240299999999998E-2</v>
      </c>
      <c r="H211">
        <v>0.931836</v>
      </c>
      <c r="I211">
        <v>0</v>
      </c>
    </row>
    <row r="212" spans="1:25" x14ac:dyDescent="0.25">
      <c r="A212" t="s">
        <v>85</v>
      </c>
      <c r="B212">
        <v>1039.02</v>
      </c>
      <c r="C212">
        <v>1036.93</v>
      </c>
      <c r="D212">
        <v>1015.38</v>
      </c>
      <c r="E212">
        <v>1011.79</v>
      </c>
      <c r="F212">
        <v>443.06700000000001</v>
      </c>
      <c r="G212">
        <v>2.9052999999999999E-2</v>
      </c>
      <c r="H212">
        <v>0.95077100000000003</v>
      </c>
      <c r="I212">
        <v>0</v>
      </c>
    </row>
    <row r="213" spans="1:25" x14ac:dyDescent="0.25">
      <c r="A213" t="s">
        <v>85</v>
      </c>
      <c r="B213">
        <v>1441.22</v>
      </c>
      <c r="C213">
        <v>1036.18</v>
      </c>
      <c r="D213">
        <v>1014.57</v>
      </c>
      <c r="E213">
        <v>1011</v>
      </c>
      <c r="F213">
        <v>442.30099999999999</v>
      </c>
      <c r="G213">
        <v>5.4003500000000003E-2</v>
      </c>
      <c r="H213">
        <v>0.93181199999999997</v>
      </c>
      <c r="I213">
        <v>0</v>
      </c>
    </row>
    <row r="214" spans="1:25" x14ac:dyDescent="0.25">
      <c r="A214" t="s">
        <v>85</v>
      </c>
      <c r="B214">
        <v>1041.94</v>
      </c>
      <c r="C214">
        <v>1037.83</v>
      </c>
      <c r="D214">
        <v>1015.07</v>
      </c>
      <c r="E214">
        <v>1011.36</v>
      </c>
      <c r="F214">
        <v>442.68700000000001</v>
      </c>
      <c r="G214">
        <v>5.4455900000000002E-2</v>
      </c>
      <c r="H214">
        <v>0.93178300000000003</v>
      </c>
      <c r="I214">
        <v>0</v>
      </c>
    </row>
    <row r="215" spans="1:25" x14ac:dyDescent="0.25">
      <c r="A215" t="s">
        <v>85</v>
      </c>
      <c r="B215">
        <v>1038.26</v>
      </c>
      <c r="C215">
        <v>1036.1099999999999</v>
      </c>
      <c r="D215">
        <v>1014.55</v>
      </c>
      <c r="E215">
        <v>1010.97</v>
      </c>
      <c r="F215">
        <v>442.26</v>
      </c>
      <c r="G215">
        <v>5.5170499999999997E-2</v>
      </c>
      <c r="H215">
        <v>0.955955</v>
      </c>
      <c r="I215">
        <v>0</v>
      </c>
    </row>
    <row r="216" spans="1:25" x14ac:dyDescent="0.25">
      <c r="A216" t="s">
        <v>85</v>
      </c>
      <c r="B216">
        <v>1038.8900000000001</v>
      </c>
      <c r="C216">
        <v>1036.76</v>
      </c>
      <c r="D216">
        <v>1015.34</v>
      </c>
      <c r="E216">
        <v>1011.75</v>
      </c>
      <c r="F216">
        <v>443.04300000000001</v>
      </c>
      <c r="G216">
        <v>5.5284899999999998E-2</v>
      </c>
      <c r="H216">
        <v>0.93182900000000002</v>
      </c>
      <c r="I216">
        <v>0</v>
      </c>
    </row>
    <row r="217" spans="1:25" x14ac:dyDescent="0.25">
      <c r="A217" t="s">
        <v>85</v>
      </c>
      <c r="B217">
        <v>1038.1300000000001</v>
      </c>
      <c r="C217">
        <v>1036.03</v>
      </c>
      <c r="D217">
        <v>1014.65</v>
      </c>
      <c r="E217">
        <v>1011.06</v>
      </c>
      <c r="F217">
        <v>442.25299999999999</v>
      </c>
      <c r="G217">
        <v>3.1519600000000002E-2</v>
      </c>
      <c r="H217">
        <v>0.93888799999999994</v>
      </c>
      <c r="I217">
        <v>0</v>
      </c>
    </row>
    <row r="218" spans="1:25" x14ac:dyDescent="0.25">
      <c r="A218" t="s">
        <v>85</v>
      </c>
      <c r="B218">
        <v>1038.68</v>
      </c>
      <c r="C218">
        <v>1036.5899999999999</v>
      </c>
      <c r="D218">
        <v>1015.37</v>
      </c>
      <c r="E218">
        <v>1011.82</v>
      </c>
      <c r="F218">
        <v>443.06099999999998</v>
      </c>
      <c r="G218">
        <v>5.41366E-2</v>
      </c>
      <c r="H218">
        <v>0.95888499999999999</v>
      </c>
      <c r="I218">
        <v>0</v>
      </c>
    </row>
    <row r="219" spans="1:25" x14ac:dyDescent="0.25">
      <c r="A219" t="s">
        <v>85</v>
      </c>
      <c r="B219">
        <v>1038.31</v>
      </c>
      <c r="C219">
        <v>1036.22</v>
      </c>
      <c r="D219">
        <v>1014.67</v>
      </c>
      <c r="E219">
        <v>1011.05</v>
      </c>
      <c r="F219">
        <v>442.238</v>
      </c>
      <c r="G219">
        <v>5.3981000000000001E-2</v>
      </c>
      <c r="H219">
        <v>0.93180099999999999</v>
      </c>
      <c r="I219">
        <v>0</v>
      </c>
    </row>
    <row r="220" spans="1:25" x14ac:dyDescent="0.25">
      <c r="A220" t="s">
        <v>85</v>
      </c>
      <c r="B220">
        <v>1039.05</v>
      </c>
      <c r="C220">
        <v>1036.95</v>
      </c>
      <c r="D220">
        <v>1015.46</v>
      </c>
      <c r="E220">
        <v>1011.87</v>
      </c>
      <c r="F220">
        <v>443.09</v>
      </c>
      <c r="G220">
        <v>5.6506599999999997E-2</v>
      </c>
      <c r="H220">
        <v>0.95326999999999995</v>
      </c>
      <c r="I220">
        <v>0</v>
      </c>
    </row>
    <row r="221" spans="1:25" x14ac:dyDescent="0.25">
      <c r="A221" t="s">
        <v>85</v>
      </c>
      <c r="B221">
        <v>1038.08</v>
      </c>
      <c r="C221">
        <v>1035.99</v>
      </c>
      <c r="D221">
        <v>1014.61</v>
      </c>
      <c r="E221">
        <v>1011.03</v>
      </c>
      <c r="F221">
        <v>442.21600000000001</v>
      </c>
      <c r="G221">
        <v>4.9475900000000003E-2</v>
      </c>
      <c r="H221">
        <v>0.93179900000000004</v>
      </c>
      <c r="I221">
        <v>0</v>
      </c>
    </row>
    <row r="222" spans="1:25" x14ac:dyDescent="0.25">
      <c r="A222" t="s">
        <v>85</v>
      </c>
      <c r="B222">
        <v>1688.69</v>
      </c>
      <c r="C222">
        <v>1037.24</v>
      </c>
      <c r="D222">
        <v>1015.48</v>
      </c>
      <c r="E222">
        <v>1011.89</v>
      </c>
      <c r="F222">
        <v>443.06400000000002</v>
      </c>
      <c r="G222">
        <v>5.3920000000000003E-2</v>
      </c>
      <c r="H222">
        <v>0.93183499999999997</v>
      </c>
      <c r="I222">
        <v>0</v>
      </c>
    </row>
    <row r="223" spans="1:25" x14ac:dyDescent="0.25">
      <c r="A223" t="s">
        <v>85</v>
      </c>
      <c r="B223">
        <v>1041.06</v>
      </c>
      <c r="C223">
        <v>1037.01</v>
      </c>
      <c r="D223">
        <v>1014.3</v>
      </c>
      <c r="E223">
        <v>1010.58</v>
      </c>
      <c r="F223">
        <v>441.92399999999998</v>
      </c>
      <c r="G223">
        <v>5.4297400000000003E-2</v>
      </c>
      <c r="H223">
        <v>0.95664099999999996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1039.3599999999999</v>
      </c>
      <c r="C224">
        <v>1037.21</v>
      </c>
      <c r="D224">
        <v>1015.39</v>
      </c>
      <c r="E224">
        <v>1011.8</v>
      </c>
      <c r="F224">
        <v>443.05900000000003</v>
      </c>
      <c r="G224">
        <v>5.3920599999999999E-2</v>
      </c>
      <c r="H224">
        <v>0.94065699999999997</v>
      </c>
      <c r="I224">
        <v>0</v>
      </c>
      <c r="R224">
        <f>AVERAGE(B175:B224)</f>
        <v>1115.9993999999999</v>
      </c>
      <c r="S224">
        <f>AVERAGE(C175:C224)</f>
        <v>1036.6421999999998</v>
      </c>
      <c r="U224">
        <f>_xlfn.VAR.P(B175:B224)</f>
        <v>38769.409353639981</v>
      </c>
      <c r="V224">
        <f>_xlfn.VAR.P(C175:C224)</f>
        <v>0.25617715999999707</v>
      </c>
      <c r="X224">
        <f>1.96*SQRT(U224)/50</f>
        <v>7.7184600270505594</v>
      </c>
      <c r="Y224">
        <f>1.96*SQRT(V224)/50</f>
        <v>1.9840667104268333E-2</v>
      </c>
    </row>
    <row r="225" spans="1:9" x14ac:dyDescent="0.25">
      <c r="A225" t="s">
        <v>85</v>
      </c>
      <c r="B225">
        <v>55802.552947999997</v>
      </c>
      <c r="C225" t="s">
        <v>36</v>
      </c>
    </row>
    <row r="226" spans="1:9" x14ac:dyDescent="0.25">
      <c r="A226" t="s">
        <v>100</v>
      </c>
      <c r="B226">
        <v>1351.7</v>
      </c>
      <c r="C226">
        <v>1349.62</v>
      </c>
      <c r="D226">
        <v>1328.07</v>
      </c>
      <c r="E226">
        <v>1323.85</v>
      </c>
      <c r="F226">
        <v>755.19600000000003</v>
      </c>
      <c r="G226">
        <v>5.1060099999999997E-2</v>
      </c>
      <c r="H226">
        <v>0.95000700000000005</v>
      </c>
      <c r="I226">
        <v>0</v>
      </c>
    </row>
    <row r="227" spans="1:9" x14ac:dyDescent="0.25">
      <c r="A227" t="s">
        <v>100</v>
      </c>
      <c r="B227">
        <v>1352.7</v>
      </c>
      <c r="C227">
        <v>1350.58</v>
      </c>
      <c r="D227">
        <v>1329.07</v>
      </c>
      <c r="E227">
        <v>1324.97</v>
      </c>
      <c r="F227">
        <v>756.14499999999998</v>
      </c>
      <c r="G227">
        <v>5.3993699999999999E-2</v>
      </c>
      <c r="H227">
        <v>0.93181800000000004</v>
      </c>
      <c r="I227">
        <v>0</v>
      </c>
    </row>
    <row r="228" spans="1:9" x14ac:dyDescent="0.25">
      <c r="A228" t="s">
        <v>100</v>
      </c>
      <c r="B228">
        <v>1351.7</v>
      </c>
      <c r="C228">
        <v>1349.59</v>
      </c>
      <c r="D228">
        <v>1328.07</v>
      </c>
      <c r="E228">
        <v>1323.96</v>
      </c>
      <c r="F228">
        <v>755.20500000000004</v>
      </c>
      <c r="G228">
        <v>5.3933399999999999E-2</v>
      </c>
      <c r="H228">
        <v>0.93183700000000003</v>
      </c>
      <c r="I228">
        <v>0</v>
      </c>
    </row>
    <row r="229" spans="1:9" x14ac:dyDescent="0.25">
      <c r="A229" t="s">
        <v>100</v>
      </c>
      <c r="B229">
        <v>1352.1</v>
      </c>
      <c r="C229">
        <v>1349.9</v>
      </c>
      <c r="D229">
        <v>1328.55</v>
      </c>
      <c r="E229">
        <v>1324.45</v>
      </c>
      <c r="F229">
        <v>755.74099999999999</v>
      </c>
      <c r="G229">
        <v>5.4692499999999998E-2</v>
      </c>
      <c r="H229">
        <v>0.93182299999999996</v>
      </c>
      <c r="I229">
        <v>0</v>
      </c>
    </row>
    <row r="230" spans="1:9" x14ac:dyDescent="0.25">
      <c r="A230" t="s">
        <v>100</v>
      </c>
      <c r="B230">
        <v>1351.7</v>
      </c>
      <c r="C230">
        <v>1349.58</v>
      </c>
      <c r="D230">
        <v>1328.03</v>
      </c>
      <c r="E230">
        <v>1323.93</v>
      </c>
      <c r="F230">
        <v>755.23</v>
      </c>
      <c r="G230">
        <v>5.3980300000000002E-2</v>
      </c>
      <c r="H230">
        <v>0.94486400000000004</v>
      </c>
      <c r="I230">
        <v>0</v>
      </c>
    </row>
    <row r="231" spans="1:9" x14ac:dyDescent="0.25">
      <c r="A231" t="s">
        <v>100</v>
      </c>
      <c r="B231">
        <v>1354.53</v>
      </c>
      <c r="C231">
        <v>1351.52</v>
      </c>
      <c r="D231">
        <v>1329.87</v>
      </c>
      <c r="E231">
        <v>1325.79</v>
      </c>
      <c r="F231">
        <v>756.74400000000003</v>
      </c>
      <c r="G231">
        <v>5.3910699999999999E-2</v>
      </c>
      <c r="H231">
        <v>0.95835499999999996</v>
      </c>
      <c r="I231">
        <v>0</v>
      </c>
    </row>
    <row r="232" spans="1:9" x14ac:dyDescent="0.25">
      <c r="A232" t="s">
        <v>100</v>
      </c>
      <c r="B232">
        <v>1352.43</v>
      </c>
      <c r="C232">
        <v>1350.3</v>
      </c>
      <c r="D232">
        <v>1328.33</v>
      </c>
      <c r="E232">
        <v>1324.23</v>
      </c>
      <c r="F232">
        <v>755.32</v>
      </c>
      <c r="G232">
        <v>5.54295E-2</v>
      </c>
      <c r="H232">
        <v>0.94891199999999998</v>
      </c>
      <c r="I232">
        <v>0</v>
      </c>
    </row>
    <row r="233" spans="1:9" x14ac:dyDescent="0.25">
      <c r="A233" t="s">
        <v>100</v>
      </c>
      <c r="B233">
        <v>1352.41</v>
      </c>
      <c r="C233">
        <v>1350.31</v>
      </c>
      <c r="D233">
        <v>1328.67</v>
      </c>
      <c r="E233">
        <v>1324.58</v>
      </c>
      <c r="F233">
        <v>755.83199999999999</v>
      </c>
      <c r="G233">
        <v>5.3921900000000002E-2</v>
      </c>
      <c r="H233">
        <v>0.95110499999999998</v>
      </c>
      <c r="I233">
        <v>0</v>
      </c>
    </row>
    <row r="234" spans="1:9" x14ac:dyDescent="0.25">
      <c r="A234" t="s">
        <v>100</v>
      </c>
      <c r="B234">
        <v>1351.88</v>
      </c>
      <c r="C234">
        <v>1349.78</v>
      </c>
      <c r="D234">
        <v>1328.21</v>
      </c>
      <c r="E234">
        <v>1324.12</v>
      </c>
      <c r="F234">
        <v>755.36199999999997</v>
      </c>
      <c r="G234">
        <v>5.7721099999999997E-2</v>
      </c>
      <c r="H234">
        <v>0.93183199999999999</v>
      </c>
      <c r="I234">
        <v>0</v>
      </c>
    </row>
    <row r="235" spans="1:9" x14ac:dyDescent="0.25">
      <c r="A235" t="s">
        <v>100</v>
      </c>
      <c r="B235">
        <v>1352.26</v>
      </c>
      <c r="C235">
        <v>1350.2</v>
      </c>
      <c r="D235">
        <v>1328.82</v>
      </c>
      <c r="E235">
        <v>1324.73</v>
      </c>
      <c r="F235">
        <v>755.95600000000002</v>
      </c>
      <c r="G235">
        <v>5.4003900000000001E-2</v>
      </c>
      <c r="H235">
        <v>0.931836</v>
      </c>
      <c r="I235">
        <v>0</v>
      </c>
    </row>
    <row r="236" spans="1:9" x14ac:dyDescent="0.25">
      <c r="A236" t="s">
        <v>100</v>
      </c>
      <c r="B236">
        <v>1351.68</v>
      </c>
      <c r="C236">
        <v>1349.63</v>
      </c>
      <c r="D236">
        <v>1328.21</v>
      </c>
      <c r="E236">
        <v>1324.1</v>
      </c>
      <c r="F236">
        <v>755.279</v>
      </c>
      <c r="G236">
        <v>5.6129699999999998E-2</v>
      </c>
      <c r="H236">
        <v>0.95919299999999996</v>
      </c>
      <c r="I236">
        <v>0</v>
      </c>
    </row>
    <row r="237" spans="1:9" x14ac:dyDescent="0.25">
      <c r="A237" t="s">
        <v>100</v>
      </c>
      <c r="B237">
        <v>1352</v>
      </c>
      <c r="C237">
        <v>1349.96</v>
      </c>
      <c r="D237">
        <v>1328.69</v>
      </c>
      <c r="E237">
        <v>1324.59</v>
      </c>
      <c r="F237">
        <v>755.84100000000001</v>
      </c>
      <c r="G237">
        <v>5.3909499999999999E-2</v>
      </c>
      <c r="H237">
        <v>0.931836</v>
      </c>
      <c r="I237">
        <v>0</v>
      </c>
    </row>
    <row r="238" spans="1:9" x14ac:dyDescent="0.25">
      <c r="A238" t="s">
        <v>100</v>
      </c>
      <c r="B238">
        <v>1690.96</v>
      </c>
      <c r="C238">
        <v>1349.75</v>
      </c>
      <c r="D238">
        <v>1328.36</v>
      </c>
      <c r="E238">
        <v>1324.24</v>
      </c>
      <c r="F238">
        <v>755.40800000000002</v>
      </c>
      <c r="G238">
        <v>5.4023700000000001E-2</v>
      </c>
      <c r="H238">
        <v>0.94873300000000005</v>
      </c>
      <c r="I238">
        <v>0</v>
      </c>
    </row>
    <row r="239" spans="1:9" x14ac:dyDescent="0.25">
      <c r="A239" t="s">
        <v>100</v>
      </c>
      <c r="B239">
        <v>1355.19</v>
      </c>
      <c r="C239">
        <v>1351.17</v>
      </c>
      <c r="D239">
        <v>1328.51</v>
      </c>
      <c r="E239">
        <v>1324.34</v>
      </c>
      <c r="F239">
        <v>755.61300000000006</v>
      </c>
      <c r="G239">
        <v>5.3948299999999998E-2</v>
      </c>
      <c r="H239">
        <v>0.95042099999999996</v>
      </c>
      <c r="I239">
        <v>0</v>
      </c>
    </row>
    <row r="240" spans="1:9" x14ac:dyDescent="0.25">
      <c r="A240" t="s">
        <v>100</v>
      </c>
      <c r="B240">
        <v>1352.13</v>
      </c>
      <c r="C240">
        <v>1349.91</v>
      </c>
      <c r="D240">
        <v>1328.34</v>
      </c>
      <c r="E240">
        <v>1324.25</v>
      </c>
      <c r="F240">
        <v>755.38900000000001</v>
      </c>
      <c r="G240">
        <v>5.4358700000000003E-2</v>
      </c>
      <c r="H240">
        <v>0.93181000000000003</v>
      </c>
      <c r="I240">
        <v>0</v>
      </c>
    </row>
    <row r="241" spans="1:9" x14ac:dyDescent="0.25">
      <c r="A241" t="s">
        <v>100</v>
      </c>
      <c r="B241">
        <v>1352.28</v>
      </c>
      <c r="C241">
        <v>1350.22</v>
      </c>
      <c r="D241">
        <v>1328.72</v>
      </c>
      <c r="E241">
        <v>1324.62</v>
      </c>
      <c r="F241">
        <v>755.73800000000006</v>
      </c>
      <c r="G241">
        <v>5.3909800000000001E-2</v>
      </c>
      <c r="H241">
        <v>0.94999599999999995</v>
      </c>
      <c r="I241">
        <v>0</v>
      </c>
    </row>
    <row r="242" spans="1:9" x14ac:dyDescent="0.25">
      <c r="A242" t="s">
        <v>100</v>
      </c>
      <c r="B242">
        <v>1351.81</v>
      </c>
      <c r="C242">
        <v>1349.75</v>
      </c>
      <c r="D242">
        <v>1328.3</v>
      </c>
      <c r="E242">
        <v>1324.19</v>
      </c>
      <c r="F242">
        <v>755.32</v>
      </c>
      <c r="G242">
        <v>5.3927099999999999E-2</v>
      </c>
      <c r="H242">
        <v>0.93178399999999995</v>
      </c>
      <c r="I242">
        <v>0</v>
      </c>
    </row>
    <row r="243" spans="1:9" x14ac:dyDescent="0.25">
      <c r="A243" t="s">
        <v>100</v>
      </c>
      <c r="B243">
        <v>1352.54</v>
      </c>
      <c r="C243">
        <v>1350.44</v>
      </c>
      <c r="D243">
        <v>1328.94</v>
      </c>
      <c r="E243">
        <v>1324.85</v>
      </c>
      <c r="F243">
        <v>756.072</v>
      </c>
      <c r="G243">
        <v>5.5337600000000001E-2</v>
      </c>
      <c r="H243">
        <v>0.94140500000000005</v>
      </c>
      <c r="I243">
        <v>0</v>
      </c>
    </row>
    <row r="244" spans="1:9" x14ac:dyDescent="0.25">
      <c r="A244" t="s">
        <v>100</v>
      </c>
      <c r="B244">
        <v>1352.12</v>
      </c>
      <c r="C244">
        <v>1350.02</v>
      </c>
      <c r="D244">
        <v>1328.53</v>
      </c>
      <c r="E244">
        <v>1324.43</v>
      </c>
      <c r="F244">
        <v>755.51</v>
      </c>
      <c r="G244">
        <v>5.3981800000000003E-2</v>
      </c>
      <c r="H244">
        <v>0.94687900000000003</v>
      </c>
      <c r="I244">
        <v>0</v>
      </c>
    </row>
    <row r="245" spans="1:9" x14ac:dyDescent="0.25">
      <c r="A245" t="s">
        <v>100</v>
      </c>
      <c r="B245">
        <v>1895.32</v>
      </c>
      <c r="C245">
        <v>1350.17</v>
      </c>
      <c r="D245">
        <v>1328.67</v>
      </c>
      <c r="E245">
        <v>1324.6</v>
      </c>
      <c r="F245">
        <v>755.62099999999998</v>
      </c>
      <c r="G245">
        <v>5.3909899999999997E-2</v>
      </c>
      <c r="H245">
        <v>0.93638600000000005</v>
      </c>
      <c r="I245">
        <v>0</v>
      </c>
    </row>
    <row r="246" spans="1:9" x14ac:dyDescent="0.25">
      <c r="A246" t="s">
        <v>100</v>
      </c>
      <c r="B246">
        <v>1354.87</v>
      </c>
      <c r="C246">
        <v>1350.75</v>
      </c>
      <c r="D246">
        <v>1328.22</v>
      </c>
      <c r="E246">
        <v>1324.03</v>
      </c>
      <c r="F246">
        <v>755.10299999999995</v>
      </c>
      <c r="G246">
        <v>3.6070699999999997E-2</v>
      </c>
      <c r="H246">
        <v>0.94439899999999999</v>
      </c>
      <c r="I246">
        <v>0</v>
      </c>
    </row>
    <row r="247" spans="1:9" x14ac:dyDescent="0.25">
      <c r="A247" t="s">
        <v>100</v>
      </c>
      <c r="B247">
        <v>1352.26</v>
      </c>
      <c r="C247">
        <v>1350.17</v>
      </c>
      <c r="D247">
        <v>1328.64</v>
      </c>
      <c r="E247">
        <v>1324.56</v>
      </c>
      <c r="F247">
        <v>755.77099999999996</v>
      </c>
      <c r="G247">
        <v>5.3919099999999998E-2</v>
      </c>
      <c r="H247">
        <v>0.93183400000000005</v>
      </c>
      <c r="I247">
        <v>0</v>
      </c>
    </row>
    <row r="248" spans="1:9" x14ac:dyDescent="0.25">
      <c r="A248" t="s">
        <v>100</v>
      </c>
      <c r="B248">
        <v>1352.01</v>
      </c>
      <c r="C248">
        <v>1349.91</v>
      </c>
      <c r="D248">
        <v>1328.36</v>
      </c>
      <c r="E248">
        <v>1324.26</v>
      </c>
      <c r="F248">
        <v>755.36599999999999</v>
      </c>
      <c r="G248">
        <v>5.3910100000000002E-2</v>
      </c>
      <c r="H248">
        <v>0.94845100000000004</v>
      </c>
      <c r="I248">
        <v>0</v>
      </c>
    </row>
    <row r="249" spans="1:9" x14ac:dyDescent="0.25">
      <c r="A249" t="s">
        <v>100</v>
      </c>
      <c r="B249">
        <v>1351.83</v>
      </c>
      <c r="C249">
        <v>1349.71</v>
      </c>
      <c r="D249">
        <v>1328.46</v>
      </c>
      <c r="E249">
        <v>1324.37</v>
      </c>
      <c r="F249">
        <v>755.53099999999995</v>
      </c>
      <c r="G249">
        <v>5.3941900000000001E-2</v>
      </c>
      <c r="H249">
        <v>0.94562299999999999</v>
      </c>
      <c r="I249">
        <v>0</v>
      </c>
    </row>
    <row r="250" spans="1:9" x14ac:dyDescent="0.25">
      <c r="A250" t="s">
        <v>100</v>
      </c>
      <c r="B250">
        <v>1351.92</v>
      </c>
      <c r="C250">
        <v>1349.8</v>
      </c>
      <c r="D250">
        <v>1328.48</v>
      </c>
      <c r="E250">
        <v>1324.38</v>
      </c>
      <c r="F250">
        <v>755.43799999999999</v>
      </c>
      <c r="G250">
        <v>5.4861E-2</v>
      </c>
      <c r="H250">
        <v>0.94391700000000001</v>
      </c>
      <c r="I250">
        <v>0</v>
      </c>
    </row>
    <row r="251" spans="1:9" x14ac:dyDescent="0.25">
      <c r="A251" t="s">
        <v>100</v>
      </c>
      <c r="B251">
        <v>1352.25</v>
      </c>
      <c r="C251">
        <v>1350.15</v>
      </c>
      <c r="D251">
        <v>1328.71</v>
      </c>
      <c r="E251">
        <v>1324.61</v>
      </c>
      <c r="F251">
        <v>755.78800000000001</v>
      </c>
      <c r="G251">
        <v>5.3982299999999997E-2</v>
      </c>
      <c r="H251">
        <v>0.93182699999999996</v>
      </c>
      <c r="I251">
        <v>0</v>
      </c>
    </row>
    <row r="252" spans="1:9" x14ac:dyDescent="0.25">
      <c r="A252" t="s">
        <v>100</v>
      </c>
      <c r="B252">
        <v>1880</v>
      </c>
      <c r="C252">
        <v>1349.69</v>
      </c>
      <c r="D252">
        <v>1328.2</v>
      </c>
      <c r="E252">
        <v>1324.09</v>
      </c>
      <c r="F252">
        <v>755.21600000000001</v>
      </c>
      <c r="G252">
        <v>5.3920000000000003E-2</v>
      </c>
      <c r="H252">
        <v>0.95690699999999995</v>
      </c>
      <c r="I252">
        <v>0</v>
      </c>
    </row>
    <row r="253" spans="1:9" x14ac:dyDescent="0.25">
      <c r="A253" t="s">
        <v>100</v>
      </c>
      <c r="B253">
        <v>1355.4</v>
      </c>
      <c r="C253">
        <v>1351.31</v>
      </c>
      <c r="D253">
        <v>1329.04</v>
      </c>
      <c r="E253">
        <v>1324.86</v>
      </c>
      <c r="F253">
        <v>755.95699999999999</v>
      </c>
      <c r="G253">
        <v>5.4453000000000001E-2</v>
      </c>
      <c r="H253">
        <v>0.93170399999999998</v>
      </c>
      <c r="I253">
        <v>0</v>
      </c>
    </row>
    <row r="254" spans="1:9" x14ac:dyDescent="0.25">
      <c r="A254" t="s">
        <v>100</v>
      </c>
      <c r="B254">
        <v>1351.81</v>
      </c>
      <c r="C254">
        <v>1349.72</v>
      </c>
      <c r="D254">
        <v>1328.29</v>
      </c>
      <c r="E254">
        <v>1324.19</v>
      </c>
      <c r="F254">
        <v>755.07600000000002</v>
      </c>
      <c r="G254">
        <v>5.4036599999999997E-2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1352.41</v>
      </c>
      <c r="C255">
        <v>1350.31</v>
      </c>
      <c r="D255">
        <v>1328.93</v>
      </c>
      <c r="E255">
        <v>1324.82</v>
      </c>
      <c r="F255">
        <v>755.91499999999996</v>
      </c>
      <c r="G255">
        <v>5.3944699999999998E-2</v>
      </c>
      <c r="H255">
        <v>0.93180600000000002</v>
      </c>
      <c r="I255">
        <v>0</v>
      </c>
    </row>
    <row r="256" spans="1:9" x14ac:dyDescent="0.25">
      <c r="A256" t="s">
        <v>100</v>
      </c>
      <c r="B256">
        <v>1351.88</v>
      </c>
      <c r="C256">
        <v>1349.72</v>
      </c>
      <c r="D256">
        <v>1328.41</v>
      </c>
      <c r="E256">
        <v>1324.3</v>
      </c>
      <c r="F256">
        <v>755.21100000000001</v>
      </c>
      <c r="G256">
        <v>5.4132899999999998E-2</v>
      </c>
      <c r="H256">
        <v>0.955959</v>
      </c>
      <c r="I256">
        <v>0</v>
      </c>
    </row>
    <row r="257" spans="1:9" x14ac:dyDescent="0.25">
      <c r="A257" t="s">
        <v>100</v>
      </c>
      <c r="B257">
        <v>1352.09</v>
      </c>
      <c r="C257">
        <v>1349.97</v>
      </c>
      <c r="D257">
        <v>1328.61</v>
      </c>
      <c r="E257">
        <v>1324.52</v>
      </c>
      <c r="F257">
        <v>755.60699999999997</v>
      </c>
      <c r="G257">
        <v>5.3992800000000001E-2</v>
      </c>
      <c r="H257">
        <v>0.93183700000000003</v>
      </c>
      <c r="I257">
        <v>0</v>
      </c>
    </row>
    <row r="258" spans="1:9" x14ac:dyDescent="0.25">
      <c r="A258" t="s">
        <v>100</v>
      </c>
      <c r="B258">
        <v>1351.89</v>
      </c>
      <c r="C258">
        <v>1349.81</v>
      </c>
      <c r="D258">
        <v>1328.41</v>
      </c>
      <c r="E258">
        <v>1324.29</v>
      </c>
      <c r="F258">
        <v>755.33199999999999</v>
      </c>
      <c r="G258">
        <v>5.4635299999999998E-2</v>
      </c>
      <c r="H258">
        <v>0.94400300000000004</v>
      </c>
      <c r="I258">
        <v>0</v>
      </c>
    </row>
    <row r="259" spans="1:9" x14ac:dyDescent="0.25">
      <c r="A259" t="s">
        <v>100</v>
      </c>
      <c r="B259">
        <v>1891.22</v>
      </c>
      <c r="C259">
        <v>1350.45</v>
      </c>
      <c r="D259">
        <v>1329.03</v>
      </c>
      <c r="E259">
        <v>1324.95</v>
      </c>
      <c r="F259">
        <v>756.053</v>
      </c>
      <c r="G259">
        <v>5.4933500000000003E-2</v>
      </c>
      <c r="H259">
        <v>0.93183700000000003</v>
      </c>
      <c r="I259">
        <v>0</v>
      </c>
    </row>
    <row r="260" spans="1:9" x14ac:dyDescent="0.25">
      <c r="A260" t="s">
        <v>100</v>
      </c>
      <c r="B260">
        <v>1356.79</v>
      </c>
      <c r="C260">
        <v>1352.83</v>
      </c>
      <c r="D260">
        <v>1328.41</v>
      </c>
      <c r="E260">
        <v>1323.91</v>
      </c>
      <c r="F260">
        <v>754.92600000000004</v>
      </c>
      <c r="G260">
        <v>5.4075999999999999E-2</v>
      </c>
      <c r="H260">
        <v>0.931836</v>
      </c>
      <c r="I260">
        <v>0</v>
      </c>
    </row>
    <row r="261" spans="1:9" x14ac:dyDescent="0.25">
      <c r="A261" t="s">
        <v>100</v>
      </c>
      <c r="B261">
        <v>1354.01</v>
      </c>
      <c r="C261">
        <v>1351.71</v>
      </c>
      <c r="D261">
        <v>1328.87</v>
      </c>
      <c r="E261">
        <v>1324.63</v>
      </c>
      <c r="F261">
        <v>755.78399999999999</v>
      </c>
      <c r="G261">
        <v>5.4337700000000003E-2</v>
      </c>
      <c r="H261">
        <v>0.93183400000000005</v>
      </c>
      <c r="I261">
        <v>0</v>
      </c>
    </row>
    <row r="262" spans="1:9" x14ac:dyDescent="0.25">
      <c r="A262" t="s">
        <v>100</v>
      </c>
      <c r="B262">
        <v>1352.17</v>
      </c>
      <c r="C262">
        <v>1349.96</v>
      </c>
      <c r="D262">
        <v>1328.4</v>
      </c>
      <c r="E262">
        <v>1324.29</v>
      </c>
      <c r="F262">
        <v>755.28099999999995</v>
      </c>
      <c r="G262">
        <v>5.39105E-2</v>
      </c>
      <c r="H262">
        <v>0.95358500000000002</v>
      </c>
      <c r="I262">
        <v>0</v>
      </c>
    </row>
    <row r="263" spans="1:9" x14ac:dyDescent="0.25">
      <c r="A263" t="s">
        <v>100</v>
      </c>
      <c r="B263">
        <v>1355.56</v>
      </c>
      <c r="C263">
        <v>1353.39</v>
      </c>
      <c r="D263">
        <v>1329.12</v>
      </c>
      <c r="E263">
        <v>1324.64</v>
      </c>
      <c r="F263">
        <v>755.69</v>
      </c>
      <c r="G263">
        <v>5.46583E-2</v>
      </c>
      <c r="H263">
        <v>0.93182699999999996</v>
      </c>
      <c r="I263">
        <v>0</v>
      </c>
    </row>
    <row r="264" spans="1:9" x14ac:dyDescent="0.25">
      <c r="A264" t="s">
        <v>100</v>
      </c>
      <c r="B264">
        <v>1353.88</v>
      </c>
      <c r="C264">
        <v>1351.57</v>
      </c>
      <c r="D264">
        <v>1328.42</v>
      </c>
      <c r="E264">
        <v>1324.08</v>
      </c>
      <c r="F264">
        <v>755.01700000000005</v>
      </c>
      <c r="G264">
        <v>5.3909499999999999E-2</v>
      </c>
      <c r="H264">
        <v>0.95897699999999997</v>
      </c>
      <c r="I264">
        <v>0</v>
      </c>
    </row>
    <row r="265" spans="1:9" x14ac:dyDescent="0.25">
      <c r="A265" t="s">
        <v>100</v>
      </c>
      <c r="B265">
        <v>1357.03</v>
      </c>
      <c r="C265">
        <v>1353.81</v>
      </c>
      <c r="D265">
        <v>1329.23</v>
      </c>
      <c r="E265">
        <v>1324.8</v>
      </c>
      <c r="F265">
        <v>755.77599999999995</v>
      </c>
      <c r="G265">
        <v>5.3939000000000001E-2</v>
      </c>
      <c r="H265">
        <v>0.93183499999999997</v>
      </c>
      <c r="I265">
        <v>0</v>
      </c>
    </row>
    <row r="266" spans="1:9" x14ac:dyDescent="0.25">
      <c r="A266" t="s">
        <v>100</v>
      </c>
      <c r="B266">
        <v>1860.22</v>
      </c>
      <c r="C266">
        <v>1352.75</v>
      </c>
      <c r="D266">
        <v>1328.39</v>
      </c>
      <c r="E266">
        <v>1323.91</v>
      </c>
      <c r="F266">
        <v>754.83199999999999</v>
      </c>
      <c r="G266">
        <v>5.4446899999999999E-2</v>
      </c>
      <c r="H266">
        <v>0.961426</v>
      </c>
      <c r="I266">
        <v>0</v>
      </c>
    </row>
    <row r="267" spans="1:9" x14ac:dyDescent="0.25">
      <c r="A267" t="s">
        <v>100</v>
      </c>
      <c r="B267">
        <v>1356.43</v>
      </c>
      <c r="C267">
        <v>1352.12</v>
      </c>
      <c r="D267">
        <v>1328.76</v>
      </c>
      <c r="E267">
        <v>1324.44</v>
      </c>
      <c r="F267">
        <v>755.58900000000006</v>
      </c>
      <c r="G267">
        <v>5.4021199999999998E-2</v>
      </c>
      <c r="H267">
        <v>0.94438999999999995</v>
      </c>
      <c r="I267">
        <v>0</v>
      </c>
    </row>
    <row r="268" spans="1:9" x14ac:dyDescent="0.25">
      <c r="A268" t="s">
        <v>100</v>
      </c>
      <c r="B268">
        <v>1357.43</v>
      </c>
      <c r="C268">
        <v>1355.01</v>
      </c>
      <c r="D268">
        <v>1328.98</v>
      </c>
      <c r="E268">
        <v>1324.29</v>
      </c>
      <c r="F268">
        <v>755.21799999999996</v>
      </c>
      <c r="G268">
        <v>5.3910600000000003E-2</v>
      </c>
      <c r="H268">
        <v>0.93183700000000003</v>
      </c>
      <c r="I268">
        <v>0</v>
      </c>
    </row>
    <row r="269" spans="1:9" x14ac:dyDescent="0.25">
      <c r="A269" t="s">
        <v>100</v>
      </c>
      <c r="B269">
        <v>1352.75</v>
      </c>
      <c r="C269">
        <v>1350.33</v>
      </c>
      <c r="D269">
        <v>1328.76</v>
      </c>
      <c r="E269">
        <v>1324.67</v>
      </c>
      <c r="F269">
        <v>755.78200000000004</v>
      </c>
      <c r="G269">
        <v>5.3950100000000001E-2</v>
      </c>
      <c r="H269">
        <v>0.95366700000000004</v>
      </c>
      <c r="I269">
        <v>0</v>
      </c>
    </row>
    <row r="270" spans="1:9" x14ac:dyDescent="0.25">
      <c r="A270" t="s">
        <v>100</v>
      </c>
      <c r="B270">
        <v>1351.94</v>
      </c>
      <c r="C270">
        <v>1349.82</v>
      </c>
      <c r="D270">
        <v>1328.27</v>
      </c>
      <c r="E270">
        <v>1324.18</v>
      </c>
      <c r="F270">
        <v>755.279</v>
      </c>
      <c r="G270">
        <v>5.3911599999999997E-2</v>
      </c>
      <c r="H270">
        <v>0.93183300000000002</v>
      </c>
      <c r="I270">
        <v>0</v>
      </c>
    </row>
    <row r="271" spans="1:9" x14ac:dyDescent="0.25">
      <c r="A271" t="s">
        <v>100</v>
      </c>
      <c r="B271">
        <v>1356.04</v>
      </c>
      <c r="C271">
        <v>1353.65</v>
      </c>
      <c r="D271">
        <v>1329.24</v>
      </c>
      <c r="E271">
        <v>1324.74</v>
      </c>
      <c r="F271">
        <v>755.87599999999998</v>
      </c>
      <c r="G271">
        <v>5.3929600000000001E-2</v>
      </c>
      <c r="H271">
        <v>0.95922700000000005</v>
      </c>
      <c r="I271">
        <v>0</v>
      </c>
    </row>
    <row r="272" spans="1:9" x14ac:dyDescent="0.25">
      <c r="A272" t="s">
        <v>100</v>
      </c>
      <c r="B272">
        <v>1352.86</v>
      </c>
      <c r="C272">
        <v>1350.26</v>
      </c>
      <c r="D272">
        <v>1328.35</v>
      </c>
      <c r="E272">
        <v>1324.2</v>
      </c>
      <c r="F272">
        <v>755.279</v>
      </c>
      <c r="G272">
        <v>5.3974599999999998E-2</v>
      </c>
      <c r="H272">
        <v>0.957959</v>
      </c>
      <c r="I272">
        <v>0</v>
      </c>
    </row>
    <row r="273" spans="1:25" x14ac:dyDescent="0.25">
      <c r="A273" t="s">
        <v>100</v>
      </c>
      <c r="B273">
        <v>1885.47</v>
      </c>
      <c r="C273">
        <v>1350.06</v>
      </c>
      <c r="D273">
        <v>1328.82</v>
      </c>
      <c r="E273">
        <v>1324.74</v>
      </c>
      <c r="F273">
        <v>755.798</v>
      </c>
      <c r="G273">
        <v>5.4192799999999999E-2</v>
      </c>
      <c r="H273">
        <v>0.95604100000000003</v>
      </c>
      <c r="I273">
        <v>0</v>
      </c>
    </row>
    <row r="274" spans="1:25" x14ac:dyDescent="0.25">
      <c r="A274" t="s">
        <v>100</v>
      </c>
      <c r="B274">
        <v>1357.1</v>
      </c>
      <c r="C274">
        <v>1353.12</v>
      </c>
      <c r="D274">
        <v>1328.5</v>
      </c>
      <c r="E274">
        <v>1323.99</v>
      </c>
      <c r="F274">
        <v>754.93</v>
      </c>
      <c r="G274">
        <v>5.3969700000000002E-2</v>
      </c>
      <c r="H274">
        <v>0.95672800000000002</v>
      </c>
      <c r="I274">
        <v>0</v>
      </c>
    </row>
    <row r="275" spans="1:25" x14ac:dyDescent="0.25">
      <c r="A275" t="s">
        <v>100</v>
      </c>
      <c r="B275">
        <v>1357.13</v>
      </c>
      <c r="C275">
        <v>1354.83</v>
      </c>
      <c r="D275">
        <v>1329.74</v>
      </c>
      <c r="E275">
        <v>1325.19</v>
      </c>
      <c r="F275">
        <v>756.30399999999997</v>
      </c>
      <c r="G275">
        <v>5.39718E-2</v>
      </c>
      <c r="H275">
        <v>0.94155699999999998</v>
      </c>
      <c r="I275">
        <v>0</v>
      </c>
    </row>
    <row r="276" spans="1:25" x14ac:dyDescent="0.25">
      <c r="A276" t="s">
        <v>100</v>
      </c>
      <c r="B276">
        <v>1355.15</v>
      </c>
      <c r="C276">
        <v>1352.91</v>
      </c>
      <c r="D276">
        <v>1328.61</v>
      </c>
      <c r="E276">
        <v>1324.15</v>
      </c>
      <c r="F276">
        <v>755.26700000000005</v>
      </c>
      <c r="G276">
        <v>5.3937199999999998E-2</v>
      </c>
      <c r="H276">
        <v>0.95920000000000005</v>
      </c>
      <c r="I276">
        <v>0</v>
      </c>
    </row>
    <row r="277" spans="1:25" x14ac:dyDescent="0.25">
      <c r="A277" t="s">
        <v>100</v>
      </c>
      <c r="B277">
        <v>1355.97</v>
      </c>
      <c r="C277">
        <v>1353.65</v>
      </c>
      <c r="D277">
        <v>1329.32</v>
      </c>
      <c r="E277">
        <v>1324.83</v>
      </c>
      <c r="F277">
        <v>755.88900000000001</v>
      </c>
      <c r="G277">
        <v>5.4419599999999999E-2</v>
      </c>
      <c r="H277">
        <v>0.958874</v>
      </c>
      <c r="I277">
        <v>0</v>
      </c>
    </row>
    <row r="278" spans="1:25" x14ac:dyDescent="0.25">
      <c r="A278" t="s">
        <v>100</v>
      </c>
      <c r="B278">
        <v>1355.29</v>
      </c>
      <c r="C278">
        <v>1353</v>
      </c>
      <c r="D278">
        <v>1328.54</v>
      </c>
      <c r="E278">
        <v>1324.05</v>
      </c>
      <c r="F278">
        <v>755.03200000000004</v>
      </c>
      <c r="G278">
        <v>5.3912500000000002E-2</v>
      </c>
      <c r="H278">
        <v>0.95692600000000005</v>
      </c>
      <c r="I278">
        <v>0</v>
      </c>
    </row>
    <row r="279" spans="1:25" x14ac:dyDescent="0.25">
      <c r="A279" t="s">
        <v>100</v>
      </c>
      <c r="B279">
        <v>1357.38</v>
      </c>
      <c r="C279">
        <v>1354.34</v>
      </c>
      <c r="D279">
        <v>1329.36</v>
      </c>
      <c r="E279">
        <v>1324.83</v>
      </c>
      <c r="F279">
        <v>755.87</v>
      </c>
      <c r="G279">
        <v>5.5282499999999998E-2</v>
      </c>
      <c r="H279">
        <v>0.95130599999999998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1858.74</v>
      </c>
      <c r="C280">
        <v>1352.99</v>
      </c>
      <c r="D280">
        <v>1328.91</v>
      </c>
      <c r="E280">
        <v>1324.47</v>
      </c>
      <c r="F280">
        <v>755.46900000000005</v>
      </c>
      <c r="G280">
        <v>5.4251599999999997E-2</v>
      </c>
      <c r="H280">
        <v>0.95697699999999997</v>
      </c>
      <c r="I280">
        <v>0</v>
      </c>
      <c r="R280">
        <f>AVERAGE(B231:B280)</f>
        <v>1423.4143999999997</v>
      </c>
      <c r="S280">
        <f>AVERAGE(C231:C280)</f>
        <v>1351.1342000000002</v>
      </c>
      <c r="U280">
        <f>_xlfn.VAR.P(B231:B280)</f>
        <v>30491.71827664032</v>
      </c>
      <c r="V280">
        <f>_xlfn.VAR.P(C231:C280)</f>
        <v>2.4991243599999651</v>
      </c>
      <c r="X280">
        <f>1.96*SQRT(U280)/50</f>
        <v>6.8450561701578883</v>
      </c>
      <c r="Y280">
        <f>1.96*SQRT(V280)/50</f>
        <v>6.1969786642769281E-2</v>
      </c>
    </row>
    <row r="281" spans="1:25" x14ac:dyDescent="0.25">
      <c r="A281" t="s">
        <v>100</v>
      </c>
      <c r="B281">
        <v>71173.737515999994</v>
      </c>
      <c r="C281" t="s">
        <v>36</v>
      </c>
    </row>
    <row r="282" spans="1:25" x14ac:dyDescent="0.25">
      <c r="A282" t="s">
        <v>86</v>
      </c>
      <c r="B282">
        <v>935.88499999999999</v>
      </c>
      <c r="C282">
        <v>931.55600000000004</v>
      </c>
      <c r="D282">
        <v>907.327</v>
      </c>
      <c r="E282">
        <v>903.40700000000004</v>
      </c>
      <c r="F282">
        <v>565.19600000000003</v>
      </c>
      <c r="G282">
        <v>5.3909600000000002E-2</v>
      </c>
      <c r="H282">
        <v>0.93182900000000002</v>
      </c>
      <c r="I282">
        <v>0</v>
      </c>
    </row>
    <row r="283" spans="1:25" x14ac:dyDescent="0.25">
      <c r="A283" t="s">
        <v>86</v>
      </c>
      <c r="B283">
        <v>934.10799999999995</v>
      </c>
      <c r="C283">
        <v>931.69100000000003</v>
      </c>
      <c r="D283">
        <v>906.88300000000004</v>
      </c>
      <c r="E283">
        <v>902.89400000000001</v>
      </c>
      <c r="F283">
        <v>564.92999999999995</v>
      </c>
      <c r="G283">
        <v>5.4294000000000002E-2</v>
      </c>
      <c r="H283">
        <v>0.93182799999999999</v>
      </c>
      <c r="I283">
        <v>0</v>
      </c>
    </row>
    <row r="284" spans="1:25" x14ac:dyDescent="0.25">
      <c r="A284" t="s">
        <v>86</v>
      </c>
      <c r="B284">
        <v>933.54</v>
      </c>
      <c r="C284">
        <v>931.005</v>
      </c>
      <c r="D284">
        <v>907.10199999999998</v>
      </c>
      <c r="E284">
        <v>903.202</v>
      </c>
      <c r="F284">
        <v>565.27800000000002</v>
      </c>
      <c r="G284">
        <v>5.41115E-2</v>
      </c>
      <c r="H284">
        <v>0.93183499999999997</v>
      </c>
      <c r="I284">
        <v>0</v>
      </c>
    </row>
    <row r="285" spans="1:25" x14ac:dyDescent="0.25">
      <c r="A285" t="s">
        <v>86</v>
      </c>
      <c r="B285">
        <v>934.01900000000001</v>
      </c>
      <c r="C285">
        <v>931.65700000000004</v>
      </c>
      <c r="D285">
        <v>906.84400000000005</v>
      </c>
      <c r="E285">
        <v>902.86</v>
      </c>
      <c r="F285">
        <v>564.87800000000004</v>
      </c>
      <c r="G285">
        <v>5.4014800000000002E-2</v>
      </c>
      <c r="H285">
        <v>0.95779499999999995</v>
      </c>
      <c r="I285">
        <v>0</v>
      </c>
    </row>
    <row r="286" spans="1:25" x14ac:dyDescent="0.25">
      <c r="A286" t="s">
        <v>86</v>
      </c>
      <c r="B286">
        <v>930.36900000000003</v>
      </c>
      <c r="C286">
        <v>928.06500000000005</v>
      </c>
      <c r="D286">
        <v>906.76099999999997</v>
      </c>
      <c r="E286">
        <v>903.18299999999999</v>
      </c>
      <c r="F286">
        <v>565.29</v>
      </c>
      <c r="G286">
        <v>5.3929199999999997E-2</v>
      </c>
      <c r="H286">
        <v>0.931836</v>
      </c>
      <c r="I286">
        <v>0</v>
      </c>
    </row>
    <row r="287" spans="1:25" x14ac:dyDescent="0.25">
      <c r="A287" t="s">
        <v>86</v>
      </c>
      <c r="B287">
        <v>929.90800000000002</v>
      </c>
      <c r="C287">
        <v>927.84799999999996</v>
      </c>
      <c r="D287">
        <v>906.49599999999998</v>
      </c>
      <c r="E287">
        <v>902.928</v>
      </c>
      <c r="F287">
        <v>565.00900000000001</v>
      </c>
      <c r="G287">
        <v>5.3997499999999997E-2</v>
      </c>
      <c r="H287">
        <v>0.95916100000000004</v>
      </c>
      <c r="I287">
        <v>0</v>
      </c>
    </row>
    <row r="288" spans="1:25" x14ac:dyDescent="0.25">
      <c r="A288" t="s">
        <v>86</v>
      </c>
      <c r="B288">
        <v>933.78899999999999</v>
      </c>
      <c r="C288">
        <v>931.56500000000005</v>
      </c>
      <c r="D288">
        <v>907.37400000000002</v>
      </c>
      <c r="E288">
        <v>903.41800000000001</v>
      </c>
      <c r="F288">
        <v>565.447</v>
      </c>
      <c r="G288">
        <v>5.5830100000000001E-2</v>
      </c>
      <c r="H288">
        <v>0.94361899999999999</v>
      </c>
      <c r="I288">
        <v>0</v>
      </c>
    </row>
    <row r="289" spans="1:9" x14ac:dyDescent="0.25">
      <c r="A289" t="s">
        <v>86</v>
      </c>
      <c r="B289">
        <v>931.98099999999999</v>
      </c>
      <c r="C289">
        <v>929.80899999999997</v>
      </c>
      <c r="D289">
        <v>906.68499999999995</v>
      </c>
      <c r="E289">
        <v>902.93700000000001</v>
      </c>
      <c r="F289">
        <v>564.92899999999997</v>
      </c>
      <c r="G289">
        <v>5.4326600000000003E-2</v>
      </c>
      <c r="H289">
        <v>0.931836</v>
      </c>
      <c r="I289">
        <v>0</v>
      </c>
    </row>
    <row r="290" spans="1:9" x14ac:dyDescent="0.25">
      <c r="A290" t="s">
        <v>86</v>
      </c>
      <c r="B290">
        <v>930.43700000000001</v>
      </c>
      <c r="C290">
        <v>928.29100000000005</v>
      </c>
      <c r="D290">
        <v>906.86</v>
      </c>
      <c r="E290">
        <v>903.27700000000004</v>
      </c>
      <c r="F290">
        <v>565.34500000000003</v>
      </c>
      <c r="G290">
        <v>5.391E-2</v>
      </c>
      <c r="H290">
        <v>0.94075299999999995</v>
      </c>
      <c r="I290">
        <v>0</v>
      </c>
    </row>
    <row r="291" spans="1:9" x14ac:dyDescent="0.25">
      <c r="A291" t="s">
        <v>86</v>
      </c>
      <c r="B291">
        <v>1601.21</v>
      </c>
      <c r="C291">
        <v>927.96400000000006</v>
      </c>
      <c r="D291">
        <v>906.48299999999995</v>
      </c>
      <c r="E291">
        <v>902.91200000000003</v>
      </c>
      <c r="F291">
        <v>565.00300000000004</v>
      </c>
      <c r="G291">
        <v>5.4662299999999997E-2</v>
      </c>
      <c r="H291">
        <v>0.95246399999999998</v>
      </c>
      <c r="I291">
        <v>0</v>
      </c>
    </row>
    <row r="292" spans="1:9" x14ac:dyDescent="0.25">
      <c r="A292" t="s">
        <v>86</v>
      </c>
      <c r="B292">
        <v>1117.03</v>
      </c>
      <c r="C292">
        <v>929.63099999999997</v>
      </c>
      <c r="D292">
        <v>906.73599999999999</v>
      </c>
      <c r="E292">
        <v>903.01199999999994</v>
      </c>
      <c r="F292">
        <v>565.22699999999998</v>
      </c>
      <c r="G292">
        <v>5.39474E-2</v>
      </c>
      <c r="H292">
        <v>0.95294000000000001</v>
      </c>
      <c r="I292">
        <v>0</v>
      </c>
    </row>
    <row r="293" spans="1:9" x14ac:dyDescent="0.25">
      <c r="A293" t="s">
        <v>86</v>
      </c>
      <c r="B293">
        <v>933.47500000000002</v>
      </c>
      <c r="C293">
        <v>931.08100000000002</v>
      </c>
      <c r="D293">
        <v>906.69100000000003</v>
      </c>
      <c r="E293">
        <v>902.745</v>
      </c>
      <c r="F293">
        <v>564.85199999999998</v>
      </c>
      <c r="G293">
        <v>5.3972399999999997E-2</v>
      </c>
      <c r="H293">
        <v>0.94255699999999998</v>
      </c>
      <c r="I293">
        <v>0</v>
      </c>
    </row>
    <row r="294" spans="1:9" x14ac:dyDescent="0.25">
      <c r="A294" t="s">
        <v>86</v>
      </c>
      <c r="B294">
        <v>933.84500000000003</v>
      </c>
      <c r="C294">
        <v>931.62</v>
      </c>
      <c r="D294">
        <v>907.14099999999996</v>
      </c>
      <c r="E294">
        <v>903.21600000000001</v>
      </c>
      <c r="F294">
        <v>565.327</v>
      </c>
      <c r="G294">
        <v>2.9048999999999998E-2</v>
      </c>
      <c r="H294">
        <v>0.93766499999999997</v>
      </c>
      <c r="I294">
        <v>0</v>
      </c>
    </row>
    <row r="295" spans="1:9" x14ac:dyDescent="0.25">
      <c r="A295" t="s">
        <v>86</v>
      </c>
      <c r="B295">
        <v>930.11199999999997</v>
      </c>
      <c r="C295">
        <v>927.96400000000006</v>
      </c>
      <c r="D295">
        <v>906.447</v>
      </c>
      <c r="E295">
        <v>902.86199999999997</v>
      </c>
      <c r="F295">
        <v>564.89300000000003</v>
      </c>
      <c r="G295">
        <v>5.3983000000000003E-2</v>
      </c>
      <c r="H295">
        <v>0.95876099999999997</v>
      </c>
      <c r="I295">
        <v>0</v>
      </c>
    </row>
    <row r="296" spans="1:9" x14ac:dyDescent="0.25">
      <c r="A296" t="s">
        <v>86</v>
      </c>
      <c r="B296">
        <v>934.33</v>
      </c>
      <c r="C296">
        <v>932.11099999999999</v>
      </c>
      <c r="D296">
        <v>907.26800000000003</v>
      </c>
      <c r="E296">
        <v>903.24300000000005</v>
      </c>
      <c r="F296">
        <v>565.30100000000004</v>
      </c>
      <c r="G296">
        <v>5.40169E-2</v>
      </c>
      <c r="H296">
        <v>0.95432600000000001</v>
      </c>
      <c r="I296">
        <v>0</v>
      </c>
    </row>
    <row r="297" spans="1:9" x14ac:dyDescent="0.25">
      <c r="A297" t="s">
        <v>86</v>
      </c>
      <c r="B297">
        <v>932.33799999999997</v>
      </c>
      <c r="C297">
        <v>930.15300000000002</v>
      </c>
      <c r="D297">
        <v>906.64200000000005</v>
      </c>
      <c r="E297">
        <v>902.86</v>
      </c>
      <c r="F297">
        <v>564.86800000000005</v>
      </c>
      <c r="G297">
        <v>5.4263899999999997E-2</v>
      </c>
      <c r="H297">
        <v>0.95909100000000003</v>
      </c>
      <c r="I297">
        <v>0</v>
      </c>
    </row>
    <row r="298" spans="1:9" x14ac:dyDescent="0.25">
      <c r="A298" t="s">
        <v>86</v>
      </c>
      <c r="B298">
        <v>933.13300000000004</v>
      </c>
      <c r="C298">
        <v>930.89499999999998</v>
      </c>
      <c r="D298">
        <v>907.21100000000001</v>
      </c>
      <c r="E298">
        <v>903.30399999999997</v>
      </c>
      <c r="F298">
        <v>565.404</v>
      </c>
      <c r="G298">
        <v>5.50825E-2</v>
      </c>
      <c r="H298">
        <v>0.931836</v>
      </c>
      <c r="I298">
        <v>0</v>
      </c>
    </row>
    <row r="299" spans="1:9" x14ac:dyDescent="0.25">
      <c r="A299" t="s">
        <v>86</v>
      </c>
      <c r="B299">
        <v>932.56299999999999</v>
      </c>
      <c r="C299">
        <v>930.34</v>
      </c>
      <c r="D299">
        <v>906.53300000000002</v>
      </c>
      <c r="E299">
        <v>902.68</v>
      </c>
      <c r="F299">
        <v>564.81899999999996</v>
      </c>
      <c r="G299">
        <v>5.4232900000000001E-2</v>
      </c>
      <c r="H299">
        <v>0.94175299999999995</v>
      </c>
      <c r="I299">
        <v>0</v>
      </c>
    </row>
    <row r="300" spans="1:9" x14ac:dyDescent="0.25">
      <c r="A300" t="s">
        <v>86</v>
      </c>
      <c r="B300">
        <v>935.29399999999998</v>
      </c>
      <c r="C300">
        <v>933.125</v>
      </c>
      <c r="D300">
        <v>907.36400000000003</v>
      </c>
      <c r="E300">
        <v>903.26499999999999</v>
      </c>
      <c r="F300">
        <v>565.33100000000002</v>
      </c>
      <c r="G300">
        <v>5.4071899999999999E-2</v>
      </c>
      <c r="H300">
        <v>0.95432300000000003</v>
      </c>
      <c r="I300">
        <v>0</v>
      </c>
    </row>
    <row r="301" spans="1:9" x14ac:dyDescent="0.25">
      <c r="A301" t="s">
        <v>86</v>
      </c>
      <c r="B301">
        <v>1406.41</v>
      </c>
      <c r="C301">
        <v>929.64099999999996</v>
      </c>
      <c r="D301">
        <v>906.54600000000005</v>
      </c>
      <c r="E301">
        <v>902.81200000000001</v>
      </c>
      <c r="F301">
        <v>564.90099999999995</v>
      </c>
      <c r="G301">
        <v>5.3999699999999998E-2</v>
      </c>
      <c r="H301">
        <v>0.95055800000000001</v>
      </c>
      <c r="I301">
        <v>0</v>
      </c>
    </row>
    <row r="302" spans="1:9" x14ac:dyDescent="0.25">
      <c r="A302" t="s">
        <v>86</v>
      </c>
      <c r="B302">
        <v>935.14200000000005</v>
      </c>
      <c r="C302">
        <v>930.69200000000001</v>
      </c>
      <c r="D302">
        <v>907.01900000000001</v>
      </c>
      <c r="E302">
        <v>903.21299999999997</v>
      </c>
      <c r="F302">
        <v>565.36699999999996</v>
      </c>
      <c r="G302">
        <v>5.4358200000000002E-2</v>
      </c>
      <c r="H302">
        <v>0.93488300000000002</v>
      </c>
      <c r="I302">
        <v>0</v>
      </c>
    </row>
    <row r="303" spans="1:9" x14ac:dyDescent="0.25">
      <c r="A303" t="s">
        <v>86</v>
      </c>
      <c r="B303">
        <v>934.596</v>
      </c>
      <c r="C303">
        <v>931.87699999999995</v>
      </c>
      <c r="D303">
        <v>906.78200000000004</v>
      </c>
      <c r="E303">
        <v>902.80200000000002</v>
      </c>
      <c r="F303">
        <v>564.90099999999995</v>
      </c>
      <c r="G303">
        <v>5.4300599999999997E-2</v>
      </c>
      <c r="H303">
        <v>0.931836</v>
      </c>
      <c r="I303">
        <v>0</v>
      </c>
    </row>
    <row r="304" spans="1:9" x14ac:dyDescent="0.25">
      <c r="A304" t="s">
        <v>86</v>
      </c>
      <c r="B304">
        <v>934.30700000000002</v>
      </c>
      <c r="C304">
        <v>931.69100000000003</v>
      </c>
      <c r="D304">
        <v>907.26499999999999</v>
      </c>
      <c r="E304">
        <v>903.29</v>
      </c>
      <c r="F304">
        <v>565.31899999999996</v>
      </c>
      <c r="G304">
        <v>5.4255600000000001E-2</v>
      </c>
      <c r="H304">
        <v>0.95843299999999998</v>
      </c>
      <c r="I304">
        <v>0</v>
      </c>
    </row>
    <row r="305" spans="1:9" x14ac:dyDescent="0.25">
      <c r="A305" t="s">
        <v>86</v>
      </c>
      <c r="B305">
        <v>932.69200000000001</v>
      </c>
      <c r="C305">
        <v>930.49599999999998</v>
      </c>
      <c r="D305">
        <v>906.79399999999998</v>
      </c>
      <c r="E305">
        <v>902.947</v>
      </c>
      <c r="F305">
        <v>564.93899999999996</v>
      </c>
      <c r="G305">
        <v>5.4107799999999998E-2</v>
      </c>
      <c r="H305">
        <v>0.93543100000000001</v>
      </c>
      <c r="I305">
        <v>0</v>
      </c>
    </row>
    <row r="306" spans="1:9" x14ac:dyDescent="0.25">
      <c r="A306" t="s">
        <v>86</v>
      </c>
      <c r="B306">
        <v>932.40099999999995</v>
      </c>
      <c r="C306">
        <v>930.28499999999997</v>
      </c>
      <c r="D306">
        <v>907.12300000000005</v>
      </c>
      <c r="E306">
        <v>903.35</v>
      </c>
      <c r="F306">
        <v>565.37800000000004</v>
      </c>
      <c r="G306">
        <v>5.4357900000000001E-2</v>
      </c>
      <c r="H306">
        <v>0.94272699999999998</v>
      </c>
      <c r="I306">
        <v>0</v>
      </c>
    </row>
    <row r="307" spans="1:9" x14ac:dyDescent="0.25">
      <c r="A307" t="s">
        <v>86</v>
      </c>
      <c r="B307">
        <v>930.18299999999999</v>
      </c>
      <c r="C307">
        <v>928.01400000000001</v>
      </c>
      <c r="D307">
        <v>906.57500000000005</v>
      </c>
      <c r="E307">
        <v>902.99</v>
      </c>
      <c r="F307">
        <v>565.00300000000004</v>
      </c>
      <c r="G307">
        <v>5.5551400000000001E-2</v>
      </c>
      <c r="H307">
        <v>0.93173700000000004</v>
      </c>
      <c r="I307">
        <v>0</v>
      </c>
    </row>
    <row r="308" spans="1:9" x14ac:dyDescent="0.25">
      <c r="A308" t="s">
        <v>86</v>
      </c>
      <c r="B308">
        <v>933.39099999999996</v>
      </c>
      <c r="C308">
        <v>931.13199999999995</v>
      </c>
      <c r="D308">
        <v>907.19799999999998</v>
      </c>
      <c r="E308">
        <v>903.26800000000003</v>
      </c>
      <c r="F308">
        <v>565.33000000000004</v>
      </c>
      <c r="G308">
        <v>5.3964900000000003E-2</v>
      </c>
      <c r="H308">
        <v>0.95921999999999996</v>
      </c>
      <c r="I308">
        <v>0</v>
      </c>
    </row>
    <row r="309" spans="1:9" x14ac:dyDescent="0.25">
      <c r="A309" t="s">
        <v>86</v>
      </c>
      <c r="B309">
        <v>931.995</v>
      </c>
      <c r="C309">
        <v>929.81399999999996</v>
      </c>
      <c r="D309">
        <v>906.72799999999995</v>
      </c>
      <c r="E309">
        <v>902.976</v>
      </c>
      <c r="F309">
        <v>565.00199999999995</v>
      </c>
      <c r="G309">
        <v>5.3909899999999997E-2</v>
      </c>
      <c r="H309">
        <v>0.95922200000000002</v>
      </c>
      <c r="I309">
        <v>0</v>
      </c>
    </row>
    <row r="310" spans="1:9" x14ac:dyDescent="0.25">
      <c r="A310" t="s">
        <v>86</v>
      </c>
      <c r="B310">
        <v>929.99800000000005</v>
      </c>
      <c r="C310">
        <v>927.86699999999996</v>
      </c>
      <c r="D310">
        <v>906.77700000000004</v>
      </c>
      <c r="E310">
        <v>903.21400000000006</v>
      </c>
      <c r="F310">
        <v>565.33600000000001</v>
      </c>
      <c r="G310">
        <v>5.3970200000000003E-2</v>
      </c>
      <c r="H310">
        <v>0.95913099999999996</v>
      </c>
      <c r="I310">
        <v>0</v>
      </c>
    </row>
    <row r="311" spans="1:9" x14ac:dyDescent="0.25">
      <c r="A311" t="s">
        <v>86</v>
      </c>
      <c r="B311">
        <v>1620.4</v>
      </c>
      <c r="C311">
        <v>927.80200000000002</v>
      </c>
      <c r="D311">
        <v>906.34799999999996</v>
      </c>
      <c r="E311">
        <v>902.76400000000001</v>
      </c>
      <c r="F311">
        <v>564.87300000000005</v>
      </c>
      <c r="G311">
        <v>5.8158799999999997E-2</v>
      </c>
      <c r="H311">
        <v>0.931836</v>
      </c>
      <c r="I311">
        <v>0</v>
      </c>
    </row>
    <row r="312" spans="1:9" x14ac:dyDescent="0.25">
      <c r="A312" t="s">
        <v>86</v>
      </c>
      <c r="B312">
        <v>1004.36</v>
      </c>
      <c r="C312">
        <v>931.08399999999995</v>
      </c>
      <c r="D312">
        <v>907.12300000000005</v>
      </c>
      <c r="E312">
        <v>903.20600000000002</v>
      </c>
      <c r="F312">
        <v>565.33500000000004</v>
      </c>
      <c r="G312">
        <v>5.3961500000000003E-2</v>
      </c>
      <c r="H312">
        <v>0.95849300000000004</v>
      </c>
      <c r="I312">
        <v>0</v>
      </c>
    </row>
    <row r="313" spans="1:9" x14ac:dyDescent="0.25">
      <c r="A313" t="s">
        <v>86</v>
      </c>
      <c r="B313">
        <v>934.01099999999997</v>
      </c>
      <c r="C313">
        <v>931.63499999999999</v>
      </c>
      <c r="D313">
        <v>906.73800000000006</v>
      </c>
      <c r="E313">
        <v>902.80399999999997</v>
      </c>
      <c r="F313">
        <v>564.86500000000001</v>
      </c>
      <c r="G313">
        <v>4.0901100000000003E-2</v>
      </c>
      <c r="H313">
        <v>0.93182500000000001</v>
      </c>
      <c r="I313">
        <v>0</v>
      </c>
    </row>
    <row r="314" spans="1:9" x14ac:dyDescent="0.25">
      <c r="A314" t="s">
        <v>86</v>
      </c>
      <c r="B314">
        <v>930.41800000000001</v>
      </c>
      <c r="C314">
        <v>928.279</v>
      </c>
      <c r="D314">
        <v>906.82299999999998</v>
      </c>
      <c r="E314">
        <v>903.22799999999995</v>
      </c>
      <c r="F314">
        <v>565.33699999999999</v>
      </c>
      <c r="G314">
        <v>5.4318999999999999E-2</v>
      </c>
      <c r="H314">
        <v>0.931836</v>
      </c>
      <c r="I314">
        <v>0</v>
      </c>
    </row>
    <row r="315" spans="1:9" x14ac:dyDescent="0.25">
      <c r="A315" t="s">
        <v>86</v>
      </c>
      <c r="B315">
        <v>930.01900000000001</v>
      </c>
      <c r="C315">
        <v>927.952</v>
      </c>
      <c r="D315">
        <v>906.47500000000002</v>
      </c>
      <c r="E315">
        <v>902.90599999999995</v>
      </c>
      <c r="F315">
        <v>565.00699999999995</v>
      </c>
      <c r="G315">
        <v>5.6582899999999998E-2</v>
      </c>
      <c r="H315">
        <v>0.95898899999999998</v>
      </c>
      <c r="I315">
        <v>0</v>
      </c>
    </row>
    <row r="316" spans="1:9" x14ac:dyDescent="0.25">
      <c r="A316" t="s">
        <v>86</v>
      </c>
      <c r="B316">
        <v>935.29200000000003</v>
      </c>
      <c r="C316">
        <v>931.971</v>
      </c>
      <c r="D316">
        <v>907.34699999999998</v>
      </c>
      <c r="E316">
        <v>903.37699999999995</v>
      </c>
      <c r="F316">
        <v>565.33799999999997</v>
      </c>
      <c r="G316">
        <v>5.3923400000000003E-2</v>
      </c>
      <c r="H316">
        <v>0.93182900000000002</v>
      </c>
      <c r="I316">
        <v>0</v>
      </c>
    </row>
    <row r="317" spans="1:9" x14ac:dyDescent="0.25">
      <c r="A317" t="s">
        <v>86</v>
      </c>
      <c r="B317">
        <v>932.94500000000005</v>
      </c>
      <c r="C317">
        <v>929.125</v>
      </c>
      <c r="D317">
        <v>906.51700000000005</v>
      </c>
      <c r="E317">
        <v>902.82600000000002</v>
      </c>
      <c r="F317">
        <v>564.90499999999997</v>
      </c>
      <c r="G317">
        <v>5.7090299999999997E-2</v>
      </c>
      <c r="H317">
        <v>0.95841900000000002</v>
      </c>
      <c r="I317">
        <v>0</v>
      </c>
    </row>
    <row r="318" spans="1:9" x14ac:dyDescent="0.25">
      <c r="A318" t="s">
        <v>86</v>
      </c>
      <c r="B318">
        <v>932.78300000000002</v>
      </c>
      <c r="C318">
        <v>930.28300000000002</v>
      </c>
      <c r="D318">
        <v>907.10400000000004</v>
      </c>
      <c r="E318">
        <v>903.28399999999999</v>
      </c>
      <c r="F318">
        <v>565.37400000000002</v>
      </c>
      <c r="G318">
        <v>5.3915499999999998E-2</v>
      </c>
      <c r="H318">
        <v>0.931836</v>
      </c>
      <c r="I318">
        <v>0</v>
      </c>
    </row>
    <row r="319" spans="1:9" x14ac:dyDescent="0.25">
      <c r="A319" t="s">
        <v>86</v>
      </c>
      <c r="B319">
        <v>933.61199999999997</v>
      </c>
      <c r="C319">
        <v>930.96100000000001</v>
      </c>
      <c r="D319">
        <v>906.63</v>
      </c>
      <c r="E319">
        <v>902.71500000000003</v>
      </c>
      <c r="F319">
        <v>564.82299999999998</v>
      </c>
      <c r="G319">
        <v>5.4812899999999998E-2</v>
      </c>
      <c r="H319">
        <v>0.931836</v>
      </c>
      <c r="I319">
        <v>0</v>
      </c>
    </row>
    <row r="320" spans="1:9" x14ac:dyDescent="0.25">
      <c r="A320" t="s">
        <v>86</v>
      </c>
      <c r="B320">
        <v>934.88199999999995</v>
      </c>
      <c r="C320">
        <v>932.59400000000005</v>
      </c>
      <c r="D320">
        <v>907.31600000000003</v>
      </c>
      <c r="E320">
        <v>903.28700000000003</v>
      </c>
      <c r="F320">
        <v>565.37599999999998</v>
      </c>
      <c r="G320">
        <v>5.5672100000000002E-2</v>
      </c>
      <c r="H320">
        <v>0.95443</v>
      </c>
      <c r="I320">
        <v>0</v>
      </c>
    </row>
    <row r="321" spans="1:25" x14ac:dyDescent="0.25">
      <c r="A321" t="s">
        <v>86</v>
      </c>
      <c r="B321">
        <v>1563.35</v>
      </c>
      <c r="C321">
        <v>929.93600000000004</v>
      </c>
      <c r="D321">
        <v>906.52599999999995</v>
      </c>
      <c r="E321">
        <v>902.76300000000003</v>
      </c>
      <c r="F321">
        <v>564.85900000000004</v>
      </c>
      <c r="G321">
        <v>5.40613E-2</v>
      </c>
      <c r="H321">
        <v>0.93182299999999996</v>
      </c>
      <c r="I321">
        <v>0</v>
      </c>
    </row>
    <row r="322" spans="1:25" x14ac:dyDescent="0.25">
      <c r="A322" t="s">
        <v>86</v>
      </c>
      <c r="B322">
        <v>1129.21</v>
      </c>
      <c r="C322">
        <v>932.55600000000004</v>
      </c>
      <c r="D322">
        <v>907.23099999999999</v>
      </c>
      <c r="E322">
        <v>903.154</v>
      </c>
      <c r="F322">
        <v>565.23500000000001</v>
      </c>
      <c r="G322">
        <v>5.3966800000000002E-2</v>
      </c>
      <c r="H322">
        <v>0.95160500000000003</v>
      </c>
      <c r="I322">
        <v>0</v>
      </c>
    </row>
    <row r="323" spans="1:25" x14ac:dyDescent="0.25">
      <c r="A323" t="s">
        <v>86</v>
      </c>
      <c r="B323">
        <v>934.51</v>
      </c>
      <c r="C323">
        <v>932.13599999999997</v>
      </c>
      <c r="D323">
        <v>906.87</v>
      </c>
      <c r="E323">
        <v>902.85199999999998</v>
      </c>
      <c r="F323">
        <v>564.90800000000002</v>
      </c>
      <c r="G323">
        <v>5.4115799999999999E-2</v>
      </c>
      <c r="H323">
        <v>0.94821299999999997</v>
      </c>
      <c r="I323">
        <v>0</v>
      </c>
    </row>
    <row r="324" spans="1:25" x14ac:dyDescent="0.25">
      <c r="A324" t="s">
        <v>86</v>
      </c>
      <c r="B324">
        <v>934.14300000000003</v>
      </c>
      <c r="C324">
        <v>931.96500000000003</v>
      </c>
      <c r="D324">
        <v>907.25900000000001</v>
      </c>
      <c r="E324">
        <v>903.27800000000002</v>
      </c>
      <c r="F324">
        <v>565.33199999999999</v>
      </c>
      <c r="G324">
        <v>5.4050099999999997E-2</v>
      </c>
      <c r="H324">
        <v>0.93627899999999997</v>
      </c>
      <c r="I324">
        <v>0</v>
      </c>
    </row>
    <row r="325" spans="1:25" x14ac:dyDescent="0.25">
      <c r="A325" t="s">
        <v>86</v>
      </c>
      <c r="B325">
        <v>930.23199999999997</v>
      </c>
      <c r="C325">
        <v>928.13699999999994</v>
      </c>
      <c r="D325">
        <v>906.60900000000004</v>
      </c>
      <c r="E325">
        <v>903.01700000000005</v>
      </c>
      <c r="F325">
        <v>565.04</v>
      </c>
      <c r="G325">
        <v>6.2877299999999997E-2</v>
      </c>
      <c r="H325">
        <v>0.93182500000000001</v>
      </c>
      <c r="I325">
        <v>0</v>
      </c>
    </row>
    <row r="326" spans="1:25" x14ac:dyDescent="0.25">
      <c r="A326" t="s">
        <v>86</v>
      </c>
      <c r="B326">
        <v>933.41099999999994</v>
      </c>
      <c r="C326">
        <v>931.16</v>
      </c>
      <c r="D326">
        <v>907.36400000000003</v>
      </c>
      <c r="E326">
        <v>903.43700000000001</v>
      </c>
      <c r="F326">
        <v>565.47699999999998</v>
      </c>
      <c r="G326">
        <v>5.3973199999999999E-2</v>
      </c>
      <c r="H326">
        <v>0.93906400000000001</v>
      </c>
      <c r="I326">
        <v>0</v>
      </c>
    </row>
    <row r="327" spans="1:25" x14ac:dyDescent="0.25">
      <c r="A327" t="s">
        <v>86</v>
      </c>
      <c r="B327">
        <v>932.42899999999997</v>
      </c>
      <c r="C327">
        <v>930.18700000000001</v>
      </c>
      <c r="D327">
        <v>906.69899999999996</v>
      </c>
      <c r="E327">
        <v>902.90800000000002</v>
      </c>
      <c r="F327">
        <v>564.96900000000005</v>
      </c>
      <c r="G327">
        <v>5.4105E-2</v>
      </c>
      <c r="H327">
        <v>0.931836</v>
      </c>
      <c r="I327">
        <v>0</v>
      </c>
    </row>
    <row r="328" spans="1:25" x14ac:dyDescent="0.25">
      <c r="A328" t="s">
        <v>86</v>
      </c>
      <c r="B328">
        <v>935.41700000000003</v>
      </c>
      <c r="C328">
        <v>933.03599999999994</v>
      </c>
      <c r="D328">
        <v>907.43399999999997</v>
      </c>
      <c r="E328">
        <v>903.31899999999996</v>
      </c>
      <c r="F328">
        <v>565.37900000000002</v>
      </c>
      <c r="G328">
        <v>5.4193999999999999E-2</v>
      </c>
      <c r="H328">
        <v>0.93180399999999997</v>
      </c>
      <c r="I328">
        <v>0</v>
      </c>
    </row>
    <row r="329" spans="1:25" x14ac:dyDescent="0.25">
      <c r="A329" t="s">
        <v>86</v>
      </c>
      <c r="B329">
        <v>930.68100000000004</v>
      </c>
      <c r="C329">
        <v>928.19200000000001</v>
      </c>
      <c r="D329">
        <v>906.48299999999995</v>
      </c>
      <c r="E329">
        <v>902.89700000000005</v>
      </c>
      <c r="F329">
        <v>564.93600000000004</v>
      </c>
      <c r="G329">
        <v>5.3935799999999999E-2</v>
      </c>
      <c r="H329">
        <v>0.95892100000000002</v>
      </c>
      <c r="I329">
        <v>0</v>
      </c>
    </row>
    <row r="330" spans="1:25" x14ac:dyDescent="0.25">
      <c r="A330" t="s">
        <v>86</v>
      </c>
      <c r="B330">
        <v>930.18600000000004</v>
      </c>
      <c r="C330">
        <v>928.07100000000003</v>
      </c>
      <c r="D330">
        <v>906.81</v>
      </c>
      <c r="E330">
        <v>903.24300000000005</v>
      </c>
      <c r="F330">
        <v>565.36400000000003</v>
      </c>
      <c r="G330">
        <v>5.41687E-2</v>
      </c>
      <c r="H330">
        <v>0.95032300000000003</v>
      </c>
      <c r="I330">
        <v>0</v>
      </c>
    </row>
    <row r="331" spans="1:25" x14ac:dyDescent="0.25">
      <c r="A331" t="s">
        <v>86</v>
      </c>
      <c r="B331">
        <v>1360.6</v>
      </c>
      <c r="C331">
        <v>927.88300000000004</v>
      </c>
      <c r="D331">
        <v>906.39</v>
      </c>
      <c r="E331">
        <v>902.81200000000001</v>
      </c>
      <c r="F331">
        <v>564.93799999999999</v>
      </c>
      <c r="G331">
        <v>5.4850200000000002E-2</v>
      </c>
      <c r="H331">
        <v>0.93183000000000005</v>
      </c>
      <c r="I331">
        <v>0</v>
      </c>
    </row>
    <row r="332" spans="1:25" x14ac:dyDescent="0.25">
      <c r="A332" t="s">
        <v>86</v>
      </c>
      <c r="B332">
        <v>972.56200000000001</v>
      </c>
      <c r="C332">
        <v>932.25400000000002</v>
      </c>
      <c r="D332">
        <v>907.14200000000005</v>
      </c>
      <c r="E332">
        <v>903.14300000000003</v>
      </c>
      <c r="F332">
        <v>565.24300000000005</v>
      </c>
      <c r="G332">
        <v>5.3955000000000003E-2</v>
      </c>
      <c r="H332">
        <v>0.93699500000000002</v>
      </c>
      <c r="I332">
        <v>0</v>
      </c>
    </row>
    <row r="333" spans="1:25" x14ac:dyDescent="0.25">
      <c r="A333" t="s">
        <v>86</v>
      </c>
      <c r="B333">
        <v>933.09900000000005</v>
      </c>
      <c r="C333">
        <v>930.673</v>
      </c>
      <c r="D333">
        <v>906.79700000000003</v>
      </c>
      <c r="E333">
        <v>902.93899999999996</v>
      </c>
      <c r="F333">
        <v>564.96</v>
      </c>
      <c r="G333">
        <v>5.3911800000000003E-2</v>
      </c>
      <c r="H333">
        <v>0.93812600000000002</v>
      </c>
      <c r="I333">
        <v>0</v>
      </c>
    </row>
    <row r="334" spans="1:25" x14ac:dyDescent="0.25">
      <c r="A334" t="s">
        <v>86</v>
      </c>
      <c r="B334">
        <v>930.36500000000001</v>
      </c>
      <c r="C334">
        <v>928.25800000000004</v>
      </c>
      <c r="D334">
        <v>906.95699999999999</v>
      </c>
      <c r="E334">
        <v>903.38300000000004</v>
      </c>
      <c r="F334">
        <v>565.44000000000005</v>
      </c>
      <c r="G334">
        <v>5.39129E-2</v>
      </c>
      <c r="H334">
        <v>0.94534499999999999</v>
      </c>
      <c r="I334">
        <v>0</v>
      </c>
    </row>
    <row r="335" spans="1:25" x14ac:dyDescent="0.25">
      <c r="A335" t="s">
        <v>86</v>
      </c>
      <c r="B335">
        <v>930.17499999999995</v>
      </c>
      <c r="C335">
        <v>928.072</v>
      </c>
      <c r="D335">
        <v>906.51700000000005</v>
      </c>
      <c r="E335">
        <v>902.93399999999997</v>
      </c>
      <c r="F335">
        <v>564.92999999999995</v>
      </c>
      <c r="G335">
        <v>5.3909499999999999E-2</v>
      </c>
      <c r="H335">
        <v>0.931836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935.06200000000001</v>
      </c>
      <c r="C336">
        <v>932.57</v>
      </c>
      <c r="D336">
        <v>907.43799999999999</v>
      </c>
      <c r="E336">
        <v>903.38400000000001</v>
      </c>
      <c r="F336">
        <v>565.41899999999998</v>
      </c>
      <c r="G336">
        <v>5.3913099999999999E-2</v>
      </c>
      <c r="H336">
        <v>0.931836</v>
      </c>
      <c r="I336">
        <v>0</v>
      </c>
      <c r="R336">
        <f>AVERAGE(B287:B336)</f>
        <v>1000.2942799999998</v>
      </c>
      <c r="S336">
        <f>AVERAGE(C287:C336)</f>
        <v>930.21356000000014</v>
      </c>
      <c r="U336">
        <f>_xlfn.VAR.P(B287:B336)</f>
        <v>31521.161873521614</v>
      </c>
      <c r="V336">
        <f>_xlfn.VAR.P(C287:C336)</f>
        <v>2.7975221663999927</v>
      </c>
      <c r="X336">
        <f>1.96*SQRT(U336)/50</f>
        <v>6.9596464120907937</v>
      </c>
      <c r="Y336">
        <f>1.96*SQRT(V336)/50</f>
        <v>6.5565116195861986E-2</v>
      </c>
    </row>
    <row r="337" spans="1:9" x14ac:dyDescent="0.25">
      <c r="A337" t="s">
        <v>86</v>
      </c>
      <c r="B337">
        <v>50017.774634000001</v>
      </c>
      <c r="C337" t="s">
        <v>36</v>
      </c>
    </row>
    <row r="338" spans="1:9" x14ac:dyDescent="0.25">
      <c r="A338" t="s">
        <v>101</v>
      </c>
      <c r="B338">
        <v>13710.9</v>
      </c>
      <c r="C338">
        <v>13708.1</v>
      </c>
      <c r="D338">
        <v>13685.2</v>
      </c>
      <c r="E338">
        <v>13672.8</v>
      </c>
      <c r="F338">
        <v>12568.4</v>
      </c>
      <c r="G338">
        <v>5.4650600000000001E-2</v>
      </c>
      <c r="H338">
        <v>0.931836</v>
      </c>
      <c r="I338">
        <v>0</v>
      </c>
    </row>
    <row r="339" spans="1:9" x14ac:dyDescent="0.25">
      <c r="A339" t="s">
        <v>101</v>
      </c>
      <c r="B339">
        <v>14069.7</v>
      </c>
      <c r="C339">
        <v>14067.3</v>
      </c>
      <c r="D339">
        <v>14043.9</v>
      </c>
      <c r="E339">
        <v>14031.1</v>
      </c>
      <c r="F339">
        <v>12903.2</v>
      </c>
      <c r="G339">
        <v>5.3979199999999998E-2</v>
      </c>
      <c r="H339">
        <v>0.93183700000000003</v>
      </c>
      <c r="I339">
        <v>0</v>
      </c>
    </row>
    <row r="340" spans="1:9" x14ac:dyDescent="0.25">
      <c r="A340" t="s">
        <v>101</v>
      </c>
      <c r="B340">
        <v>14734.9</v>
      </c>
      <c r="C340">
        <v>14732.3</v>
      </c>
      <c r="D340">
        <v>14708.3</v>
      </c>
      <c r="E340">
        <v>14695.2</v>
      </c>
      <c r="F340">
        <v>13547.9</v>
      </c>
      <c r="G340">
        <v>5.39122E-2</v>
      </c>
      <c r="H340">
        <v>0.95485299999999995</v>
      </c>
      <c r="I340">
        <v>0</v>
      </c>
    </row>
    <row r="341" spans="1:9" x14ac:dyDescent="0.25">
      <c r="A341" t="s">
        <v>101</v>
      </c>
      <c r="B341">
        <v>13789.6</v>
      </c>
      <c r="C341">
        <v>13612.9</v>
      </c>
      <c r="D341">
        <v>13589.7</v>
      </c>
      <c r="E341">
        <v>13577.7</v>
      </c>
      <c r="F341">
        <v>12463.6</v>
      </c>
      <c r="G341">
        <v>5.44047E-2</v>
      </c>
      <c r="H341">
        <v>0.95033699999999999</v>
      </c>
      <c r="I341">
        <v>0</v>
      </c>
    </row>
    <row r="342" spans="1:9" x14ac:dyDescent="0.25">
      <c r="A342" t="s">
        <v>101</v>
      </c>
      <c r="B342">
        <v>13098</v>
      </c>
      <c r="C342">
        <v>13095.4</v>
      </c>
      <c r="D342">
        <v>13073.4</v>
      </c>
      <c r="E342">
        <v>13061.7</v>
      </c>
      <c r="F342">
        <v>11972.2</v>
      </c>
      <c r="G342">
        <v>5.3920500000000003E-2</v>
      </c>
      <c r="H342">
        <v>0.95922300000000005</v>
      </c>
      <c r="I342">
        <v>0</v>
      </c>
    </row>
    <row r="343" spans="1:9" x14ac:dyDescent="0.25">
      <c r="A343" t="s">
        <v>101</v>
      </c>
      <c r="B343">
        <v>12780.2</v>
      </c>
      <c r="C343">
        <v>12777.9</v>
      </c>
      <c r="D343">
        <v>12756.2</v>
      </c>
      <c r="E343">
        <v>12744.8</v>
      </c>
      <c r="F343">
        <v>11667.4</v>
      </c>
      <c r="G343">
        <v>5.39199E-2</v>
      </c>
      <c r="H343">
        <v>0.93182900000000002</v>
      </c>
      <c r="I343">
        <v>0</v>
      </c>
    </row>
    <row r="344" spans="1:9" x14ac:dyDescent="0.25">
      <c r="A344" t="s">
        <v>101</v>
      </c>
      <c r="B344">
        <v>13164.3</v>
      </c>
      <c r="C344">
        <v>12780.2</v>
      </c>
      <c r="D344">
        <v>12758.5</v>
      </c>
      <c r="E344">
        <v>12746.9</v>
      </c>
      <c r="F344">
        <v>11669.7</v>
      </c>
      <c r="G344">
        <v>5.5301599999999999E-2</v>
      </c>
      <c r="H344">
        <v>0.94057299999999999</v>
      </c>
      <c r="I344">
        <v>0</v>
      </c>
    </row>
    <row r="345" spans="1:9" x14ac:dyDescent="0.25">
      <c r="A345" t="s">
        <v>101</v>
      </c>
      <c r="B345">
        <v>12842.6</v>
      </c>
      <c r="C345">
        <v>12839.4</v>
      </c>
      <c r="D345">
        <v>12817.8</v>
      </c>
      <c r="E345">
        <v>12806.1</v>
      </c>
      <c r="F345">
        <v>11728.7</v>
      </c>
      <c r="G345">
        <v>5.3972800000000001E-2</v>
      </c>
      <c r="H345">
        <v>0.931836</v>
      </c>
      <c r="I345">
        <v>0</v>
      </c>
    </row>
    <row r="346" spans="1:9" x14ac:dyDescent="0.25">
      <c r="A346" t="s">
        <v>101</v>
      </c>
      <c r="B346">
        <v>12721.2</v>
      </c>
      <c r="C346">
        <v>12718.9</v>
      </c>
      <c r="D346">
        <v>12697</v>
      </c>
      <c r="E346">
        <v>12685.7</v>
      </c>
      <c r="F346">
        <v>11604.6</v>
      </c>
      <c r="G346">
        <v>5.4649000000000003E-2</v>
      </c>
      <c r="H346">
        <v>0.93183499999999997</v>
      </c>
      <c r="I346">
        <v>0</v>
      </c>
    </row>
    <row r="347" spans="1:9" x14ac:dyDescent="0.25">
      <c r="A347" t="s">
        <v>101</v>
      </c>
      <c r="B347">
        <v>12777.2</v>
      </c>
      <c r="C347">
        <v>12774.9</v>
      </c>
      <c r="D347">
        <v>12753.1</v>
      </c>
      <c r="E347">
        <v>12741.7</v>
      </c>
      <c r="F347">
        <v>11662.5</v>
      </c>
      <c r="G347">
        <v>5.3924300000000001E-2</v>
      </c>
      <c r="H347">
        <v>0.95866700000000005</v>
      </c>
      <c r="I347">
        <v>0</v>
      </c>
    </row>
    <row r="348" spans="1:9" x14ac:dyDescent="0.25">
      <c r="A348" t="s">
        <v>101</v>
      </c>
      <c r="B348">
        <v>12803.1</v>
      </c>
      <c r="C348">
        <v>12800.7</v>
      </c>
      <c r="D348">
        <v>12778.9</v>
      </c>
      <c r="E348">
        <v>12767.3</v>
      </c>
      <c r="F348">
        <v>11691.4</v>
      </c>
      <c r="G348">
        <v>5.3911000000000001E-2</v>
      </c>
      <c r="H348">
        <v>0.93183099999999996</v>
      </c>
      <c r="I348">
        <v>0</v>
      </c>
    </row>
    <row r="349" spans="1:9" x14ac:dyDescent="0.25">
      <c r="A349" t="s">
        <v>101</v>
      </c>
      <c r="B349">
        <v>12946.3</v>
      </c>
      <c r="C349">
        <v>12943.7</v>
      </c>
      <c r="D349">
        <v>12921.7</v>
      </c>
      <c r="E349">
        <v>12910.3</v>
      </c>
      <c r="F349">
        <v>11816.8</v>
      </c>
      <c r="G349">
        <v>5.3976299999999998E-2</v>
      </c>
      <c r="H349">
        <v>0.95845100000000005</v>
      </c>
      <c r="I349">
        <v>0</v>
      </c>
    </row>
    <row r="350" spans="1:9" x14ac:dyDescent="0.25">
      <c r="A350" t="s">
        <v>101</v>
      </c>
      <c r="B350">
        <v>13101.1</v>
      </c>
      <c r="C350">
        <v>13097.5</v>
      </c>
      <c r="D350">
        <v>13075.2</v>
      </c>
      <c r="E350">
        <v>13063.7</v>
      </c>
      <c r="F350">
        <v>11955.2</v>
      </c>
      <c r="G350">
        <v>5.3970900000000002E-2</v>
      </c>
      <c r="H350">
        <v>0.94832399999999994</v>
      </c>
      <c r="I350">
        <v>0</v>
      </c>
    </row>
    <row r="351" spans="1:9" x14ac:dyDescent="0.25">
      <c r="A351" t="s">
        <v>101</v>
      </c>
      <c r="B351">
        <v>13508.6</v>
      </c>
      <c r="C351">
        <v>13505.4</v>
      </c>
      <c r="D351">
        <v>13482.4</v>
      </c>
      <c r="E351">
        <v>13470.4</v>
      </c>
      <c r="F351">
        <v>12337.3</v>
      </c>
      <c r="G351">
        <v>5.4136900000000002E-2</v>
      </c>
      <c r="H351">
        <v>0.955036</v>
      </c>
      <c r="I351">
        <v>0</v>
      </c>
    </row>
    <row r="352" spans="1:9" x14ac:dyDescent="0.25">
      <c r="A352" t="s">
        <v>101</v>
      </c>
      <c r="B352">
        <v>12831.1</v>
      </c>
      <c r="C352">
        <v>12828.7</v>
      </c>
      <c r="D352">
        <v>12806.5</v>
      </c>
      <c r="E352">
        <v>12795.2</v>
      </c>
      <c r="F352">
        <v>11688.9</v>
      </c>
      <c r="G352">
        <v>5.6312300000000003E-2</v>
      </c>
      <c r="H352">
        <v>0.93182799999999999</v>
      </c>
      <c r="I352">
        <v>0</v>
      </c>
    </row>
    <row r="353" spans="1:9" x14ac:dyDescent="0.25">
      <c r="A353" t="s">
        <v>101</v>
      </c>
      <c r="B353">
        <v>13438.4</v>
      </c>
      <c r="C353">
        <v>13435.9</v>
      </c>
      <c r="D353">
        <v>13413.1</v>
      </c>
      <c r="E353">
        <v>13401.5</v>
      </c>
      <c r="F353">
        <v>12286.6</v>
      </c>
      <c r="G353">
        <v>5.3912599999999998E-2</v>
      </c>
      <c r="H353">
        <v>0.95878600000000003</v>
      </c>
      <c r="I353">
        <v>0</v>
      </c>
    </row>
    <row r="354" spans="1:9" x14ac:dyDescent="0.25">
      <c r="A354" t="s">
        <v>101</v>
      </c>
      <c r="B354">
        <v>12972.1</v>
      </c>
      <c r="C354">
        <v>12799.7</v>
      </c>
      <c r="D354">
        <v>12777.6</v>
      </c>
      <c r="E354">
        <v>12766.2</v>
      </c>
      <c r="F354">
        <v>11679.9</v>
      </c>
      <c r="G354">
        <v>5.4028699999999999E-2</v>
      </c>
      <c r="H354">
        <v>0.95922600000000002</v>
      </c>
      <c r="I354">
        <v>0</v>
      </c>
    </row>
    <row r="355" spans="1:9" x14ac:dyDescent="0.25">
      <c r="A355" t="s">
        <v>101</v>
      </c>
      <c r="B355">
        <v>12901</v>
      </c>
      <c r="C355">
        <v>12897.6</v>
      </c>
      <c r="D355">
        <v>12875.8</v>
      </c>
      <c r="E355">
        <v>12864.1</v>
      </c>
      <c r="F355">
        <v>11767.9</v>
      </c>
      <c r="G355">
        <v>5.39298E-2</v>
      </c>
      <c r="H355">
        <v>0.95796999999999999</v>
      </c>
      <c r="I355">
        <v>0</v>
      </c>
    </row>
    <row r="356" spans="1:9" x14ac:dyDescent="0.25">
      <c r="A356" t="s">
        <v>101</v>
      </c>
      <c r="B356">
        <v>12820.5</v>
      </c>
      <c r="C356">
        <v>12818.2</v>
      </c>
      <c r="D356">
        <v>12796.5</v>
      </c>
      <c r="E356">
        <v>12785</v>
      </c>
      <c r="F356">
        <v>11682.9</v>
      </c>
      <c r="G356">
        <v>5.49194E-2</v>
      </c>
      <c r="H356">
        <v>0.95059700000000003</v>
      </c>
      <c r="I356">
        <v>0</v>
      </c>
    </row>
    <row r="357" spans="1:9" x14ac:dyDescent="0.25">
      <c r="A357" t="s">
        <v>101</v>
      </c>
      <c r="B357">
        <v>12767</v>
      </c>
      <c r="C357">
        <v>12764.7</v>
      </c>
      <c r="D357">
        <v>12743</v>
      </c>
      <c r="E357">
        <v>12731.5</v>
      </c>
      <c r="F357">
        <v>11641.8</v>
      </c>
      <c r="G357">
        <v>5.3977499999999998E-2</v>
      </c>
      <c r="H357">
        <v>0.93193499999999996</v>
      </c>
      <c r="I357">
        <v>0</v>
      </c>
    </row>
    <row r="358" spans="1:9" x14ac:dyDescent="0.25">
      <c r="A358" t="s">
        <v>101</v>
      </c>
      <c r="B358">
        <v>12725.5</v>
      </c>
      <c r="C358">
        <v>12723.2</v>
      </c>
      <c r="D358">
        <v>12701.7</v>
      </c>
      <c r="E358">
        <v>12690.3</v>
      </c>
      <c r="F358">
        <v>11609.6</v>
      </c>
      <c r="G358">
        <v>6.0650999999999997E-2</v>
      </c>
      <c r="H358">
        <v>0.93828900000000004</v>
      </c>
      <c r="I358">
        <v>0</v>
      </c>
    </row>
    <row r="359" spans="1:9" x14ac:dyDescent="0.25">
      <c r="A359" t="s">
        <v>101</v>
      </c>
      <c r="B359">
        <v>12739.4</v>
      </c>
      <c r="C359">
        <v>12737</v>
      </c>
      <c r="D359">
        <v>12715.3</v>
      </c>
      <c r="E359">
        <v>12703.9</v>
      </c>
      <c r="F359">
        <v>11613.8</v>
      </c>
      <c r="G359">
        <v>5.43832E-2</v>
      </c>
      <c r="H359">
        <v>0.93183199999999999</v>
      </c>
      <c r="I359">
        <v>0</v>
      </c>
    </row>
    <row r="360" spans="1:9" x14ac:dyDescent="0.25">
      <c r="A360" t="s">
        <v>101</v>
      </c>
      <c r="B360">
        <v>13409.1</v>
      </c>
      <c r="C360">
        <v>13406.8</v>
      </c>
      <c r="D360">
        <v>13384.2</v>
      </c>
      <c r="E360">
        <v>13372.2</v>
      </c>
      <c r="F360">
        <v>12202.1</v>
      </c>
      <c r="G360">
        <v>5.40565E-2</v>
      </c>
      <c r="H360">
        <v>0.95906400000000003</v>
      </c>
      <c r="I360">
        <v>0</v>
      </c>
    </row>
    <row r="361" spans="1:9" x14ac:dyDescent="0.25">
      <c r="A361" t="s">
        <v>101</v>
      </c>
      <c r="B361">
        <v>13763</v>
      </c>
      <c r="C361">
        <v>13512.1</v>
      </c>
      <c r="D361">
        <v>13489.4</v>
      </c>
      <c r="E361">
        <v>13477.5</v>
      </c>
      <c r="F361">
        <v>12319.4</v>
      </c>
      <c r="G361">
        <v>5.4029599999999997E-2</v>
      </c>
      <c r="H361">
        <v>0.95869099999999996</v>
      </c>
      <c r="I361">
        <v>0</v>
      </c>
    </row>
    <row r="362" spans="1:9" x14ac:dyDescent="0.25">
      <c r="A362" t="s">
        <v>101</v>
      </c>
      <c r="B362">
        <v>14452.9</v>
      </c>
      <c r="C362">
        <v>14450.5</v>
      </c>
      <c r="D362">
        <v>14426.9</v>
      </c>
      <c r="E362">
        <v>14413.9</v>
      </c>
      <c r="F362">
        <v>13219.1</v>
      </c>
      <c r="G362">
        <v>5.4015599999999997E-2</v>
      </c>
      <c r="H362">
        <v>0.93173300000000003</v>
      </c>
      <c r="I362">
        <v>0</v>
      </c>
    </row>
    <row r="363" spans="1:9" x14ac:dyDescent="0.25">
      <c r="A363" t="s">
        <v>101</v>
      </c>
      <c r="B363">
        <v>13015.8</v>
      </c>
      <c r="C363">
        <v>13013.6</v>
      </c>
      <c r="D363">
        <v>12991.8</v>
      </c>
      <c r="E363">
        <v>12980.1</v>
      </c>
      <c r="F363">
        <v>11865.7</v>
      </c>
      <c r="G363">
        <v>5.5032200000000003E-2</v>
      </c>
      <c r="H363">
        <v>0.93183499999999997</v>
      </c>
      <c r="I363">
        <v>0</v>
      </c>
    </row>
    <row r="364" spans="1:9" x14ac:dyDescent="0.25">
      <c r="A364" t="s">
        <v>101</v>
      </c>
      <c r="B364">
        <v>12935.8</v>
      </c>
      <c r="C364">
        <v>12933.6</v>
      </c>
      <c r="D364">
        <v>12911.8</v>
      </c>
      <c r="E364">
        <v>12900.1</v>
      </c>
      <c r="F364">
        <v>11791.9</v>
      </c>
      <c r="G364">
        <v>5.3919399999999999E-2</v>
      </c>
      <c r="H364">
        <v>0.93183000000000005</v>
      </c>
      <c r="I364">
        <v>0</v>
      </c>
    </row>
    <row r="365" spans="1:9" x14ac:dyDescent="0.25">
      <c r="A365" t="s">
        <v>101</v>
      </c>
      <c r="B365">
        <v>12848.6</v>
      </c>
      <c r="C365">
        <v>12846.3</v>
      </c>
      <c r="D365">
        <v>12824.5</v>
      </c>
      <c r="E365">
        <v>12812.9</v>
      </c>
      <c r="F365">
        <v>11661.7</v>
      </c>
      <c r="G365">
        <v>5.4015899999999999E-2</v>
      </c>
      <c r="H365">
        <v>0.93181800000000004</v>
      </c>
      <c r="I365">
        <v>0</v>
      </c>
    </row>
    <row r="366" spans="1:9" x14ac:dyDescent="0.25">
      <c r="A366" t="s">
        <v>101</v>
      </c>
      <c r="B366">
        <v>12844.5</v>
      </c>
      <c r="C366">
        <v>12842.2</v>
      </c>
      <c r="D366">
        <v>12820.1</v>
      </c>
      <c r="E366">
        <v>12808.5</v>
      </c>
      <c r="F366">
        <v>11699.3</v>
      </c>
      <c r="G366">
        <v>5.3926700000000001E-2</v>
      </c>
      <c r="H366">
        <v>0.95209699999999997</v>
      </c>
      <c r="I366">
        <v>0</v>
      </c>
    </row>
    <row r="367" spans="1:9" x14ac:dyDescent="0.25">
      <c r="A367" t="s">
        <v>101</v>
      </c>
      <c r="B367">
        <v>12868.4</v>
      </c>
      <c r="C367">
        <v>12865.8</v>
      </c>
      <c r="D367">
        <v>12843.7</v>
      </c>
      <c r="E367">
        <v>12832.2</v>
      </c>
      <c r="F367">
        <v>11687.7</v>
      </c>
      <c r="G367">
        <v>5.4771599999999997E-2</v>
      </c>
      <c r="H367">
        <v>0.95903700000000003</v>
      </c>
      <c r="I367">
        <v>0</v>
      </c>
    </row>
    <row r="368" spans="1:9" x14ac:dyDescent="0.25">
      <c r="A368" t="s">
        <v>101</v>
      </c>
      <c r="B368">
        <v>12841.9</v>
      </c>
      <c r="C368">
        <v>12839.1</v>
      </c>
      <c r="D368">
        <v>12817.3</v>
      </c>
      <c r="E368">
        <v>12805.8</v>
      </c>
      <c r="F368">
        <v>11694.8</v>
      </c>
      <c r="G368">
        <v>5.4402100000000002E-2</v>
      </c>
      <c r="H368">
        <v>0.95857099999999995</v>
      </c>
      <c r="I368">
        <v>0</v>
      </c>
    </row>
    <row r="369" spans="1:9" x14ac:dyDescent="0.25">
      <c r="A369" t="s">
        <v>101</v>
      </c>
      <c r="B369">
        <v>12831</v>
      </c>
      <c r="C369">
        <v>12828.6</v>
      </c>
      <c r="D369">
        <v>12806.9</v>
      </c>
      <c r="E369">
        <v>12795.4</v>
      </c>
      <c r="F369">
        <v>11682.5</v>
      </c>
      <c r="G369">
        <v>4.4290000000000003E-2</v>
      </c>
      <c r="H369">
        <v>0.95909699999999998</v>
      </c>
      <c r="I369">
        <v>0</v>
      </c>
    </row>
    <row r="370" spans="1:9" x14ac:dyDescent="0.25">
      <c r="A370" t="s">
        <v>101</v>
      </c>
      <c r="B370">
        <v>12825.1</v>
      </c>
      <c r="C370">
        <v>12822.8</v>
      </c>
      <c r="D370">
        <v>12800.9</v>
      </c>
      <c r="E370">
        <v>12789.6</v>
      </c>
      <c r="F370">
        <v>11644.4</v>
      </c>
      <c r="G370">
        <v>5.3917100000000003E-2</v>
      </c>
      <c r="H370">
        <v>0.93284100000000003</v>
      </c>
      <c r="I370">
        <v>0</v>
      </c>
    </row>
    <row r="371" spans="1:9" x14ac:dyDescent="0.25">
      <c r="A371" t="s">
        <v>101</v>
      </c>
      <c r="B371">
        <v>12910.9</v>
      </c>
      <c r="C371">
        <v>12908.5</v>
      </c>
      <c r="D371">
        <v>12886.6</v>
      </c>
      <c r="E371">
        <v>12875</v>
      </c>
      <c r="F371">
        <v>11743.3</v>
      </c>
      <c r="G371">
        <v>5.4084399999999998E-2</v>
      </c>
      <c r="H371">
        <v>0.93183499999999997</v>
      </c>
      <c r="I371">
        <v>0</v>
      </c>
    </row>
    <row r="372" spans="1:9" x14ac:dyDescent="0.25">
      <c r="A372" t="s">
        <v>101</v>
      </c>
      <c r="B372">
        <v>12867.2</v>
      </c>
      <c r="C372">
        <v>12864.9</v>
      </c>
      <c r="D372">
        <v>12843.2</v>
      </c>
      <c r="E372">
        <v>12831.7</v>
      </c>
      <c r="F372">
        <v>11710.7</v>
      </c>
      <c r="G372">
        <v>5.3933700000000001E-2</v>
      </c>
      <c r="H372">
        <v>0.931836</v>
      </c>
      <c r="I372">
        <v>0</v>
      </c>
    </row>
    <row r="373" spans="1:9" x14ac:dyDescent="0.25">
      <c r="A373" t="s">
        <v>101</v>
      </c>
      <c r="B373">
        <v>12866</v>
      </c>
      <c r="C373">
        <v>12863.8</v>
      </c>
      <c r="D373">
        <v>12842</v>
      </c>
      <c r="E373">
        <v>12830.4</v>
      </c>
      <c r="F373">
        <v>11684.6</v>
      </c>
      <c r="G373">
        <v>5.4560499999999998E-2</v>
      </c>
      <c r="H373">
        <v>0.95912600000000003</v>
      </c>
      <c r="I373">
        <v>0</v>
      </c>
    </row>
    <row r="374" spans="1:9" x14ac:dyDescent="0.25">
      <c r="A374" t="s">
        <v>101</v>
      </c>
      <c r="B374">
        <v>12845</v>
      </c>
      <c r="C374">
        <v>12842.5</v>
      </c>
      <c r="D374">
        <v>12820.8</v>
      </c>
      <c r="E374">
        <v>12809.3</v>
      </c>
      <c r="F374">
        <v>11700.5</v>
      </c>
      <c r="G374">
        <v>5.41764E-2</v>
      </c>
      <c r="H374">
        <v>0.94719799999999998</v>
      </c>
      <c r="I374">
        <v>0</v>
      </c>
    </row>
    <row r="375" spans="1:9" x14ac:dyDescent="0.25">
      <c r="A375" t="s">
        <v>101</v>
      </c>
      <c r="B375">
        <v>12960.9</v>
      </c>
      <c r="C375">
        <v>12958</v>
      </c>
      <c r="D375">
        <v>12936</v>
      </c>
      <c r="E375">
        <v>12924.4</v>
      </c>
      <c r="F375">
        <v>11778.4</v>
      </c>
      <c r="G375">
        <v>5.5373199999999997E-2</v>
      </c>
      <c r="H375">
        <v>0.93183499999999997</v>
      </c>
      <c r="I375">
        <v>0</v>
      </c>
    </row>
    <row r="376" spans="1:9" x14ac:dyDescent="0.25">
      <c r="A376" t="s">
        <v>101</v>
      </c>
      <c r="B376">
        <v>12863.5</v>
      </c>
      <c r="C376">
        <v>12861.2</v>
      </c>
      <c r="D376">
        <v>12839.4</v>
      </c>
      <c r="E376">
        <v>12827.9</v>
      </c>
      <c r="F376">
        <v>11711.7</v>
      </c>
      <c r="G376">
        <v>5.3920700000000002E-2</v>
      </c>
      <c r="H376">
        <v>0.95472299999999999</v>
      </c>
      <c r="I376">
        <v>0</v>
      </c>
    </row>
    <row r="377" spans="1:9" x14ac:dyDescent="0.25">
      <c r="A377" t="s">
        <v>101</v>
      </c>
      <c r="B377">
        <v>12898.7</v>
      </c>
      <c r="C377">
        <v>12896.5</v>
      </c>
      <c r="D377">
        <v>12874.8</v>
      </c>
      <c r="E377">
        <v>12863.1</v>
      </c>
      <c r="F377">
        <v>11758.3</v>
      </c>
      <c r="G377">
        <v>5.7499500000000002E-2</v>
      </c>
      <c r="H377">
        <v>0.95387699999999997</v>
      </c>
      <c r="I377">
        <v>0</v>
      </c>
    </row>
    <row r="378" spans="1:9" x14ac:dyDescent="0.25">
      <c r="A378" t="s">
        <v>101</v>
      </c>
      <c r="B378">
        <v>12918.5</v>
      </c>
      <c r="C378">
        <v>12916.3</v>
      </c>
      <c r="D378">
        <v>12894.5</v>
      </c>
      <c r="E378">
        <v>12882.9</v>
      </c>
      <c r="F378">
        <v>11746.8</v>
      </c>
      <c r="G378">
        <v>3.3499399999999999E-2</v>
      </c>
      <c r="H378">
        <v>0.95909</v>
      </c>
      <c r="I378">
        <v>0</v>
      </c>
    </row>
    <row r="379" spans="1:9" x14ac:dyDescent="0.25">
      <c r="A379" t="s">
        <v>101</v>
      </c>
      <c r="B379">
        <v>12888.3</v>
      </c>
      <c r="C379">
        <v>12885.9</v>
      </c>
      <c r="D379">
        <v>12864.3</v>
      </c>
      <c r="E379">
        <v>12852.7</v>
      </c>
      <c r="F379">
        <v>11743.2</v>
      </c>
      <c r="G379">
        <v>5.8895500000000003E-2</v>
      </c>
      <c r="H379">
        <v>0.93493400000000004</v>
      </c>
      <c r="I379">
        <v>0</v>
      </c>
    </row>
    <row r="380" spans="1:9" x14ac:dyDescent="0.25">
      <c r="A380" t="s">
        <v>101</v>
      </c>
      <c r="B380">
        <v>12882.3</v>
      </c>
      <c r="C380">
        <v>12879.9</v>
      </c>
      <c r="D380">
        <v>12858</v>
      </c>
      <c r="E380">
        <v>12846.5</v>
      </c>
      <c r="F380">
        <v>11724.8</v>
      </c>
      <c r="G380">
        <v>5.4076699999999998E-2</v>
      </c>
      <c r="H380">
        <v>0.95903799999999995</v>
      </c>
      <c r="I380">
        <v>0</v>
      </c>
    </row>
    <row r="381" spans="1:9" x14ac:dyDescent="0.25">
      <c r="A381" t="s">
        <v>101</v>
      </c>
      <c r="B381">
        <v>13001.9</v>
      </c>
      <c r="C381">
        <v>12999.6</v>
      </c>
      <c r="D381">
        <v>12977.8</v>
      </c>
      <c r="E381">
        <v>12966.2</v>
      </c>
      <c r="F381">
        <v>11810.8</v>
      </c>
      <c r="G381">
        <v>5.3938100000000003E-2</v>
      </c>
      <c r="H381">
        <v>0.95841100000000001</v>
      </c>
      <c r="I381">
        <v>0</v>
      </c>
    </row>
    <row r="382" spans="1:9" x14ac:dyDescent="0.25">
      <c r="A382" t="s">
        <v>101</v>
      </c>
      <c r="B382">
        <v>12924.5</v>
      </c>
      <c r="C382">
        <v>12922.2</v>
      </c>
      <c r="D382">
        <v>12900.4</v>
      </c>
      <c r="E382">
        <v>12888.8</v>
      </c>
      <c r="F382">
        <v>11778.8</v>
      </c>
      <c r="G382">
        <v>5.4267200000000002E-2</v>
      </c>
      <c r="H382">
        <v>0.95877400000000002</v>
      </c>
      <c r="I382">
        <v>0</v>
      </c>
    </row>
    <row r="383" spans="1:9" x14ac:dyDescent="0.25">
      <c r="A383" t="s">
        <v>101</v>
      </c>
      <c r="B383">
        <v>12845.1</v>
      </c>
      <c r="C383">
        <v>12842.9</v>
      </c>
      <c r="D383">
        <v>12821.2</v>
      </c>
      <c r="E383">
        <v>12809.7</v>
      </c>
      <c r="F383">
        <v>11692.5</v>
      </c>
      <c r="G383">
        <v>5.41506E-2</v>
      </c>
      <c r="H383">
        <v>0.93183499999999997</v>
      </c>
      <c r="I383">
        <v>0</v>
      </c>
    </row>
    <row r="384" spans="1:9" x14ac:dyDescent="0.25">
      <c r="A384" t="s">
        <v>101</v>
      </c>
      <c r="B384">
        <v>13768.1</v>
      </c>
      <c r="C384">
        <v>12963</v>
      </c>
      <c r="D384">
        <v>12941</v>
      </c>
      <c r="E384">
        <v>12929.4</v>
      </c>
      <c r="F384">
        <v>11799.2</v>
      </c>
      <c r="G384">
        <v>5.4137900000000003E-2</v>
      </c>
      <c r="H384">
        <v>0.95685299999999995</v>
      </c>
      <c r="I384">
        <v>0</v>
      </c>
    </row>
    <row r="385" spans="1:25" x14ac:dyDescent="0.25">
      <c r="A385" t="s">
        <v>101</v>
      </c>
      <c r="B385">
        <v>12800.3</v>
      </c>
      <c r="C385">
        <v>12795.8</v>
      </c>
      <c r="D385">
        <v>12774.1</v>
      </c>
      <c r="E385">
        <v>12762.6</v>
      </c>
      <c r="F385">
        <v>11653.7</v>
      </c>
      <c r="G385">
        <v>5.4915100000000001E-2</v>
      </c>
      <c r="H385">
        <v>0.94336699999999996</v>
      </c>
      <c r="I385">
        <v>0</v>
      </c>
    </row>
    <row r="386" spans="1:25" x14ac:dyDescent="0.25">
      <c r="A386" t="s">
        <v>101</v>
      </c>
      <c r="B386">
        <v>12734.8</v>
      </c>
      <c r="C386">
        <v>12732.6</v>
      </c>
      <c r="D386">
        <v>12710.8</v>
      </c>
      <c r="E386">
        <v>12699.6</v>
      </c>
      <c r="F386">
        <v>11567.6</v>
      </c>
      <c r="G386">
        <v>5.3928799999999999E-2</v>
      </c>
      <c r="H386">
        <v>0.94103199999999998</v>
      </c>
      <c r="I386">
        <v>0</v>
      </c>
    </row>
    <row r="387" spans="1:25" x14ac:dyDescent="0.25">
      <c r="A387" t="s">
        <v>101</v>
      </c>
      <c r="B387">
        <v>12656.8</v>
      </c>
      <c r="C387">
        <v>12654.6</v>
      </c>
      <c r="D387">
        <v>12633</v>
      </c>
      <c r="E387">
        <v>12621.8</v>
      </c>
      <c r="F387">
        <v>11511.7</v>
      </c>
      <c r="G387">
        <v>5.4808599999999999E-2</v>
      </c>
      <c r="H387">
        <v>0.95918400000000004</v>
      </c>
      <c r="I387">
        <v>0</v>
      </c>
    </row>
    <row r="388" spans="1:25" x14ac:dyDescent="0.25">
      <c r="A388" t="s">
        <v>101</v>
      </c>
      <c r="B388">
        <v>12932.4</v>
      </c>
      <c r="C388">
        <v>12829.1</v>
      </c>
      <c r="D388">
        <v>12807.1</v>
      </c>
      <c r="E388">
        <v>12795.6</v>
      </c>
      <c r="F388">
        <v>11691.2</v>
      </c>
      <c r="G388">
        <v>5.3986600000000003E-2</v>
      </c>
      <c r="H388">
        <v>0.95918400000000004</v>
      </c>
      <c r="I388">
        <v>0</v>
      </c>
    </row>
    <row r="389" spans="1:25" x14ac:dyDescent="0.25">
      <c r="A389" t="s">
        <v>101</v>
      </c>
      <c r="B389">
        <v>12820.7</v>
      </c>
      <c r="C389">
        <v>12818.2</v>
      </c>
      <c r="D389">
        <v>12796.4</v>
      </c>
      <c r="E389">
        <v>12785</v>
      </c>
      <c r="F389">
        <v>11636.5</v>
      </c>
      <c r="G389">
        <v>5.3977700000000003E-2</v>
      </c>
      <c r="H389">
        <v>0.95875100000000002</v>
      </c>
      <c r="I389">
        <v>0</v>
      </c>
    </row>
    <row r="390" spans="1:25" x14ac:dyDescent="0.25">
      <c r="A390" t="s">
        <v>101</v>
      </c>
      <c r="B390">
        <v>12811.7</v>
      </c>
      <c r="C390">
        <v>12809.5</v>
      </c>
      <c r="D390">
        <v>12787.8</v>
      </c>
      <c r="E390">
        <v>12776.4</v>
      </c>
      <c r="F390">
        <v>11651.4</v>
      </c>
      <c r="G390">
        <v>5.4084300000000002E-2</v>
      </c>
      <c r="H390">
        <v>0.93174599999999996</v>
      </c>
      <c r="I390">
        <v>0</v>
      </c>
    </row>
    <row r="391" spans="1:25" x14ac:dyDescent="0.25">
      <c r="A391" t="s">
        <v>101</v>
      </c>
      <c r="B391">
        <v>13225.5</v>
      </c>
      <c r="C391">
        <v>12927.5</v>
      </c>
      <c r="D391">
        <v>12905.6</v>
      </c>
      <c r="E391">
        <v>12894</v>
      </c>
      <c r="F391">
        <v>11763.8</v>
      </c>
      <c r="G391">
        <v>5.3981399999999999E-2</v>
      </c>
      <c r="H391">
        <v>0.95280500000000001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12853.4</v>
      </c>
      <c r="C392">
        <v>12850.1</v>
      </c>
      <c r="D392">
        <v>12828.3</v>
      </c>
      <c r="E392">
        <v>12816.8</v>
      </c>
      <c r="F392">
        <v>11682.5</v>
      </c>
      <c r="G392">
        <v>5.4730099999999997E-2</v>
      </c>
      <c r="H392">
        <v>0.95115400000000005</v>
      </c>
      <c r="I392">
        <v>0</v>
      </c>
      <c r="R392">
        <f>AVERAGE(B343:B392)</f>
        <v>12975.044000000004</v>
      </c>
      <c r="S392">
        <f>AVERAGE(C343:C392)</f>
        <v>12932.551999999998</v>
      </c>
      <c r="U392">
        <f>_xlfn.VAR.P(B343:B392)</f>
        <v>102089.230064</v>
      </c>
      <c r="V392">
        <f>_xlfn.VAR.P(C343:C392)</f>
        <v>81083.48369600001</v>
      </c>
      <c r="X392">
        <f>1.96*SQRT(U392)/50</f>
        <v>12.524950877570138</v>
      </c>
      <c r="Y392">
        <f>1.96*SQRT(V392)/50</f>
        <v>11.162263407867664</v>
      </c>
    </row>
    <row r="393" spans="1:25" x14ac:dyDescent="0.25">
      <c r="A393" t="s">
        <v>101</v>
      </c>
      <c r="B393">
        <v>648756.63922200003</v>
      </c>
      <c r="C393" t="s">
        <v>36</v>
      </c>
    </row>
    <row r="394" spans="1:25" x14ac:dyDescent="0.25">
      <c r="A394" t="s">
        <v>102</v>
      </c>
      <c r="B394">
        <v>12718.8</v>
      </c>
      <c r="C394">
        <v>0</v>
      </c>
      <c r="D394">
        <v>0</v>
      </c>
      <c r="E394">
        <v>0</v>
      </c>
      <c r="F394">
        <v>0</v>
      </c>
      <c r="G394">
        <v>5.4179100000000001E-2</v>
      </c>
      <c r="H394">
        <v>0.93183700000000003</v>
      </c>
      <c r="I394">
        <v>0</v>
      </c>
    </row>
    <row r="395" spans="1:25" x14ac:dyDescent="0.25">
      <c r="A395" t="s">
        <v>102</v>
      </c>
      <c r="B395">
        <v>12836.1</v>
      </c>
      <c r="C395">
        <v>0</v>
      </c>
      <c r="D395">
        <v>0</v>
      </c>
      <c r="E395">
        <v>0</v>
      </c>
      <c r="F395">
        <v>0</v>
      </c>
      <c r="G395">
        <v>5.4209899999999998E-2</v>
      </c>
      <c r="H395">
        <v>0.93183099999999996</v>
      </c>
      <c r="I395">
        <v>0</v>
      </c>
    </row>
    <row r="396" spans="1:25" x14ac:dyDescent="0.25">
      <c r="A396" t="s">
        <v>102</v>
      </c>
      <c r="B396">
        <v>12689.1</v>
      </c>
      <c r="C396">
        <v>0</v>
      </c>
      <c r="D396">
        <v>0</v>
      </c>
      <c r="E396">
        <v>0</v>
      </c>
      <c r="F396">
        <v>0</v>
      </c>
      <c r="G396">
        <v>5.4064599999999997E-2</v>
      </c>
      <c r="H396">
        <v>0.93183499999999997</v>
      </c>
      <c r="I396">
        <v>0</v>
      </c>
    </row>
    <row r="397" spans="1:25" x14ac:dyDescent="0.25">
      <c r="A397" t="s">
        <v>102</v>
      </c>
      <c r="B397">
        <v>12843.5</v>
      </c>
      <c r="C397">
        <v>0</v>
      </c>
      <c r="D397">
        <v>0</v>
      </c>
      <c r="E397">
        <v>0</v>
      </c>
      <c r="F397">
        <v>0</v>
      </c>
      <c r="G397">
        <v>5.4000199999999998E-2</v>
      </c>
      <c r="H397">
        <v>0.93179000000000001</v>
      </c>
      <c r="I397">
        <v>0</v>
      </c>
    </row>
    <row r="398" spans="1:25" x14ac:dyDescent="0.25">
      <c r="A398" t="s">
        <v>102</v>
      </c>
      <c r="B398">
        <v>12769.9</v>
      </c>
      <c r="C398">
        <v>0</v>
      </c>
      <c r="D398">
        <v>0</v>
      </c>
      <c r="E398">
        <v>0</v>
      </c>
      <c r="F398">
        <v>0</v>
      </c>
      <c r="G398">
        <v>5.39286E-2</v>
      </c>
      <c r="H398">
        <v>0.948021</v>
      </c>
      <c r="I398">
        <v>0</v>
      </c>
    </row>
    <row r="399" spans="1:25" x14ac:dyDescent="0.25">
      <c r="A399" t="s">
        <v>102</v>
      </c>
      <c r="B399">
        <v>13285.6</v>
      </c>
      <c r="C399">
        <v>0</v>
      </c>
      <c r="D399">
        <v>0</v>
      </c>
      <c r="E399">
        <v>0</v>
      </c>
      <c r="F399">
        <v>0</v>
      </c>
      <c r="G399">
        <v>5.3932399999999998E-2</v>
      </c>
      <c r="H399">
        <v>0.94295499999999999</v>
      </c>
      <c r="I399">
        <v>0</v>
      </c>
    </row>
    <row r="400" spans="1:25" x14ac:dyDescent="0.25">
      <c r="A400" t="s">
        <v>102</v>
      </c>
      <c r="B400">
        <v>12986.4</v>
      </c>
      <c r="C400">
        <v>0</v>
      </c>
      <c r="D400">
        <v>0</v>
      </c>
      <c r="E400">
        <v>0</v>
      </c>
      <c r="F400">
        <v>0</v>
      </c>
      <c r="G400">
        <v>5.4796200000000003E-2</v>
      </c>
      <c r="H400">
        <v>0.93183700000000003</v>
      </c>
      <c r="I400">
        <v>0</v>
      </c>
    </row>
    <row r="401" spans="1:9" x14ac:dyDescent="0.25">
      <c r="A401" t="s">
        <v>102</v>
      </c>
      <c r="B401">
        <v>12731.6</v>
      </c>
      <c r="C401">
        <v>0</v>
      </c>
      <c r="D401">
        <v>0</v>
      </c>
      <c r="E401">
        <v>0</v>
      </c>
      <c r="F401">
        <v>0</v>
      </c>
      <c r="G401">
        <v>5.3918800000000003E-2</v>
      </c>
      <c r="H401">
        <v>0.94812099999999999</v>
      </c>
      <c r="I401">
        <v>0</v>
      </c>
    </row>
    <row r="402" spans="1:9" x14ac:dyDescent="0.25">
      <c r="A402" t="s">
        <v>102</v>
      </c>
      <c r="B402">
        <v>12725.9</v>
      </c>
      <c r="C402">
        <v>0</v>
      </c>
      <c r="D402">
        <v>0</v>
      </c>
      <c r="E402">
        <v>0</v>
      </c>
      <c r="F402">
        <v>0</v>
      </c>
      <c r="G402">
        <v>5.3970799999999999E-2</v>
      </c>
      <c r="H402">
        <v>0.95755500000000005</v>
      </c>
      <c r="I402">
        <v>0</v>
      </c>
    </row>
    <row r="403" spans="1:9" x14ac:dyDescent="0.25">
      <c r="A403" t="s">
        <v>102</v>
      </c>
      <c r="B403">
        <v>12790.4</v>
      </c>
      <c r="C403">
        <v>0</v>
      </c>
      <c r="D403">
        <v>0</v>
      </c>
      <c r="E403">
        <v>0</v>
      </c>
      <c r="F403">
        <v>0</v>
      </c>
      <c r="G403">
        <v>5.3998499999999998E-2</v>
      </c>
      <c r="H403">
        <v>0.931836</v>
      </c>
      <c r="I403">
        <v>0</v>
      </c>
    </row>
    <row r="404" spans="1:9" x14ac:dyDescent="0.25">
      <c r="A404" t="s">
        <v>102</v>
      </c>
      <c r="B404">
        <v>12840.3</v>
      </c>
      <c r="C404">
        <v>0</v>
      </c>
      <c r="D404">
        <v>0</v>
      </c>
      <c r="E404">
        <v>0</v>
      </c>
      <c r="F404">
        <v>0</v>
      </c>
      <c r="G404">
        <v>5.39759E-2</v>
      </c>
      <c r="H404">
        <v>0.94285699999999995</v>
      </c>
      <c r="I404">
        <v>0</v>
      </c>
    </row>
    <row r="405" spans="1:9" x14ac:dyDescent="0.25">
      <c r="A405" t="s">
        <v>102</v>
      </c>
      <c r="B405">
        <v>12784.3</v>
      </c>
      <c r="C405">
        <v>0</v>
      </c>
      <c r="D405">
        <v>0</v>
      </c>
      <c r="E405">
        <v>0</v>
      </c>
      <c r="F405">
        <v>0</v>
      </c>
      <c r="G405">
        <v>5.3948299999999998E-2</v>
      </c>
      <c r="H405">
        <v>0.95321599999999995</v>
      </c>
      <c r="I405">
        <v>0</v>
      </c>
    </row>
    <row r="406" spans="1:9" x14ac:dyDescent="0.25">
      <c r="A406" t="s">
        <v>102</v>
      </c>
      <c r="B406">
        <v>13126.1</v>
      </c>
      <c r="C406">
        <v>0</v>
      </c>
      <c r="D406">
        <v>0</v>
      </c>
      <c r="E406">
        <v>0</v>
      </c>
      <c r="F406">
        <v>0</v>
      </c>
      <c r="G406">
        <v>5.4013699999999998E-2</v>
      </c>
      <c r="H406">
        <v>0.95918700000000001</v>
      </c>
      <c r="I406">
        <v>0</v>
      </c>
    </row>
    <row r="407" spans="1:9" x14ac:dyDescent="0.25">
      <c r="A407" t="s">
        <v>102</v>
      </c>
      <c r="B407">
        <v>13023.5</v>
      </c>
      <c r="C407">
        <v>0</v>
      </c>
      <c r="D407">
        <v>0</v>
      </c>
      <c r="E407">
        <v>0</v>
      </c>
      <c r="F407">
        <v>0</v>
      </c>
      <c r="G407">
        <v>5.4291899999999997E-2</v>
      </c>
      <c r="H407">
        <v>0.95822200000000002</v>
      </c>
      <c r="I407">
        <v>0</v>
      </c>
    </row>
    <row r="408" spans="1:9" x14ac:dyDescent="0.25">
      <c r="A408" t="s">
        <v>102</v>
      </c>
      <c r="B408">
        <v>12703.5</v>
      </c>
      <c r="C408">
        <v>0</v>
      </c>
      <c r="D408">
        <v>0</v>
      </c>
      <c r="E408">
        <v>0</v>
      </c>
      <c r="F408">
        <v>0</v>
      </c>
      <c r="G408">
        <v>4.2399100000000002E-2</v>
      </c>
      <c r="H408">
        <v>0.95496899999999996</v>
      </c>
      <c r="I408">
        <v>0</v>
      </c>
    </row>
    <row r="409" spans="1:9" x14ac:dyDescent="0.25">
      <c r="A409" t="s">
        <v>102</v>
      </c>
      <c r="B409">
        <v>12730.9</v>
      </c>
      <c r="C409">
        <v>0</v>
      </c>
      <c r="D409">
        <v>0</v>
      </c>
      <c r="E409">
        <v>0</v>
      </c>
      <c r="F409">
        <v>0</v>
      </c>
      <c r="G409">
        <v>5.5254900000000003E-2</v>
      </c>
      <c r="H409">
        <v>0.93183499999999997</v>
      </c>
      <c r="I409">
        <v>0</v>
      </c>
    </row>
    <row r="410" spans="1:9" x14ac:dyDescent="0.25">
      <c r="A410" t="s">
        <v>102</v>
      </c>
      <c r="B410">
        <v>12810.4</v>
      </c>
      <c r="C410">
        <v>0</v>
      </c>
      <c r="D410">
        <v>0</v>
      </c>
      <c r="E410">
        <v>0</v>
      </c>
      <c r="F410">
        <v>0</v>
      </c>
      <c r="G410">
        <v>5.39474E-2</v>
      </c>
      <c r="H410">
        <v>0.95847000000000004</v>
      </c>
      <c r="I410">
        <v>0</v>
      </c>
    </row>
    <row r="411" spans="1:9" x14ac:dyDescent="0.25">
      <c r="A411" t="s">
        <v>102</v>
      </c>
      <c r="B411">
        <v>12751</v>
      </c>
      <c r="C411">
        <v>0</v>
      </c>
      <c r="D411">
        <v>0</v>
      </c>
      <c r="E411">
        <v>0</v>
      </c>
      <c r="F411">
        <v>0</v>
      </c>
      <c r="G411">
        <v>5.3909499999999999E-2</v>
      </c>
      <c r="H411">
        <v>0.93183499999999997</v>
      </c>
      <c r="I411">
        <v>0</v>
      </c>
    </row>
    <row r="412" spans="1:9" x14ac:dyDescent="0.25">
      <c r="A412" t="s">
        <v>102</v>
      </c>
      <c r="B412">
        <v>12945.9</v>
      </c>
      <c r="C412">
        <v>0</v>
      </c>
      <c r="D412">
        <v>0</v>
      </c>
      <c r="E412">
        <v>0</v>
      </c>
      <c r="F412">
        <v>0</v>
      </c>
      <c r="G412">
        <v>5.4140599999999997E-2</v>
      </c>
      <c r="H412">
        <v>0.93183000000000005</v>
      </c>
      <c r="I412">
        <v>0</v>
      </c>
    </row>
    <row r="413" spans="1:9" x14ac:dyDescent="0.25">
      <c r="A413" t="s">
        <v>102</v>
      </c>
      <c r="B413">
        <v>13097.8</v>
      </c>
      <c r="C413">
        <v>0</v>
      </c>
      <c r="D413">
        <v>0</v>
      </c>
      <c r="E413">
        <v>0</v>
      </c>
      <c r="F413">
        <v>0</v>
      </c>
      <c r="G413">
        <v>5.4904599999999998E-2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12904.8</v>
      </c>
      <c r="C414">
        <v>0</v>
      </c>
      <c r="D414">
        <v>0</v>
      </c>
      <c r="E414">
        <v>0</v>
      </c>
      <c r="F414">
        <v>0</v>
      </c>
      <c r="G414">
        <v>6.3214099999999995E-2</v>
      </c>
      <c r="H414">
        <v>0.947353</v>
      </c>
      <c r="I414">
        <v>0</v>
      </c>
    </row>
    <row r="415" spans="1:9" x14ac:dyDescent="0.25">
      <c r="A415" t="s">
        <v>102</v>
      </c>
      <c r="B415">
        <v>12813</v>
      </c>
      <c r="C415">
        <v>0</v>
      </c>
      <c r="D415">
        <v>0</v>
      </c>
      <c r="E415">
        <v>0</v>
      </c>
      <c r="F415">
        <v>0</v>
      </c>
      <c r="G415">
        <v>5.6278799999999997E-2</v>
      </c>
      <c r="H415">
        <v>0.93183499999999997</v>
      </c>
      <c r="I415">
        <v>0</v>
      </c>
    </row>
    <row r="416" spans="1:9" x14ac:dyDescent="0.25">
      <c r="A416" t="s">
        <v>102</v>
      </c>
      <c r="B416">
        <v>12740.1</v>
      </c>
      <c r="C416">
        <v>0</v>
      </c>
      <c r="D416">
        <v>0</v>
      </c>
      <c r="E416">
        <v>0</v>
      </c>
      <c r="F416">
        <v>0</v>
      </c>
      <c r="G416">
        <v>5.3964499999999999E-2</v>
      </c>
      <c r="H416">
        <v>0.95409600000000006</v>
      </c>
      <c r="I416">
        <v>0</v>
      </c>
    </row>
    <row r="417" spans="1:9" x14ac:dyDescent="0.25">
      <c r="A417" t="s">
        <v>102</v>
      </c>
      <c r="B417">
        <v>12787.8</v>
      </c>
      <c r="C417">
        <v>0</v>
      </c>
      <c r="D417">
        <v>0</v>
      </c>
      <c r="E417">
        <v>0</v>
      </c>
      <c r="F417">
        <v>0</v>
      </c>
      <c r="G417">
        <v>5.7172899999999999E-2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13370</v>
      </c>
      <c r="C418">
        <v>0</v>
      </c>
      <c r="D418">
        <v>0</v>
      </c>
      <c r="E418">
        <v>0</v>
      </c>
      <c r="F418">
        <v>0</v>
      </c>
      <c r="G418">
        <v>5.3911000000000001E-2</v>
      </c>
      <c r="H418">
        <v>0.93182900000000002</v>
      </c>
      <c r="I418">
        <v>0</v>
      </c>
    </row>
    <row r="419" spans="1:9" x14ac:dyDescent="0.25">
      <c r="A419" t="s">
        <v>102</v>
      </c>
      <c r="B419">
        <v>12844.9</v>
      </c>
      <c r="C419">
        <v>0</v>
      </c>
      <c r="D419">
        <v>0</v>
      </c>
      <c r="E419">
        <v>0</v>
      </c>
      <c r="F419">
        <v>0</v>
      </c>
      <c r="G419">
        <v>5.4040100000000001E-2</v>
      </c>
      <c r="H419">
        <v>0.95669800000000005</v>
      </c>
      <c r="I419">
        <v>0</v>
      </c>
    </row>
    <row r="420" spans="1:9" x14ac:dyDescent="0.25">
      <c r="A420" t="s">
        <v>102</v>
      </c>
      <c r="B420">
        <v>12778.1</v>
      </c>
      <c r="C420">
        <v>0</v>
      </c>
      <c r="D420">
        <v>0</v>
      </c>
      <c r="E420">
        <v>0</v>
      </c>
      <c r="F420">
        <v>0</v>
      </c>
      <c r="G420">
        <v>5.4162399999999999E-2</v>
      </c>
      <c r="H420">
        <v>0.931836</v>
      </c>
      <c r="I420">
        <v>0</v>
      </c>
    </row>
    <row r="421" spans="1:9" x14ac:dyDescent="0.25">
      <c r="A421" t="s">
        <v>102</v>
      </c>
      <c r="B421">
        <v>12728.9</v>
      </c>
      <c r="C421">
        <v>0</v>
      </c>
      <c r="D421">
        <v>0</v>
      </c>
      <c r="E421">
        <v>0</v>
      </c>
      <c r="F421">
        <v>0</v>
      </c>
      <c r="G421">
        <v>5.3958199999999998E-2</v>
      </c>
      <c r="H421">
        <v>0.959206</v>
      </c>
      <c r="I421">
        <v>0</v>
      </c>
    </row>
    <row r="422" spans="1:9" x14ac:dyDescent="0.25">
      <c r="A422" t="s">
        <v>102</v>
      </c>
      <c r="B422">
        <v>13393.4</v>
      </c>
      <c r="C422">
        <v>0</v>
      </c>
      <c r="D422">
        <v>0</v>
      </c>
      <c r="E422">
        <v>0</v>
      </c>
      <c r="F422">
        <v>0</v>
      </c>
      <c r="G422">
        <v>5.8722499999999997E-2</v>
      </c>
      <c r="H422">
        <v>0.93960699999999997</v>
      </c>
      <c r="I422">
        <v>0</v>
      </c>
    </row>
    <row r="423" spans="1:9" x14ac:dyDescent="0.25">
      <c r="A423" t="s">
        <v>102</v>
      </c>
      <c r="B423">
        <v>13623.6</v>
      </c>
      <c r="C423">
        <v>0</v>
      </c>
      <c r="D423">
        <v>0</v>
      </c>
      <c r="E423">
        <v>0</v>
      </c>
      <c r="F423">
        <v>0</v>
      </c>
      <c r="G423">
        <v>5.3914900000000002E-2</v>
      </c>
      <c r="H423">
        <v>0.95916000000000001</v>
      </c>
      <c r="I423">
        <v>0</v>
      </c>
    </row>
    <row r="424" spans="1:9" x14ac:dyDescent="0.25">
      <c r="A424" t="s">
        <v>102</v>
      </c>
      <c r="B424">
        <v>12865.6</v>
      </c>
      <c r="C424">
        <v>0</v>
      </c>
      <c r="D424">
        <v>0</v>
      </c>
      <c r="E424">
        <v>0</v>
      </c>
      <c r="F424">
        <v>0</v>
      </c>
      <c r="G424">
        <v>5.6643300000000001E-2</v>
      </c>
      <c r="H424">
        <v>0.95922499999999999</v>
      </c>
      <c r="I424">
        <v>0</v>
      </c>
    </row>
    <row r="425" spans="1:9" x14ac:dyDescent="0.25">
      <c r="A425" t="s">
        <v>102</v>
      </c>
      <c r="B425">
        <v>12891.2</v>
      </c>
      <c r="C425">
        <v>0</v>
      </c>
      <c r="D425">
        <v>0</v>
      </c>
      <c r="E425">
        <v>0</v>
      </c>
      <c r="F425">
        <v>0</v>
      </c>
      <c r="G425">
        <v>5.3946099999999997E-2</v>
      </c>
      <c r="H425">
        <v>0.95516999999999996</v>
      </c>
      <c r="I425">
        <v>0</v>
      </c>
    </row>
    <row r="426" spans="1:9" x14ac:dyDescent="0.25">
      <c r="A426" t="s">
        <v>102</v>
      </c>
      <c r="B426">
        <v>12741.5</v>
      </c>
      <c r="C426">
        <v>0</v>
      </c>
      <c r="D426">
        <v>0</v>
      </c>
      <c r="E426">
        <v>0</v>
      </c>
      <c r="F426">
        <v>0</v>
      </c>
      <c r="G426">
        <v>5.39105E-2</v>
      </c>
      <c r="H426">
        <v>0.95921999999999996</v>
      </c>
      <c r="I426">
        <v>0</v>
      </c>
    </row>
    <row r="427" spans="1:9" x14ac:dyDescent="0.25">
      <c r="A427" t="s">
        <v>102</v>
      </c>
      <c r="B427">
        <v>13108.2</v>
      </c>
      <c r="C427">
        <v>0</v>
      </c>
      <c r="D427">
        <v>0</v>
      </c>
      <c r="E427">
        <v>0</v>
      </c>
      <c r="F427">
        <v>0</v>
      </c>
      <c r="G427">
        <v>5.4310600000000001E-2</v>
      </c>
      <c r="H427">
        <v>0.93296699999999999</v>
      </c>
      <c r="I427">
        <v>0</v>
      </c>
    </row>
    <row r="428" spans="1:9" x14ac:dyDescent="0.25">
      <c r="A428" t="s">
        <v>102</v>
      </c>
      <c r="B428">
        <v>12815.5</v>
      </c>
      <c r="C428">
        <v>0</v>
      </c>
      <c r="D428">
        <v>0</v>
      </c>
      <c r="E428">
        <v>0</v>
      </c>
      <c r="F428">
        <v>0</v>
      </c>
      <c r="G428">
        <v>5.3917600000000003E-2</v>
      </c>
      <c r="H428">
        <v>0.94444899999999998</v>
      </c>
      <c r="I428">
        <v>0</v>
      </c>
    </row>
    <row r="429" spans="1:9" x14ac:dyDescent="0.25">
      <c r="A429" t="s">
        <v>102</v>
      </c>
      <c r="B429">
        <v>12793.2</v>
      </c>
      <c r="C429">
        <v>0</v>
      </c>
      <c r="D429">
        <v>0</v>
      </c>
      <c r="E429">
        <v>0</v>
      </c>
      <c r="F429">
        <v>0</v>
      </c>
      <c r="G429">
        <v>5.3931100000000003E-2</v>
      </c>
      <c r="H429">
        <v>0.94167299999999998</v>
      </c>
      <c r="I429">
        <v>0</v>
      </c>
    </row>
    <row r="430" spans="1:9" x14ac:dyDescent="0.25">
      <c r="A430" t="s">
        <v>102</v>
      </c>
      <c r="B430">
        <v>12863.3</v>
      </c>
      <c r="C430">
        <v>0</v>
      </c>
      <c r="D430">
        <v>0</v>
      </c>
      <c r="E430">
        <v>0</v>
      </c>
      <c r="F430">
        <v>0</v>
      </c>
      <c r="G430">
        <v>2.9331400000000001E-2</v>
      </c>
      <c r="H430">
        <v>0.95877999999999997</v>
      </c>
      <c r="I430">
        <v>0</v>
      </c>
    </row>
    <row r="431" spans="1:9" x14ac:dyDescent="0.25">
      <c r="A431" t="s">
        <v>102</v>
      </c>
      <c r="B431">
        <v>12765.7</v>
      </c>
      <c r="C431">
        <v>0</v>
      </c>
      <c r="D431">
        <v>0</v>
      </c>
      <c r="E431">
        <v>0</v>
      </c>
      <c r="F431">
        <v>0</v>
      </c>
      <c r="G431">
        <v>5.52833E-2</v>
      </c>
      <c r="H431">
        <v>0.93183499999999997</v>
      </c>
      <c r="I431">
        <v>0</v>
      </c>
    </row>
    <row r="432" spans="1:9" x14ac:dyDescent="0.25">
      <c r="A432" t="s">
        <v>102</v>
      </c>
      <c r="B432">
        <v>12826.1</v>
      </c>
      <c r="C432">
        <v>0</v>
      </c>
      <c r="D432">
        <v>0</v>
      </c>
      <c r="E432">
        <v>0</v>
      </c>
      <c r="F432">
        <v>0</v>
      </c>
      <c r="G432">
        <v>5.4142700000000002E-2</v>
      </c>
      <c r="H432">
        <v>0.93182299999999996</v>
      </c>
      <c r="I432">
        <v>0</v>
      </c>
    </row>
    <row r="433" spans="1:25" x14ac:dyDescent="0.25">
      <c r="A433" t="s">
        <v>102</v>
      </c>
      <c r="B433">
        <v>12720.2</v>
      </c>
      <c r="C433">
        <v>0</v>
      </c>
      <c r="D433">
        <v>0</v>
      </c>
      <c r="E433">
        <v>0</v>
      </c>
      <c r="F433">
        <v>0</v>
      </c>
      <c r="G433">
        <v>5.8718399999999997E-2</v>
      </c>
      <c r="H433">
        <v>0.93183300000000002</v>
      </c>
      <c r="I433">
        <v>0</v>
      </c>
    </row>
    <row r="434" spans="1:25" x14ac:dyDescent="0.25">
      <c r="A434" t="s">
        <v>102</v>
      </c>
      <c r="B434">
        <v>12834</v>
      </c>
      <c r="C434">
        <v>0</v>
      </c>
      <c r="D434">
        <v>0</v>
      </c>
      <c r="E434">
        <v>0</v>
      </c>
      <c r="F434">
        <v>0</v>
      </c>
      <c r="G434">
        <v>5.4041600000000002E-2</v>
      </c>
      <c r="H434">
        <v>0.931836</v>
      </c>
      <c r="I434">
        <v>0</v>
      </c>
    </row>
    <row r="435" spans="1:25" x14ac:dyDescent="0.25">
      <c r="A435" t="s">
        <v>102</v>
      </c>
      <c r="B435">
        <v>12750.9</v>
      </c>
      <c r="C435">
        <v>0</v>
      </c>
      <c r="D435">
        <v>0</v>
      </c>
      <c r="E435">
        <v>0</v>
      </c>
      <c r="F435">
        <v>0</v>
      </c>
      <c r="G435">
        <v>5.4253000000000003E-2</v>
      </c>
      <c r="H435">
        <v>0.95448599999999995</v>
      </c>
      <c r="I435">
        <v>0</v>
      </c>
    </row>
    <row r="436" spans="1:25" x14ac:dyDescent="0.25">
      <c r="A436" t="s">
        <v>102</v>
      </c>
      <c r="B436">
        <v>12788.1</v>
      </c>
      <c r="C436">
        <v>0</v>
      </c>
      <c r="D436">
        <v>0</v>
      </c>
      <c r="E436">
        <v>0</v>
      </c>
      <c r="F436">
        <v>0</v>
      </c>
      <c r="G436">
        <v>5.4248200000000003E-2</v>
      </c>
      <c r="H436">
        <v>0.93183499999999997</v>
      </c>
      <c r="I436">
        <v>0</v>
      </c>
    </row>
    <row r="437" spans="1:25" x14ac:dyDescent="0.25">
      <c r="A437" t="s">
        <v>102</v>
      </c>
      <c r="B437">
        <v>13192.4</v>
      </c>
      <c r="C437">
        <v>0</v>
      </c>
      <c r="D437">
        <v>0</v>
      </c>
      <c r="E437">
        <v>0</v>
      </c>
      <c r="F437">
        <v>0</v>
      </c>
      <c r="G437">
        <v>5.4051799999999997E-2</v>
      </c>
      <c r="H437">
        <v>0.94931299999999996</v>
      </c>
      <c r="I437">
        <v>0</v>
      </c>
    </row>
    <row r="438" spans="1:25" x14ac:dyDescent="0.25">
      <c r="A438" t="s">
        <v>102</v>
      </c>
      <c r="B438">
        <v>12848.3</v>
      </c>
      <c r="C438">
        <v>0</v>
      </c>
      <c r="D438">
        <v>0</v>
      </c>
      <c r="E438">
        <v>0</v>
      </c>
      <c r="F438">
        <v>0</v>
      </c>
      <c r="G438">
        <v>5.3909499999999999E-2</v>
      </c>
      <c r="H438">
        <v>0.93183000000000005</v>
      </c>
      <c r="I438">
        <v>0</v>
      </c>
    </row>
    <row r="439" spans="1:25" x14ac:dyDescent="0.25">
      <c r="A439" t="s">
        <v>102</v>
      </c>
      <c r="B439">
        <v>12800</v>
      </c>
      <c r="C439">
        <v>0</v>
      </c>
      <c r="D439">
        <v>0</v>
      </c>
      <c r="E439">
        <v>0</v>
      </c>
      <c r="F439">
        <v>0</v>
      </c>
      <c r="G439">
        <v>5.3983400000000001E-2</v>
      </c>
      <c r="H439">
        <v>0.93183300000000002</v>
      </c>
      <c r="I439">
        <v>0</v>
      </c>
    </row>
    <row r="440" spans="1:25" x14ac:dyDescent="0.25">
      <c r="A440" t="s">
        <v>102</v>
      </c>
      <c r="B440">
        <v>12809.2</v>
      </c>
      <c r="C440">
        <v>0</v>
      </c>
      <c r="D440">
        <v>0</v>
      </c>
      <c r="E440">
        <v>0</v>
      </c>
      <c r="F440">
        <v>0</v>
      </c>
      <c r="G440">
        <v>5.4087099999999999E-2</v>
      </c>
      <c r="H440">
        <v>0.94181800000000004</v>
      </c>
      <c r="I440">
        <v>0</v>
      </c>
    </row>
    <row r="441" spans="1:25" x14ac:dyDescent="0.25">
      <c r="A441" t="s">
        <v>102</v>
      </c>
      <c r="B441">
        <v>12750.4</v>
      </c>
      <c r="C441">
        <v>0</v>
      </c>
      <c r="D441">
        <v>0</v>
      </c>
      <c r="E441">
        <v>0</v>
      </c>
      <c r="F441">
        <v>0</v>
      </c>
      <c r="G441">
        <v>5.3988700000000001E-2</v>
      </c>
      <c r="H441">
        <v>0.94653900000000002</v>
      </c>
      <c r="I441">
        <v>0</v>
      </c>
    </row>
    <row r="442" spans="1:25" x14ac:dyDescent="0.25">
      <c r="A442" t="s">
        <v>102</v>
      </c>
      <c r="B442">
        <v>12869.9</v>
      </c>
      <c r="C442">
        <v>0</v>
      </c>
      <c r="D442">
        <v>0</v>
      </c>
      <c r="E442">
        <v>0</v>
      </c>
      <c r="F442">
        <v>0</v>
      </c>
      <c r="G442">
        <v>5.3962200000000002E-2</v>
      </c>
      <c r="H442">
        <v>0.95479700000000001</v>
      </c>
      <c r="I442">
        <v>0</v>
      </c>
    </row>
    <row r="443" spans="1:25" x14ac:dyDescent="0.25">
      <c r="A443" t="s">
        <v>102</v>
      </c>
      <c r="B443">
        <v>13028</v>
      </c>
      <c r="C443">
        <v>0</v>
      </c>
      <c r="D443">
        <v>0</v>
      </c>
      <c r="E443">
        <v>0</v>
      </c>
      <c r="F443">
        <v>0</v>
      </c>
      <c r="G443">
        <v>5.3912000000000002E-2</v>
      </c>
      <c r="H443">
        <v>0.942357</v>
      </c>
      <c r="I443">
        <v>0</v>
      </c>
    </row>
    <row r="444" spans="1:25" x14ac:dyDescent="0.25">
      <c r="A444" t="s">
        <v>102</v>
      </c>
      <c r="B444">
        <v>12910.5</v>
      </c>
      <c r="C444">
        <v>0</v>
      </c>
      <c r="D444">
        <v>0</v>
      </c>
      <c r="E444">
        <v>0</v>
      </c>
      <c r="F444">
        <v>0</v>
      </c>
      <c r="G444">
        <v>4.7507500000000001E-2</v>
      </c>
      <c r="H444">
        <v>0.95883700000000005</v>
      </c>
      <c r="I444">
        <v>0</v>
      </c>
    </row>
    <row r="445" spans="1:25" x14ac:dyDescent="0.25">
      <c r="A445" t="s">
        <v>102</v>
      </c>
      <c r="B445">
        <v>12847.1</v>
      </c>
      <c r="C445">
        <v>0</v>
      </c>
      <c r="D445">
        <v>0</v>
      </c>
      <c r="E445">
        <v>0</v>
      </c>
      <c r="F445">
        <v>0</v>
      </c>
      <c r="G445">
        <v>5.39122E-2</v>
      </c>
      <c r="H445">
        <v>0.95510099999999998</v>
      </c>
      <c r="I445">
        <v>0</v>
      </c>
    </row>
    <row r="446" spans="1:25" x14ac:dyDescent="0.25">
      <c r="A446" t="s">
        <v>102</v>
      </c>
      <c r="B446">
        <v>12945.3</v>
      </c>
      <c r="C446">
        <v>0</v>
      </c>
      <c r="D446">
        <v>0</v>
      </c>
      <c r="E446">
        <v>0</v>
      </c>
      <c r="F446">
        <v>0</v>
      </c>
      <c r="G446">
        <v>5.7223900000000001E-2</v>
      </c>
      <c r="H446">
        <v>0.93182799999999999</v>
      </c>
      <c r="I446">
        <v>0</v>
      </c>
    </row>
    <row r="447" spans="1:25" x14ac:dyDescent="0.25">
      <c r="A447" t="s">
        <v>102</v>
      </c>
      <c r="B447">
        <v>12712.8</v>
      </c>
      <c r="C447">
        <v>0</v>
      </c>
      <c r="D447">
        <v>0</v>
      </c>
      <c r="E447">
        <v>0</v>
      </c>
      <c r="F447">
        <v>0</v>
      </c>
      <c r="G447">
        <v>5.6060699999999998E-2</v>
      </c>
      <c r="H447">
        <v>0.95183799999999996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13173.8</v>
      </c>
      <c r="C448">
        <v>0</v>
      </c>
      <c r="D448">
        <v>0</v>
      </c>
      <c r="E448">
        <v>0</v>
      </c>
      <c r="F448">
        <v>0</v>
      </c>
      <c r="G448">
        <v>5.6562300000000003E-2</v>
      </c>
      <c r="H448">
        <v>0.946604</v>
      </c>
      <c r="I448">
        <v>0</v>
      </c>
      <c r="R448">
        <f>AVERAGE(B399:B448)</f>
        <v>12899.388000000001</v>
      </c>
      <c r="S448">
        <f>AVERAGE(C399:C448)</f>
        <v>0</v>
      </c>
      <c r="U448">
        <f>_xlfn.VAR.P(B399:B448)</f>
        <v>39505.631856000007</v>
      </c>
      <c r="V448">
        <f>_xlfn.VAR.P(C399:C448)</f>
        <v>0</v>
      </c>
      <c r="X448">
        <f>1.96*SQRT(U448)/50</f>
        <v>7.7914012947096909</v>
      </c>
      <c r="Y448">
        <f>1.96*SQRT(V448)/50</f>
        <v>0</v>
      </c>
    </row>
    <row r="449" spans="1:9" x14ac:dyDescent="0.25">
      <c r="A449" t="s">
        <v>102</v>
      </c>
      <c r="B449">
        <v>644972.72239300003</v>
      </c>
      <c r="C449" t="s">
        <v>36</v>
      </c>
    </row>
    <row r="450" spans="1:9" x14ac:dyDescent="0.25">
      <c r="A450" t="s">
        <v>103</v>
      </c>
      <c r="B450">
        <v>12681.3</v>
      </c>
      <c r="C450">
        <v>12678.8</v>
      </c>
      <c r="D450">
        <v>12656.9</v>
      </c>
      <c r="E450">
        <v>12645.2</v>
      </c>
      <c r="F450">
        <v>11787</v>
      </c>
      <c r="G450">
        <v>5.56252E-2</v>
      </c>
      <c r="H450">
        <v>0.95006400000000002</v>
      </c>
      <c r="I450">
        <v>0</v>
      </c>
    </row>
    <row r="451" spans="1:9" x14ac:dyDescent="0.25">
      <c r="A451" t="s">
        <v>103</v>
      </c>
      <c r="B451">
        <v>12626</v>
      </c>
      <c r="C451">
        <v>12623.6</v>
      </c>
      <c r="D451">
        <v>12601.9</v>
      </c>
      <c r="E451">
        <v>12590.3</v>
      </c>
      <c r="F451">
        <v>11742.7</v>
      </c>
      <c r="G451">
        <v>2.92006E-2</v>
      </c>
      <c r="H451">
        <v>0.95596000000000003</v>
      </c>
      <c r="I451">
        <v>0</v>
      </c>
    </row>
    <row r="452" spans="1:9" x14ac:dyDescent="0.25">
      <c r="A452" t="s">
        <v>103</v>
      </c>
      <c r="B452">
        <v>12997.4</v>
      </c>
      <c r="C452">
        <v>12635.1</v>
      </c>
      <c r="D452">
        <v>12613.3</v>
      </c>
      <c r="E452">
        <v>12601.8</v>
      </c>
      <c r="F452">
        <v>11715.6</v>
      </c>
      <c r="G452">
        <v>2.9714899999999999E-2</v>
      </c>
      <c r="H452">
        <v>0.93183700000000003</v>
      </c>
      <c r="I452">
        <v>0</v>
      </c>
    </row>
    <row r="453" spans="1:9" x14ac:dyDescent="0.25">
      <c r="A453" t="s">
        <v>103</v>
      </c>
      <c r="B453">
        <v>12618</v>
      </c>
      <c r="C453">
        <v>12614.7</v>
      </c>
      <c r="D453">
        <v>12592.9</v>
      </c>
      <c r="E453">
        <v>12581.4</v>
      </c>
      <c r="F453">
        <v>11742.1</v>
      </c>
      <c r="G453">
        <v>5.4390000000000001E-2</v>
      </c>
      <c r="H453">
        <v>0.95545899999999995</v>
      </c>
      <c r="I453">
        <v>0</v>
      </c>
    </row>
    <row r="454" spans="1:9" x14ac:dyDescent="0.25">
      <c r="A454" t="s">
        <v>103</v>
      </c>
      <c r="B454">
        <v>12595.9</v>
      </c>
      <c r="C454">
        <v>12593.7</v>
      </c>
      <c r="D454">
        <v>12571.8</v>
      </c>
      <c r="E454">
        <v>12560.4</v>
      </c>
      <c r="F454">
        <v>11696.1</v>
      </c>
      <c r="G454">
        <v>5.3946599999999997E-2</v>
      </c>
      <c r="H454">
        <v>0.94224399999999997</v>
      </c>
      <c r="I454">
        <v>0</v>
      </c>
    </row>
    <row r="455" spans="1:9" x14ac:dyDescent="0.25">
      <c r="A455" t="s">
        <v>103</v>
      </c>
      <c r="B455">
        <v>12550.6</v>
      </c>
      <c r="C455">
        <v>12548.3</v>
      </c>
      <c r="D455">
        <v>12526.5</v>
      </c>
      <c r="E455">
        <v>12515.1</v>
      </c>
      <c r="F455">
        <v>11664.4</v>
      </c>
      <c r="G455">
        <v>5.3928299999999998E-2</v>
      </c>
      <c r="H455">
        <v>0.95877100000000004</v>
      </c>
      <c r="I455">
        <v>0</v>
      </c>
    </row>
    <row r="456" spans="1:9" x14ac:dyDescent="0.25">
      <c r="A456" t="s">
        <v>103</v>
      </c>
      <c r="B456">
        <v>12654</v>
      </c>
      <c r="C456">
        <v>12651.6</v>
      </c>
      <c r="D456">
        <v>12629.5</v>
      </c>
      <c r="E456">
        <v>12618.1</v>
      </c>
      <c r="F456">
        <v>11766.2</v>
      </c>
      <c r="G456">
        <v>5.4010500000000003E-2</v>
      </c>
      <c r="H456">
        <v>0.94159800000000005</v>
      </c>
      <c r="I456">
        <v>0</v>
      </c>
    </row>
    <row r="457" spans="1:9" x14ac:dyDescent="0.25">
      <c r="A457" t="s">
        <v>103</v>
      </c>
      <c r="B457">
        <v>13375.7</v>
      </c>
      <c r="C457">
        <v>13373.4</v>
      </c>
      <c r="D457">
        <v>13350.5</v>
      </c>
      <c r="E457">
        <v>13338.4</v>
      </c>
      <c r="F457">
        <v>12430.5</v>
      </c>
      <c r="G457">
        <v>5.4230500000000001E-2</v>
      </c>
      <c r="H457">
        <v>0.95643400000000001</v>
      </c>
      <c r="I457">
        <v>0</v>
      </c>
    </row>
    <row r="458" spans="1:9" x14ac:dyDescent="0.25">
      <c r="A458" t="s">
        <v>103</v>
      </c>
      <c r="B458">
        <v>13185.8</v>
      </c>
      <c r="C458">
        <v>13183.5</v>
      </c>
      <c r="D458">
        <v>13160.8</v>
      </c>
      <c r="E458">
        <v>13149</v>
      </c>
      <c r="F458">
        <v>12278.1</v>
      </c>
      <c r="G458">
        <v>5.4342300000000003E-2</v>
      </c>
      <c r="H458">
        <v>0.95241399999999998</v>
      </c>
      <c r="I458">
        <v>0</v>
      </c>
    </row>
    <row r="459" spans="1:9" x14ac:dyDescent="0.25">
      <c r="A459" t="s">
        <v>103</v>
      </c>
      <c r="B459">
        <v>13060.7</v>
      </c>
      <c r="C459">
        <v>12542.9</v>
      </c>
      <c r="D459">
        <v>12521.1</v>
      </c>
      <c r="E459">
        <v>12509.8</v>
      </c>
      <c r="F459">
        <v>11655.4</v>
      </c>
      <c r="G459">
        <v>5.3909800000000001E-2</v>
      </c>
      <c r="H459">
        <v>0.93522899999999998</v>
      </c>
      <c r="I459">
        <v>0</v>
      </c>
    </row>
    <row r="460" spans="1:9" x14ac:dyDescent="0.25">
      <c r="A460" t="s">
        <v>103</v>
      </c>
      <c r="B460">
        <v>12953.4</v>
      </c>
      <c r="C460">
        <v>12948.9</v>
      </c>
      <c r="D460">
        <v>12926.9</v>
      </c>
      <c r="E460">
        <v>12915.1</v>
      </c>
      <c r="F460">
        <v>12049.1</v>
      </c>
      <c r="G460">
        <v>5.3909699999999998E-2</v>
      </c>
      <c r="H460">
        <v>0.93165100000000001</v>
      </c>
      <c r="I460">
        <v>0</v>
      </c>
    </row>
    <row r="461" spans="1:9" x14ac:dyDescent="0.25">
      <c r="A461" t="s">
        <v>103</v>
      </c>
      <c r="B461">
        <v>12501.7</v>
      </c>
      <c r="C461">
        <v>12499.4</v>
      </c>
      <c r="D461">
        <v>12477.4</v>
      </c>
      <c r="E461">
        <v>12466.1</v>
      </c>
      <c r="F461">
        <v>11623.2</v>
      </c>
      <c r="G461">
        <v>5.3987300000000002E-2</v>
      </c>
      <c r="H461">
        <v>0.95922099999999999</v>
      </c>
      <c r="I461">
        <v>0</v>
      </c>
    </row>
    <row r="462" spans="1:9" x14ac:dyDescent="0.25">
      <c r="A462" t="s">
        <v>103</v>
      </c>
      <c r="B462">
        <v>12556</v>
      </c>
      <c r="C462">
        <v>12553.8</v>
      </c>
      <c r="D462">
        <v>12532.1</v>
      </c>
      <c r="E462">
        <v>12520.7</v>
      </c>
      <c r="F462">
        <v>11654.9</v>
      </c>
      <c r="G462">
        <v>5.4003099999999998E-2</v>
      </c>
      <c r="H462">
        <v>0.94725800000000004</v>
      </c>
      <c r="I462">
        <v>0</v>
      </c>
    </row>
    <row r="463" spans="1:9" x14ac:dyDescent="0.25">
      <c r="A463" t="s">
        <v>103</v>
      </c>
      <c r="B463">
        <v>13651.3</v>
      </c>
      <c r="C463">
        <v>13649</v>
      </c>
      <c r="D463">
        <v>13625.7</v>
      </c>
      <c r="E463">
        <v>13613.7</v>
      </c>
      <c r="F463">
        <v>12706</v>
      </c>
      <c r="G463">
        <v>5.4556500000000001E-2</v>
      </c>
      <c r="H463">
        <v>0.93181499999999995</v>
      </c>
      <c r="I463">
        <v>0</v>
      </c>
    </row>
    <row r="464" spans="1:9" x14ac:dyDescent="0.25">
      <c r="A464" t="s">
        <v>103</v>
      </c>
      <c r="B464">
        <v>13768.4</v>
      </c>
      <c r="C464">
        <v>13765.7</v>
      </c>
      <c r="D464">
        <v>13742.2</v>
      </c>
      <c r="E464">
        <v>13730.2</v>
      </c>
      <c r="F464">
        <v>12825.5</v>
      </c>
      <c r="G464">
        <v>5.42213E-2</v>
      </c>
      <c r="H464">
        <v>0.95920300000000003</v>
      </c>
      <c r="I464">
        <v>0</v>
      </c>
    </row>
    <row r="465" spans="1:9" x14ac:dyDescent="0.25">
      <c r="A465" t="s">
        <v>103</v>
      </c>
      <c r="B465">
        <v>14527.9</v>
      </c>
      <c r="C465">
        <v>13556.3</v>
      </c>
      <c r="D465">
        <v>13532.9</v>
      </c>
      <c r="E465">
        <v>13520.9</v>
      </c>
      <c r="F465">
        <v>12620.1</v>
      </c>
      <c r="G465">
        <v>5.3929299999999999E-2</v>
      </c>
      <c r="H465">
        <v>0.93348299999999995</v>
      </c>
      <c r="I465">
        <v>0</v>
      </c>
    </row>
    <row r="466" spans="1:9" x14ac:dyDescent="0.25">
      <c r="A466" t="s">
        <v>103</v>
      </c>
      <c r="B466">
        <v>13906.4</v>
      </c>
      <c r="C466">
        <v>13902.1</v>
      </c>
      <c r="D466">
        <v>13878.3</v>
      </c>
      <c r="E466">
        <v>13865.9</v>
      </c>
      <c r="F466">
        <v>12964.2</v>
      </c>
      <c r="G466">
        <v>5.3951100000000002E-2</v>
      </c>
      <c r="H466">
        <v>0.95710799999999996</v>
      </c>
      <c r="I466">
        <v>0</v>
      </c>
    </row>
    <row r="467" spans="1:9" x14ac:dyDescent="0.25">
      <c r="A467" t="s">
        <v>103</v>
      </c>
      <c r="B467">
        <v>13945.1</v>
      </c>
      <c r="C467">
        <v>13942.8</v>
      </c>
      <c r="D467">
        <v>13919.2</v>
      </c>
      <c r="E467">
        <v>13906.7</v>
      </c>
      <c r="F467">
        <v>12994.5</v>
      </c>
      <c r="G467">
        <v>5.4120500000000002E-2</v>
      </c>
      <c r="H467">
        <v>0.93182399999999999</v>
      </c>
      <c r="I467">
        <v>0</v>
      </c>
    </row>
    <row r="468" spans="1:9" x14ac:dyDescent="0.25">
      <c r="A468" t="s">
        <v>103</v>
      </c>
      <c r="B468">
        <v>13418</v>
      </c>
      <c r="C468">
        <v>13415.7</v>
      </c>
      <c r="D468">
        <v>13392.6</v>
      </c>
      <c r="E468">
        <v>13380.6</v>
      </c>
      <c r="F468">
        <v>12502.6</v>
      </c>
      <c r="G468">
        <v>5.3973899999999998E-2</v>
      </c>
      <c r="H468">
        <v>0.95678799999999997</v>
      </c>
      <c r="I468">
        <v>0</v>
      </c>
    </row>
    <row r="469" spans="1:9" x14ac:dyDescent="0.25">
      <c r="A469" t="s">
        <v>103</v>
      </c>
      <c r="B469">
        <v>13719.3</v>
      </c>
      <c r="C469">
        <v>13717</v>
      </c>
      <c r="D469">
        <v>13693.7</v>
      </c>
      <c r="E469">
        <v>13681.2</v>
      </c>
      <c r="F469">
        <v>12780.1</v>
      </c>
      <c r="G469">
        <v>5.6127299999999998E-2</v>
      </c>
      <c r="H469">
        <v>0.95922399999999997</v>
      </c>
      <c r="I469">
        <v>0</v>
      </c>
    </row>
    <row r="470" spans="1:9" x14ac:dyDescent="0.25">
      <c r="A470" t="s">
        <v>103</v>
      </c>
      <c r="B470">
        <v>13959.4</v>
      </c>
      <c r="C470">
        <v>13957.1</v>
      </c>
      <c r="D470">
        <v>13933.2</v>
      </c>
      <c r="E470">
        <v>13920.8</v>
      </c>
      <c r="F470">
        <v>13028.2</v>
      </c>
      <c r="G470">
        <v>5.4071399999999999E-2</v>
      </c>
      <c r="H470">
        <v>0.94657899999999995</v>
      </c>
      <c r="I470">
        <v>0</v>
      </c>
    </row>
    <row r="471" spans="1:9" x14ac:dyDescent="0.25">
      <c r="A471" t="s">
        <v>103</v>
      </c>
      <c r="B471">
        <v>13716.6</v>
      </c>
      <c r="C471">
        <v>13713.8</v>
      </c>
      <c r="D471">
        <v>13690.2</v>
      </c>
      <c r="E471">
        <v>13678.2</v>
      </c>
      <c r="F471">
        <v>12762.5</v>
      </c>
      <c r="G471">
        <v>5.5775499999999999E-2</v>
      </c>
      <c r="H471">
        <v>0.95672599999999997</v>
      </c>
      <c r="I471">
        <v>0</v>
      </c>
    </row>
    <row r="472" spans="1:9" x14ac:dyDescent="0.25">
      <c r="A472" t="s">
        <v>103</v>
      </c>
      <c r="B472">
        <v>13512.2</v>
      </c>
      <c r="C472">
        <v>13509.1</v>
      </c>
      <c r="D472">
        <v>13486.1</v>
      </c>
      <c r="E472">
        <v>13473.7</v>
      </c>
      <c r="F472">
        <v>12599.2</v>
      </c>
      <c r="G472">
        <v>5.3929900000000003E-2</v>
      </c>
      <c r="H472">
        <v>0.93183499999999997</v>
      </c>
      <c r="I472">
        <v>0</v>
      </c>
    </row>
    <row r="473" spans="1:9" x14ac:dyDescent="0.25">
      <c r="A473" t="s">
        <v>103</v>
      </c>
      <c r="B473">
        <v>14261</v>
      </c>
      <c r="C473">
        <v>14258.6</v>
      </c>
      <c r="D473">
        <v>14234.6</v>
      </c>
      <c r="E473">
        <v>14221.9</v>
      </c>
      <c r="F473">
        <v>13311.2</v>
      </c>
      <c r="G473">
        <v>5.3909499999999999E-2</v>
      </c>
      <c r="H473">
        <v>0.95858100000000002</v>
      </c>
      <c r="I473">
        <v>0</v>
      </c>
    </row>
    <row r="474" spans="1:9" x14ac:dyDescent="0.25">
      <c r="A474" t="s">
        <v>103</v>
      </c>
      <c r="B474">
        <v>13529.4</v>
      </c>
      <c r="C474">
        <v>13527</v>
      </c>
      <c r="D474">
        <v>13503.7</v>
      </c>
      <c r="E474">
        <v>13491.6</v>
      </c>
      <c r="F474">
        <v>12592.9</v>
      </c>
      <c r="G474">
        <v>5.3931600000000003E-2</v>
      </c>
      <c r="H474">
        <v>0.93183700000000003</v>
      </c>
      <c r="I474">
        <v>0</v>
      </c>
    </row>
    <row r="475" spans="1:9" x14ac:dyDescent="0.25">
      <c r="A475" t="s">
        <v>103</v>
      </c>
      <c r="B475">
        <v>14053.6</v>
      </c>
      <c r="C475">
        <v>14051.3</v>
      </c>
      <c r="D475">
        <v>14027.3</v>
      </c>
      <c r="E475">
        <v>14014.7</v>
      </c>
      <c r="F475">
        <v>13113.4</v>
      </c>
      <c r="G475">
        <v>4.3196699999999998E-2</v>
      </c>
      <c r="H475">
        <v>0.95487</v>
      </c>
      <c r="I475">
        <v>0</v>
      </c>
    </row>
    <row r="476" spans="1:9" x14ac:dyDescent="0.25">
      <c r="A476" t="s">
        <v>103</v>
      </c>
      <c r="B476">
        <v>13392</v>
      </c>
      <c r="C476">
        <v>13389.8</v>
      </c>
      <c r="D476">
        <v>13366.6</v>
      </c>
      <c r="E476">
        <v>13354.7</v>
      </c>
      <c r="F476">
        <v>12449.3</v>
      </c>
      <c r="G476">
        <v>5.39134E-2</v>
      </c>
      <c r="H476">
        <v>0.93183499999999997</v>
      </c>
      <c r="I476">
        <v>0</v>
      </c>
    </row>
    <row r="477" spans="1:9" x14ac:dyDescent="0.25">
      <c r="A477" t="s">
        <v>103</v>
      </c>
      <c r="B477">
        <v>13761.3</v>
      </c>
      <c r="C477">
        <v>13759</v>
      </c>
      <c r="D477">
        <v>13735.4</v>
      </c>
      <c r="E477">
        <v>13723.3</v>
      </c>
      <c r="F477">
        <v>12837.1</v>
      </c>
      <c r="G477">
        <v>5.3974399999999999E-2</v>
      </c>
      <c r="H477">
        <v>0.958229</v>
      </c>
      <c r="I477">
        <v>0</v>
      </c>
    </row>
    <row r="478" spans="1:9" x14ac:dyDescent="0.25">
      <c r="A478" t="s">
        <v>103</v>
      </c>
      <c r="B478">
        <v>13555.4</v>
      </c>
      <c r="C478">
        <v>13553.1</v>
      </c>
      <c r="D478">
        <v>13529.7</v>
      </c>
      <c r="E478">
        <v>13517.5</v>
      </c>
      <c r="F478">
        <v>12613.9</v>
      </c>
      <c r="G478">
        <v>3.3413999999999999E-2</v>
      </c>
      <c r="H478">
        <v>0.93183499999999997</v>
      </c>
      <c r="I478">
        <v>0</v>
      </c>
    </row>
    <row r="479" spans="1:9" x14ac:dyDescent="0.25">
      <c r="A479" t="s">
        <v>103</v>
      </c>
      <c r="B479">
        <v>12615.7</v>
      </c>
      <c r="C479">
        <v>12613.3</v>
      </c>
      <c r="D479">
        <v>12590.8</v>
      </c>
      <c r="E479">
        <v>12579.4</v>
      </c>
      <c r="F479">
        <v>11730.8</v>
      </c>
      <c r="G479">
        <v>5.3938E-2</v>
      </c>
      <c r="H479">
        <v>0.95028999999999997</v>
      </c>
      <c r="I479">
        <v>0</v>
      </c>
    </row>
    <row r="480" spans="1:9" x14ac:dyDescent="0.25">
      <c r="A480" t="s">
        <v>103</v>
      </c>
      <c r="B480">
        <v>13320.1</v>
      </c>
      <c r="C480">
        <v>13317.7</v>
      </c>
      <c r="D480">
        <v>13294.7</v>
      </c>
      <c r="E480">
        <v>13282.5</v>
      </c>
      <c r="F480">
        <v>12401.1</v>
      </c>
      <c r="G480">
        <v>5.4777100000000002E-2</v>
      </c>
      <c r="H480">
        <v>0.95485799999999998</v>
      </c>
      <c r="I480">
        <v>0</v>
      </c>
    </row>
    <row r="481" spans="1:9" x14ac:dyDescent="0.25">
      <c r="A481" t="s">
        <v>103</v>
      </c>
      <c r="B481">
        <v>14083.2</v>
      </c>
      <c r="C481">
        <v>14080.8</v>
      </c>
      <c r="D481">
        <v>14057.1</v>
      </c>
      <c r="E481">
        <v>14044.4</v>
      </c>
      <c r="F481">
        <v>13134.5</v>
      </c>
      <c r="G481">
        <v>5.41079E-2</v>
      </c>
      <c r="H481">
        <v>0.93182200000000004</v>
      </c>
      <c r="I481">
        <v>0</v>
      </c>
    </row>
    <row r="482" spans="1:9" x14ac:dyDescent="0.25">
      <c r="A482" t="s">
        <v>103</v>
      </c>
      <c r="B482">
        <v>13653.4</v>
      </c>
      <c r="C482">
        <v>13651</v>
      </c>
      <c r="D482">
        <v>13627.5</v>
      </c>
      <c r="E482">
        <v>13615</v>
      </c>
      <c r="F482">
        <v>12735.3</v>
      </c>
      <c r="G482">
        <v>5.4292399999999998E-2</v>
      </c>
      <c r="H482">
        <v>0.95855199999999996</v>
      </c>
      <c r="I482">
        <v>0</v>
      </c>
    </row>
    <row r="483" spans="1:9" x14ac:dyDescent="0.25">
      <c r="A483" t="s">
        <v>103</v>
      </c>
      <c r="B483">
        <v>14312.9</v>
      </c>
      <c r="C483">
        <v>14310.5</v>
      </c>
      <c r="D483">
        <v>14286.2</v>
      </c>
      <c r="E483">
        <v>14273.5</v>
      </c>
      <c r="F483">
        <v>13345.3</v>
      </c>
      <c r="G483">
        <v>3.3348700000000002E-2</v>
      </c>
      <c r="H483">
        <v>0.94838999999999996</v>
      </c>
      <c r="I483">
        <v>0</v>
      </c>
    </row>
    <row r="484" spans="1:9" x14ac:dyDescent="0.25">
      <c r="A484" t="s">
        <v>103</v>
      </c>
      <c r="B484">
        <v>13409.7</v>
      </c>
      <c r="C484">
        <v>13407.2</v>
      </c>
      <c r="D484">
        <v>13383.7</v>
      </c>
      <c r="E484">
        <v>13371.7</v>
      </c>
      <c r="F484">
        <v>12494.4</v>
      </c>
      <c r="G484">
        <v>5.39216E-2</v>
      </c>
      <c r="H484">
        <v>0.931836</v>
      </c>
      <c r="I484">
        <v>0</v>
      </c>
    </row>
    <row r="485" spans="1:9" x14ac:dyDescent="0.25">
      <c r="A485" t="s">
        <v>103</v>
      </c>
      <c r="B485">
        <v>12931.1</v>
      </c>
      <c r="C485">
        <v>12928.7</v>
      </c>
      <c r="D485">
        <v>12906</v>
      </c>
      <c r="E485">
        <v>12894.4</v>
      </c>
      <c r="F485">
        <v>11990.8</v>
      </c>
      <c r="G485">
        <v>5.3918800000000003E-2</v>
      </c>
      <c r="H485">
        <v>0.95919100000000002</v>
      </c>
      <c r="I485">
        <v>0</v>
      </c>
    </row>
    <row r="486" spans="1:9" x14ac:dyDescent="0.25">
      <c r="A486" t="s">
        <v>103</v>
      </c>
      <c r="B486">
        <v>12573.7</v>
      </c>
      <c r="C486">
        <v>12571.3</v>
      </c>
      <c r="D486">
        <v>12549.3</v>
      </c>
      <c r="E486">
        <v>12537.9</v>
      </c>
      <c r="F486">
        <v>11684.9</v>
      </c>
      <c r="G486">
        <v>5.3943600000000001E-2</v>
      </c>
      <c r="H486">
        <v>0.95608300000000002</v>
      </c>
      <c r="I486">
        <v>0</v>
      </c>
    </row>
    <row r="487" spans="1:9" x14ac:dyDescent="0.25">
      <c r="A487" t="s">
        <v>103</v>
      </c>
      <c r="B487">
        <v>12552.5</v>
      </c>
      <c r="C487">
        <v>12550.2</v>
      </c>
      <c r="D487">
        <v>12528.3</v>
      </c>
      <c r="E487">
        <v>12516.9</v>
      </c>
      <c r="F487">
        <v>11675.3</v>
      </c>
      <c r="G487">
        <v>5.4008599999999997E-2</v>
      </c>
      <c r="H487">
        <v>0.95139200000000002</v>
      </c>
      <c r="I487">
        <v>0</v>
      </c>
    </row>
    <row r="488" spans="1:9" x14ac:dyDescent="0.25">
      <c r="A488" t="s">
        <v>103</v>
      </c>
      <c r="B488">
        <v>12608</v>
      </c>
      <c r="C488">
        <v>12605.6</v>
      </c>
      <c r="D488">
        <v>12583.8</v>
      </c>
      <c r="E488">
        <v>12572.2</v>
      </c>
      <c r="F488">
        <v>11699.9</v>
      </c>
      <c r="G488">
        <v>5.3965399999999997E-2</v>
      </c>
      <c r="H488">
        <v>0.93584900000000004</v>
      </c>
      <c r="I488">
        <v>0</v>
      </c>
    </row>
    <row r="489" spans="1:9" x14ac:dyDescent="0.25">
      <c r="A489" t="s">
        <v>103</v>
      </c>
      <c r="B489">
        <v>12589.2</v>
      </c>
      <c r="C489">
        <v>12586.7</v>
      </c>
      <c r="D489">
        <v>12564.8</v>
      </c>
      <c r="E489">
        <v>12553.3</v>
      </c>
      <c r="F489">
        <v>11710.8</v>
      </c>
      <c r="G489">
        <v>5.4922899999999997E-2</v>
      </c>
      <c r="H489">
        <v>0.95193899999999998</v>
      </c>
      <c r="I489">
        <v>0</v>
      </c>
    </row>
    <row r="490" spans="1:9" x14ac:dyDescent="0.25">
      <c r="A490" t="s">
        <v>103</v>
      </c>
      <c r="B490">
        <v>12588.2</v>
      </c>
      <c r="C490">
        <v>12586</v>
      </c>
      <c r="D490">
        <v>12564.2</v>
      </c>
      <c r="E490">
        <v>12552.8</v>
      </c>
      <c r="F490">
        <v>11712.3</v>
      </c>
      <c r="G490">
        <v>5.3955999999999997E-2</v>
      </c>
      <c r="H490">
        <v>0.95524100000000001</v>
      </c>
      <c r="I490">
        <v>0</v>
      </c>
    </row>
    <row r="491" spans="1:9" x14ac:dyDescent="0.25">
      <c r="A491" t="s">
        <v>103</v>
      </c>
      <c r="B491">
        <v>12578.3</v>
      </c>
      <c r="C491">
        <v>12576</v>
      </c>
      <c r="D491">
        <v>12554</v>
      </c>
      <c r="E491">
        <v>12542.6</v>
      </c>
      <c r="F491">
        <v>11662.5</v>
      </c>
      <c r="G491">
        <v>5.4009000000000001E-2</v>
      </c>
      <c r="H491">
        <v>0.95841799999999999</v>
      </c>
      <c r="I491">
        <v>0</v>
      </c>
    </row>
    <row r="492" spans="1:9" x14ac:dyDescent="0.25">
      <c r="A492" t="s">
        <v>103</v>
      </c>
      <c r="B492">
        <v>12589.5</v>
      </c>
      <c r="C492">
        <v>12587.2</v>
      </c>
      <c r="D492">
        <v>12565.3</v>
      </c>
      <c r="E492">
        <v>12553.8</v>
      </c>
      <c r="F492">
        <v>11718.1</v>
      </c>
      <c r="G492">
        <v>5.39549E-2</v>
      </c>
      <c r="H492">
        <v>0.95638400000000001</v>
      </c>
      <c r="I492">
        <v>0</v>
      </c>
    </row>
    <row r="493" spans="1:9" x14ac:dyDescent="0.25">
      <c r="A493" t="s">
        <v>103</v>
      </c>
      <c r="B493">
        <v>12623.6</v>
      </c>
      <c r="C493">
        <v>12621.3</v>
      </c>
      <c r="D493">
        <v>12599.5</v>
      </c>
      <c r="E493">
        <v>12588</v>
      </c>
      <c r="F493">
        <v>11743.6</v>
      </c>
      <c r="G493">
        <v>4.8499399999999998E-2</v>
      </c>
      <c r="H493">
        <v>0.95871700000000004</v>
      </c>
      <c r="I493">
        <v>0</v>
      </c>
    </row>
    <row r="494" spans="1:9" x14ac:dyDescent="0.25">
      <c r="A494" t="s">
        <v>103</v>
      </c>
      <c r="B494">
        <v>12650.9</v>
      </c>
      <c r="C494">
        <v>12648.7</v>
      </c>
      <c r="D494">
        <v>12626.8</v>
      </c>
      <c r="E494">
        <v>12615.2</v>
      </c>
      <c r="F494">
        <v>11739.9</v>
      </c>
      <c r="G494">
        <v>5.3981099999999997E-2</v>
      </c>
      <c r="H494">
        <v>0.95645599999999997</v>
      </c>
      <c r="I494">
        <v>0</v>
      </c>
    </row>
    <row r="495" spans="1:9" x14ac:dyDescent="0.25">
      <c r="A495" t="s">
        <v>103</v>
      </c>
      <c r="B495">
        <v>12558</v>
      </c>
      <c r="C495">
        <v>12555.7</v>
      </c>
      <c r="D495">
        <v>12533.9</v>
      </c>
      <c r="E495">
        <v>12522.4</v>
      </c>
      <c r="F495">
        <v>11684.4</v>
      </c>
      <c r="G495">
        <v>5.4013800000000001E-2</v>
      </c>
      <c r="H495">
        <v>0.95615000000000006</v>
      </c>
      <c r="I495">
        <v>0</v>
      </c>
    </row>
    <row r="496" spans="1:9" x14ac:dyDescent="0.25">
      <c r="A496" t="s">
        <v>103</v>
      </c>
      <c r="B496">
        <v>12687.2</v>
      </c>
      <c r="C496">
        <v>12684.8</v>
      </c>
      <c r="D496">
        <v>12662.8</v>
      </c>
      <c r="E496">
        <v>12651.2</v>
      </c>
      <c r="F496">
        <v>11777.4</v>
      </c>
      <c r="G496">
        <v>3.7008600000000003E-2</v>
      </c>
      <c r="H496">
        <v>0.93183000000000005</v>
      </c>
      <c r="I496">
        <v>0</v>
      </c>
    </row>
    <row r="497" spans="1:25" x14ac:dyDescent="0.25">
      <c r="A497" t="s">
        <v>103</v>
      </c>
      <c r="B497">
        <v>12654.1</v>
      </c>
      <c r="C497">
        <v>12651.8</v>
      </c>
      <c r="D497">
        <v>12629.9</v>
      </c>
      <c r="E497">
        <v>12618.4</v>
      </c>
      <c r="F497">
        <v>11756.7</v>
      </c>
      <c r="G497">
        <v>5.4169000000000002E-2</v>
      </c>
      <c r="H497">
        <v>0.94734099999999999</v>
      </c>
      <c r="I497">
        <v>0</v>
      </c>
    </row>
    <row r="498" spans="1:25" x14ac:dyDescent="0.25">
      <c r="A498" t="s">
        <v>103</v>
      </c>
      <c r="B498">
        <v>12534.6</v>
      </c>
      <c r="C498">
        <v>12532.4</v>
      </c>
      <c r="D498">
        <v>12510.7</v>
      </c>
      <c r="E498">
        <v>12499.2</v>
      </c>
      <c r="F498">
        <v>11655.3</v>
      </c>
      <c r="G498">
        <v>5.4003200000000001E-2</v>
      </c>
      <c r="H498">
        <v>0.95762899999999995</v>
      </c>
      <c r="I498">
        <v>0</v>
      </c>
    </row>
    <row r="499" spans="1:25" x14ac:dyDescent="0.25">
      <c r="A499" t="s">
        <v>103</v>
      </c>
      <c r="B499">
        <v>13190.9</v>
      </c>
      <c r="C499">
        <v>12530.9</v>
      </c>
      <c r="D499">
        <v>12509</v>
      </c>
      <c r="E499">
        <v>12497.8</v>
      </c>
      <c r="F499">
        <v>11624.2</v>
      </c>
      <c r="G499">
        <v>5.3910300000000001E-2</v>
      </c>
      <c r="H499">
        <v>0.95672800000000002</v>
      </c>
      <c r="I499">
        <v>0</v>
      </c>
    </row>
    <row r="500" spans="1:25" x14ac:dyDescent="0.25">
      <c r="A500" t="s">
        <v>103</v>
      </c>
      <c r="B500">
        <v>12699</v>
      </c>
      <c r="C500">
        <v>12695.5</v>
      </c>
      <c r="D500">
        <v>12673.6</v>
      </c>
      <c r="E500">
        <v>12661.8</v>
      </c>
      <c r="F500">
        <v>11817.6</v>
      </c>
      <c r="G500">
        <v>3.9848099999999997E-2</v>
      </c>
      <c r="H500">
        <v>0.931809</v>
      </c>
      <c r="I500">
        <v>0</v>
      </c>
    </row>
    <row r="501" spans="1:25" x14ac:dyDescent="0.25">
      <c r="A501" t="s">
        <v>103</v>
      </c>
      <c r="B501">
        <v>12533.9</v>
      </c>
      <c r="C501">
        <v>12531.6</v>
      </c>
      <c r="D501">
        <v>12509.9</v>
      </c>
      <c r="E501">
        <v>12498.5</v>
      </c>
      <c r="F501">
        <v>11660.2</v>
      </c>
      <c r="G501">
        <v>5.4723899999999999E-2</v>
      </c>
      <c r="H501">
        <v>0.95916299999999999</v>
      </c>
      <c r="I501">
        <v>0</v>
      </c>
    </row>
    <row r="502" spans="1:25" x14ac:dyDescent="0.25">
      <c r="A502" t="s">
        <v>103</v>
      </c>
      <c r="B502">
        <v>12606.8</v>
      </c>
      <c r="C502">
        <v>12604.5</v>
      </c>
      <c r="D502">
        <v>12582.7</v>
      </c>
      <c r="E502">
        <v>12571.3</v>
      </c>
      <c r="F502">
        <v>11677.9</v>
      </c>
      <c r="G502">
        <v>5.7785000000000003E-2</v>
      </c>
      <c r="H502">
        <v>0.95296800000000004</v>
      </c>
      <c r="I502">
        <v>0</v>
      </c>
    </row>
    <row r="503" spans="1:25" x14ac:dyDescent="0.25">
      <c r="A503" t="s">
        <v>103</v>
      </c>
      <c r="B503">
        <v>13201.8</v>
      </c>
      <c r="C503">
        <v>13199.5</v>
      </c>
      <c r="D503">
        <v>13176.6</v>
      </c>
      <c r="E503">
        <v>13164.7</v>
      </c>
      <c r="F503">
        <v>12286.4</v>
      </c>
      <c r="G503">
        <v>5.3996799999999998E-2</v>
      </c>
      <c r="H503">
        <v>0.95816000000000001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13976.6</v>
      </c>
      <c r="C504">
        <v>13974.2</v>
      </c>
      <c r="D504">
        <v>13950.3</v>
      </c>
      <c r="E504">
        <v>13937.6</v>
      </c>
      <c r="F504">
        <v>13034.9</v>
      </c>
      <c r="G504">
        <v>5.3924300000000001E-2</v>
      </c>
      <c r="H504">
        <v>0.932172</v>
      </c>
      <c r="I504">
        <v>0</v>
      </c>
      <c r="R504">
        <f>AVERAGE(B455:B504)</f>
        <v>13196.762000000002</v>
      </c>
      <c r="S504">
        <f>AVERAGE(C455:C504)</f>
        <v>13151.445999999998</v>
      </c>
      <c r="U504">
        <f>_xlfn.VAR.P(B455:B504)</f>
        <v>356815.437156</v>
      </c>
      <c r="V504">
        <f>_xlfn.VAR.P(C455:C504)</f>
        <v>339017.68208400003</v>
      </c>
      <c r="X504">
        <f>1.96*SQRT(U504)/50</f>
        <v>23.415739863420839</v>
      </c>
      <c r="Y504">
        <f>1.96*SQRT(V504)/50</f>
        <v>22.824288181618229</v>
      </c>
    </row>
    <row r="505" spans="1:25" x14ac:dyDescent="0.25">
      <c r="A505" t="s">
        <v>103</v>
      </c>
      <c r="B505">
        <v>659841.72994700004</v>
      </c>
      <c r="C505" t="s">
        <v>36</v>
      </c>
    </row>
    <row r="506" spans="1:25" x14ac:dyDescent="0.25">
      <c r="A506" t="s">
        <v>104</v>
      </c>
      <c r="B506">
        <v>69383.8</v>
      </c>
      <c r="C506">
        <v>69276</v>
      </c>
      <c r="D506">
        <v>69267.399999999994</v>
      </c>
      <c r="E506">
        <v>69262.600000000006</v>
      </c>
      <c r="F506">
        <v>888.30799999999999</v>
      </c>
      <c r="G506">
        <v>5.4124699999999998E-2</v>
      </c>
      <c r="H506">
        <v>0.953627</v>
      </c>
      <c r="I506">
        <v>338</v>
      </c>
    </row>
    <row r="507" spans="1:25" x14ac:dyDescent="0.25">
      <c r="A507" t="s">
        <v>104</v>
      </c>
      <c r="B507">
        <v>66852.2</v>
      </c>
      <c r="C507">
        <v>66667.399999999994</v>
      </c>
      <c r="D507">
        <v>66659</v>
      </c>
      <c r="E507">
        <v>66654.3</v>
      </c>
      <c r="F507">
        <v>887.51300000000003</v>
      </c>
      <c r="G507">
        <v>5.4013899999999997E-2</v>
      </c>
      <c r="H507">
        <v>0.93183199999999999</v>
      </c>
      <c r="I507">
        <v>0</v>
      </c>
    </row>
    <row r="508" spans="1:25" x14ac:dyDescent="0.25">
      <c r="A508" t="s">
        <v>104</v>
      </c>
      <c r="B508">
        <v>66877.899999999994</v>
      </c>
      <c r="C508">
        <v>66753.3</v>
      </c>
      <c r="D508">
        <v>66744.899999999994</v>
      </c>
      <c r="E508">
        <v>66740.3</v>
      </c>
      <c r="F508">
        <v>886.98</v>
      </c>
      <c r="G508">
        <v>5.4220400000000002E-2</v>
      </c>
      <c r="H508">
        <v>0.931836</v>
      </c>
      <c r="I508">
        <v>0</v>
      </c>
    </row>
    <row r="509" spans="1:25" x14ac:dyDescent="0.25">
      <c r="A509" t="s">
        <v>104</v>
      </c>
      <c r="B509">
        <v>66586.8</v>
      </c>
      <c r="C509">
        <v>66483.8</v>
      </c>
      <c r="D509">
        <v>66475.5</v>
      </c>
      <c r="E509">
        <v>66470.8</v>
      </c>
      <c r="F509">
        <v>887.14</v>
      </c>
      <c r="G509">
        <v>5.3912799999999997E-2</v>
      </c>
      <c r="H509">
        <v>0.93520999999999999</v>
      </c>
      <c r="I509">
        <v>0</v>
      </c>
    </row>
    <row r="510" spans="1:25" x14ac:dyDescent="0.25">
      <c r="A510" t="s">
        <v>104</v>
      </c>
      <c r="B510">
        <v>66456</v>
      </c>
      <c r="C510">
        <v>66349.2</v>
      </c>
      <c r="D510">
        <v>66340.800000000003</v>
      </c>
      <c r="E510">
        <v>66336.100000000006</v>
      </c>
      <c r="F510">
        <v>886.96</v>
      </c>
      <c r="G510">
        <v>5.39192E-2</v>
      </c>
      <c r="H510">
        <v>0.93182799999999999</v>
      </c>
      <c r="I510">
        <v>0</v>
      </c>
    </row>
    <row r="511" spans="1:25" x14ac:dyDescent="0.25">
      <c r="A511" t="s">
        <v>104</v>
      </c>
      <c r="B511">
        <v>67346.7</v>
      </c>
      <c r="C511">
        <v>67239</v>
      </c>
      <c r="D511">
        <v>67230.2</v>
      </c>
      <c r="E511">
        <v>67225.5</v>
      </c>
      <c r="F511">
        <v>888.31500000000005</v>
      </c>
      <c r="G511">
        <v>5.3909499999999999E-2</v>
      </c>
      <c r="H511">
        <v>0.93354199999999998</v>
      </c>
      <c r="I511">
        <v>0</v>
      </c>
    </row>
    <row r="512" spans="1:25" x14ac:dyDescent="0.25">
      <c r="A512" t="s">
        <v>104</v>
      </c>
      <c r="B512">
        <v>67484</v>
      </c>
      <c r="C512">
        <v>67377.899999999994</v>
      </c>
      <c r="D512">
        <v>67369</v>
      </c>
      <c r="E512">
        <v>67364.100000000006</v>
      </c>
      <c r="F512">
        <v>888.88400000000001</v>
      </c>
      <c r="G512">
        <v>5.41045E-2</v>
      </c>
      <c r="H512">
        <v>0.931836</v>
      </c>
      <c r="I512">
        <v>0</v>
      </c>
    </row>
    <row r="513" spans="1:9" x14ac:dyDescent="0.25">
      <c r="A513" t="s">
        <v>104</v>
      </c>
      <c r="B513">
        <v>66836.600000000006</v>
      </c>
      <c r="C513">
        <v>66734.399999999994</v>
      </c>
      <c r="D513">
        <v>66725.600000000006</v>
      </c>
      <c r="E513">
        <v>66720.800000000003</v>
      </c>
      <c r="F513">
        <v>888.65800000000002</v>
      </c>
      <c r="G513">
        <v>5.4002300000000003E-2</v>
      </c>
      <c r="H513">
        <v>0.95653699999999997</v>
      </c>
      <c r="I513">
        <v>0</v>
      </c>
    </row>
    <row r="514" spans="1:9" x14ac:dyDescent="0.25">
      <c r="A514" t="s">
        <v>104</v>
      </c>
      <c r="B514">
        <v>67123.399999999994</v>
      </c>
      <c r="C514">
        <v>66594.7</v>
      </c>
      <c r="D514">
        <v>66586</v>
      </c>
      <c r="E514">
        <v>66581.100000000006</v>
      </c>
      <c r="F514">
        <v>888.42100000000005</v>
      </c>
      <c r="G514">
        <v>5.3910199999999998E-2</v>
      </c>
      <c r="H514">
        <v>0.95532600000000001</v>
      </c>
      <c r="I514">
        <v>0</v>
      </c>
    </row>
    <row r="515" spans="1:9" x14ac:dyDescent="0.25">
      <c r="A515" t="s">
        <v>104</v>
      </c>
      <c r="B515">
        <v>66679.600000000006</v>
      </c>
      <c r="C515">
        <v>66537.899999999994</v>
      </c>
      <c r="D515">
        <v>66529</v>
      </c>
      <c r="E515">
        <v>66524.2</v>
      </c>
      <c r="F515">
        <v>888.18499999999995</v>
      </c>
      <c r="G515">
        <v>5.4061600000000001E-2</v>
      </c>
      <c r="H515">
        <v>0.95880799999999999</v>
      </c>
      <c r="I515">
        <v>0</v>
      </c>
    </row>
    <row r="516" spans="1:9" x14ac:dyDescent="0.25">
      <c r="A516" t="s">
        <v>104</v>
      </c>
      <c r="B516">
        <v>66609</v>
      </c>
      <c r="C516">
        <v>66506.399999999994</v>
      </c>
      <c r="D516">
        <v>66497.5</v>
      </c>
      <c r="E516">
        <v>66492.7</v>
      </c>
      <c r="F516">
        <v>888.24300000000005</v>
      </c>
      <c r="G516">
        <v>5.3942200000000003E-2</v>
      </c>
      <c r="H516">
        <v>0.95383799999999996</v>
      </c>
      <c r="I516">
        <v>0</v>
      </c>
    </row>
    <row r="517" spans="1:9" x14ac:dyDescent="0.25">
      <c r="A517" t="s">
        <v>104</v>
      </c>
      <c r="B517">
        <v>66791.899999999994</v>
      </c>
      <c r="C517">
        <v>66604.399999999994</v>
      </c>
      <c r="D517">
        <v>66595.600000000006</v>
      </c>
      <c r="E517">
        <v>66590.899999999994</v>
      </c>
      <c r="F517">
        <v>888.06</v>
      </c>
      <c r="G517">
        <v>5.5563099999999997E-2</v>
      </c>
      <c r="H517">
        <v>0.94976400000000005</v>
      </c>
      <c r="I517">
        <v>1253</v>
      </c>
    </row>
    <row r="518" spans="1:9" x14ac:dyDescent="0.25">
      <c r="A518" t="s">
        <v>104</v>
      </c>
      <c r="B518">
        <v>65992.899999999994</v>
      </c>
      <c r="C518">
        <v>65856.800000000003</v>
      </c>
      <c r="D518">
        <v>65847.7</v>
      </c>
      <c r="E518">
        <v>65842.899999999994</v>
      </c>
      <c r="F518">
        <v>888.01599999999996</v>
      </c>
      <c r="G518">
        <v>5.3941099999999999E-2</v>
      </c>
      <c r="H518">
        <v>0.93183700000000003</v>
      </c>
      <c r="I518">
        <v>0</v>
      </c>
    </row>
    <row r="519" spans="1:9" x14ac:dyDescent="0.25">
      <c r="A519" t="s">
        <v>104</v>
      </c>
      <c r="B519">
        <v>67417.7</v>
      </c>
      <c r="C519">
        <v>67311.3</v>
      </c>
      <c r="D519">
        <v>67301.5</v>
      </c>
      <c r="E519">
        <v>67296.7</v>
      </c>
      <c r="F519">
        <v>888.60500000000002</v>
      </c>
      <c r="G519">
        <v>5.3914999999999998E-2</v>
      </c>
      <c r="H519">
        <v>0.959202</v>
      </c>
      <c r="I519">
        <v>374</v>
      </c>
    </row>
    <row r="520" spans="1:9" x14ac:dyDescent="0.25">
      <c r="A520" t="s">
        <v>104</v>
      </c>
      <c r="B520">
        <v>66543.100000000006</v>
      </c>
      <c r="C520">
        <v>65976.7</v>
      </c>
      <c r="D520">
        <v>65968.100000000006</v>
      </c>
      <c r="E520">
        <v>65963.3</v>
      </c>
      <c r="F520">
        <v>888.101</v>
      </c>
      <c r="G520">
        <v>5.3954099999999998E-2</v>
      </c>
      <c r="H520">
        <v>0.95826500000000003</v>
      </c>
      <c r="I520">
        <v>0</v>
      </c>
    </row>
    <row r="521" spans="1:9" x14ac:dyDescent="0.25">
      <c r="A521" t="s">
        <v>104</v>
      </c>
      <c r="B521">
        <v>66652.3</v>
      </c>
      <c r="C521">
        <v>66518.100000000006</v>
      </c>
      <c r="D521">
        <v>66509.5</v>
      </c>
      <c r="E521">
        <v>66504.7</v>
      </c>
      <c r="F521">
        <v>888.37300000000005</v>
      </c>
      <c r="G521">
        <v>7.4106900000000003E-2</v>
      </c>
      <c r="H521">
        <v>0.93183099999999996</v>
      </c>
      <c r="I521">
        <v>694</v>
      </c>
    </row>
    <row r="522" spans="1:9" x14ac:dyDescent="0.25">
      <c r="A522" t="s">
        <v>104</v>
      </c>
      <c r="B522">
        <v>68779.899999999994</v>
      </c>
      <c r="C522">
        <v>68673.5</v>
      </c>
      <c r="D522">
        <v>68658.8</v>
      </c>
      <c r="E522">
        <v>68653.8</v>
      </c>
      <c r="F522">
        <v>888.82299999999998</v>
      </c>
      <c r="G522">
        <v>5.4023000000000002E-2</v>
      </c>
      <c r="H522">
        <v>0.93470500000000001</v>
      </c>
      <c r="I522">
        <v>0</v>
      </c>
    </row>
    <row r="523" spans="1:9" x14ac:dyDescent="0.25">
      <c r="A523" t="s">
        <v>104</v>
      </c>
      <c r="B523">
        <v>66188.7</v>
      </c>
      <c r="C523">
        <v>66082</v>
      </c>
      <c r="D523">
        <v>66071.199999999997</v>
      </c>
      <c r="E523">
        <v>66066.3</v>
      </c>
      <c r="F523">
        <v>888.85799999999995</v>
      </c>
      <c r="G523">
        <v>5.5449600000000002E-2</v>
      </c>
      <c r="H523">
        <v>0.95752000000000004</v>
      </c>
      <c r="I523">
        <v>534</v>
      </c>
    </row>
    <row r="524" spans="1:9" x14ac:dyDescent="0.25">
      <c r="A524" t="s">
        <v>104</v>
      </c>
      <c r="B524">
        <v>65732.800000000003</v>
      </c>
      <c r="C524">
        <v>65627.100000000006</v>
      </c>
      <c r="D524">
        <v>65618.399999999994</v>
      </c>
      <c r="E524">
        <v>65613.600000000006</v>
      </c>
      <c r="F524">
        <v>888.11900000000003</v>
      </c>
      <c r="G524">
        <v>3.4457799999999997E-2</v>
      </c>
      <c r="H524">
        <v>0.95266200000000001</v>
      </c>
      <c r="I524">
        <v>0</v>
      </c>
    </row>
    <row r="525" spans="1:9" x14ac:dyDescent="0.25">
      <c r="A525" t="s">
        <v>104</v>
      </c>
      <c r="B525">
        <v>65995.399999999994</v>
      </c>
      <c r="C525">
        <v>65893.2</v>
      </c>
      <c r="D525">
        <v>65884.600000000006</v>
      </c>
      <c r="E525">
        <v>65879.7</v>
      </c>
      <c r="F525">
        <v>888.24699999999996</v>
      </c>
      <c r="G525">
        <v>5.3917199999999998E-2</v>
      </c>
      <c r="H525">
        <v>0.95683300000000004</v>
      </c>
      <c r="I525">
        <v>0</v>
      </c>
    </row>
    <row r="526" spans="1:9" x14ac:dyDescent="0.25">
      <c r="A526" t="s">
        <v>104</v>
      </c>
      <c r="B526">
        <v>66977.600000000006</v>
      </c>
      <c r="C526">
        <v>66871.7</v>
      </c>
      <c r="D526">
        <v>66862.8</v>
      </c>
      <c r="E526">
        <v>66857.899999999994</v>
      </c>
      <c r="F526">
        <v>888.74300000000005</v>
      </c>
      <c r="G526">
        <v>5.3974000000000001E-2</v>
      </c>
      <c r="H526">
        <v>0.93183700000000003</v>
      </c>
      <c r="I526">
        <v>0</v>
      </c>
    </row>
    <row r="527" spans="1:9" x14ac:dyDescent="0.25">
      <c r="A527" t="s">
        <v>104</v>
      </c>
      <c r="B527">
        <v>67479.899999999994</v>
      </c>
      <c r="C527">
        <v>67372</v>
      </c>
      <c r="D527">
        <v>67352.7</v>
      </c>
      <c r="E527">
        <v>67347.8</v>
      </c>
      <c r="F527">
        <v>888.91899999999998</v>
      </c>
      <c r="G527">
        <v>5.3914299999999998E-2</v>
      </c>
      <c r="H527">
        <v>0.956345</v>
      </c>
      <c r="I527">
        <v>891</v>
      </c>
    </row>
    <row r="528" spans="1:9" x14ac:dyDescent="0.25">
      <c r="A528" t="s">
        <v>104</v>
      </c>
      <c r="B528">
        <v>67040.7</v>
      </c>
      <c r="C528">
        <v>66933.399999999994</v>
      </c>
      <c r="D528">
        <v>66924.600000000006</v>
      </c>
      <c r="E528">
        <v>66919.7</v>
      </c>
      <c r="F528">
        <v>888.21400000000006</v>
      </c>
      <c r="G528">
        <v>5.4011799999999999E-2</v>
      </c>
      <c r="H528">
        <v>0.958893</v>
      </c>
      <c r="I528">
        <v>1389</v>
      </c>
    </row>
    <row r="529" spans="1:9" x14ac:dyDescent="0.25">
      <c r="A529" t="s">
        <v>104</v>
      </c>
      <c r="B529">
        <v>67217.8</v>
      </c>
      <c r="C529">
        <v>67111.7</v>
      </c>
      <c r="D529">
        <v>67103.100000000006</v>
      </c>
      <c r="E529">
        <v>67098.2</v>
      </c>
      <c r="F529">
        <v>888.37599999999998</v>
      </c>
      <c r="G529">
        <v>5.3910300000000001E-2</v>
      </c>
      <c r="H529">
        <v>0.95879000000000003</v>
      </c>
      <c r="I529">
        <v>1411</v>
      </c>
    </row>
    <row r="530" spans="1:9" x14ac:dyDescent="0.25">
      <c r="A530" t="s">
        <v>104</v>
      </c>
      <c r="B530">
        <v>67911.600000000006</v>
      </c>
      <c r="C530">
        <v>67693.5</v>
      </c>
      <c r="D530">
        <v>67679.199999999997</v>
      </c>
      <c r="E530">
        <v>67674.2</v>
      </c>
      <c r="F530">
        <v>887.97400000000005</v>
      </c>
      <c r="G530">
        <v>5.4024999999999997E-2</v>
      </c>
      <c r="H530">
        <v>0.93976000000000004</v>
      </c>
      <c r="I530">
        <v>0</v>
      </c>
    </row>
    <row r="531" spans="1:9" x14ac:dyDescent="0.25">
      <c r="A531" t="s">
        <v>104</v>
      </c>
      <c r="B531">
        <v>68365.100000000006</v>
      </c>
      <c r="C531">
        <v>68225.600000000006</v>
      </c>
      <c r="D531">
        <v>68216.7</v>
      </c>
      <c r="E531">
        <v>68211.7</v>
      </c>
      <c r="F531">
        <v>888.11199999999997</v>
      </c>
      <c r="G531">
        <v>5.6297699999999999E-2</v>
      </c>
      <c r="H531">
        <v>0.93178499999999997</v>
      </c>
      <c r="I531">
        <v>2296</v>
      </c>
    </row>
    <row r="532" spans="1:9" x14ac:dyDescent="0.25">
      <c r="A532" t="s">
        <v>104</v>
      </c>
      <c r="B532">
        <v>67595.7</v>
      </c>
      <c r="C532">
        <v>67493.399999999994</v>
      </c>
      <c r="D532">
        <v>67484.600000000006</v>
      </c>
      <c r="E532">
        <v>67479.600000000006</v>
      </c>
      <c r="F532">
        <v>889.26</v>
      </c>
      <c r="G532">
        <v>5.3919799999999997E-2</v>
      </c>
      <c r="H532">
        <v>0.93183000000000005</v>
      </c>
      <c r="I532">
        <v>1460</v>
      </c>
    </row>
    <row r="533" spans="1:9" x14ac:dyDescent="0.25">
      <c r="A533" t="s">
        <v>104</v>
      </c>
      <c r="B533">
        <v>67236.7</v>
      </c>
      <c r="C533">
        <v>67130.8</v>
      </c>
      <c r="D533">
        <v>67122</v>
      </c>
      <c r="E533">
        <v>67117.100000000006</v>
      </c>
      <c r="F533">
        <v>889.17700000000002</v>
      </c>
      <c r="G533">
        <v>5.0164300000000002E-2</v>
      </c>
      <c r="H533">
        <v>0.95914500000000003</v>
      </c>
      <c r="I533">
        <v>0</v>
      </c>
    </row>
    <row r="534" spans="1:9" x14ac:dyDescent="0.25">
      <c r="A534" t="s">
        <v>104</v>
      </c>
      <c r="B534">
        <v>67489.3</v>
      </c>
      <c r="C534">
        <v>67381.8</v>
      </c>
      <c r="D534">
        <v>67372.899999999994</v>
      </c>
      <c r="E534">
        <v>67367.899999999994</v>
      </c>
      <c r="F534">
        <v>888.17399999999998</v>
      </c>
      <c r="G534">
        <v>5.3923600000000002E-2</v>
      </c>
      <c r="H534">
        <v>0.931836</v>
      </c>
      <c r="I534">
        <v>0</v>
      </c>
    </row>
    <row r="535" spans="1:9" x14ac:dyDescent="0.25">
      <c r="A535" t="s">
        <v>104</v>
      </c>
      <c r="B535">
        <v>66660.5</v>
      </c>
      <c r="C535">
        <v>66551.5</v>
      </c>
      <c r="D535">
        <v>66542.8</v>
      </c>
      <c r="E535">
        <v>66538</v>
      </c>
      <c r="F535">
        <v>887.97400000000005</v>
      </c>
      <c r="G535">
        <v>5.47664E-2</v>
      </c>
      <c r="H535">
        <v>0.93181899999999995</v>
      </c>
      <c r="I535">
        <v>0</v>
      </c>
    </row>
    <row r="536" spans="1:9" x14ac:dyDescent="0.25">
      <c r="A536" t="s">
        <v>104</v>
      </c>
      <c r="B536">
        <v>67228.5</v>
      </c>
      <c r="C536">
        <v>67123.5</v>
      </c>
      <c r="D536">
        <v>67114.7</v>
      </c>
      <c r="E536">
        <v>67109.8</v>
      </c>
      <c r="F536">
        <v>888.34799999999996</v>
      </c>
      <c r="G536">
        <v>5.4037099999999998E-2</v>
      </c>
      <c r="H536">
        <v>0.93183300000000002</v>
      </c>
      <c r="I536">
        <v>0</v>
      </c>
    </row>
    <row r="537" spans="1:9" x14ac:dyDescent="0.25">
      <c r="A537" t="s">
        <v>104</v>
      </c>
      <c r="B537">
        <v>68067.100000000006</v>
      </c>
      <c r="C537">
        <v>67964.3</v>
      </c>
      <c r="D537">
        <v>67955.5</v>
      </c>
      <c r="E537">
        <v>67950.600000000006</v>
      </c>
      <c r="F537">
        <v>888.21299999999997</v>
      </c>
      <c r="G537">
        <v>5.3930899999999997E-2</v>
      </c>
      <c r="H537">
        <v>0.931836</v>
      </c>
      <c r="I537">
        <v>3993</v>
      </c>
    </row>
    <row r="538" spans="1:9" x14ac:dyDescent="0.25">
      <c r="A538" t="s">
        <v>104</v>
      </c>
      <c r="B538">
        <v>67349.899999999994</v>
      </c>
      <c r="C538">
        <v>66403.5</v>
      </c>
      <c r="D538">
        <v>66395</v>
      </c>
      <c r="E538">
        <v>66390.100000000006</v>
      </c>
      <c r="F538">
        <v>887.88800000000003</v>
      </c>
      <c r="G538">
        <v>5.4023300000000003E-2</v>
      </c>
      <c r="H538">
        <v>0.95883200000000002</v>
      </c>
      <c r="I538">
        <v>0</v>
      </c>
    </row>
    <row r="539" spans="1:9" x14ac:dyDescent="0.25">
      <c r="A539" t="s">
        <v>104</v>
      </c>
      <c r="B539">
        <v>67034.7</v>
      </c>
      <c r="C539">
        <v>66857.8</v>
      </c>
      <c r="D539">
        <v>66843.7</v>
      </c>
      <c r="E539">
        <v>66838.8</v>
      </c>
      <c r="F539">
        <v>887.90899999999999</v>
      </c>
      <c r="G539">
        <v>5.4092099999999997E-2</v>
      </c>
      <c r="H539">
        <v>0.93813100000000005</v>
      </c>
      <c r="I539">
        <v>0</v>
      </c>
    </row>
    <row r="540" spans="1:9" x14ac:dyDescent="0.25">
      <c r="A540" t="s">
        <v>104</v>
      </c>
      <c r="B540">
        <v>66052.5</v>
      </c>
      <c r="C540">
        <v>65950.3</v>
      </c>
      <c r="D540">
        <v>65934.399999999994</v>
      </c>
      <c r="E540">
        <v>65929.5</v>
      </c>
      <c r="F540">
        <v>888.70799999999997</v>
      </c>
      <c r="G540">
        <v>5.4011000000000003E-2</v>
      </c>
      <c r="H540">
        <v>0.95859700000000003</v>
      </c>
      <c r="I540">
        <v>0</v>
      </c>
    </row>
    <row r="541" spans="1:9" x14ac:dyDescent="0.25">
      <c r="A541" t="s">
        <v>104</v>
      </c>
      <c r="B541">
        <v>66927.199999999997</v>
      </c>
      <c r="C541">
        <v>65947.100000000006</v>
      </c>
      <c r="D541">
        <v>65938.600000000006</v>
      </c>
      <c r="E541">
        <v>65933.600000000006</v>
      </c>
      <c r="F541">
        <v>888.18100000000004</v>
      </c>
      <c r="G541">
        <v>2.9682299999999998E-2</v>
      </c>
      <c r="H541">
        <v>0.95696300000000001</v>
      </c>
      <c r="I541">
        <v>0</v>
      </c>
    </row>
    <row r="542" spans="1:9" x14ac:dyDescent="0.25">
      <c r="A542" t="s">
        <v>104</v>
      </c>
      <c r="B542">
        <v>66705.5</v>
      </c>
      <c r="C542">
        <v>66561</v>
      </c>
      <c r="D542">
        <v>66551.600000000006</v>
      </c>
      <c r="E542">
        <v>66546.600000000006</v>
      </c>
      <c r="F542">
        <v>888.274</v>
      </c>
      <c r="G542">
        <v>5.5935699999999998E-2</v>
      </c>
      <c r="H542">
        <v>0.95389699999999999</v>
      </c>
      <c r="I542">
        <v>1125</v>
      </c>
    </row>
    <row r="543" spans="1:9" x14ac:dyDescent="0.25">
      <c r="A543" t="s">
        <v>104</v>
      </c>
      <c r="B543">
        <v>67665.2</v>
      </c>
      <c r="C543">
        <v>67560</v>
      </c>
      <c r="D543">
        <v>67547.5</v>
      </c>
      <c r="E543">
        <v>67542.7</v>
      </c>
      <c r="F543">
        <v>888.75699999999995</v>
      </c>
      <c r="G543">
        <v>5.4087299999999998E-2</v>
      </c>
      <c r="H543">
        <v>0.95895900000000001</v>
      </c>
      <c r="I543">
        <v>813</v>
      </c>
    </row>
    <row r="544" spans="1:9" x14ac:dyDescent="0.25">
      <c r="A544" t="s">
        <v>104</v>
      </c>
      <c r="B544">
        <v>67442.5</v>
      </c>
      <c r="C544">
        <v>67336.899999999994</v>
      </c>
      <c r="D544">
        <v>67328.2</v>
      </c>
      <c r="E544">
        <v>67323.199999999997</v>
      </c>
      <c r="F544">
        <v>888.39700000000005</v>
      </c>
      <c r="G544">
        <v>5.4190299999999997E-2</v>
      </c>
      <c r="H544">
        <v>0.94463200000000003</v>
      </c>
      <c r="I544">
        <v>455</v>
      </c>
    </row>
    <row r="545" spans="1:25" x14ac:dyDescent="0.25">
      <c r="A545" t="s">
        <v>104</v>
      </c>
      <c r="B545">
        <v>68191.600000000006</v>
      </c>
      <c r="C545">
        <v>67782.3</v>
      </c>
      <c r="D545">
        <v>67773.399999999994</v>
      </c>
      <c r="E545">
        <v>67768.5</v>
      </c>
      <c r="F545">
        <v>889.24900000000002</v>
      </c>
      <c r="G545">
        <v>5.4031999999999997E-2</v>
      </c>
      <c r="H545">
        <v>0.93179599999999996</v>
      </c>
      <c r="I545">
        <v>0</v>
      </c>
    </row>
    <row r="546" spans="1:25" x14ac:dyDescent="0.25">
      <c r="A546" t="s">
        <v>104</v>
      </c>
      <c r="B546">
        <v>67482</v>
      </c>
      <c r="C546">
        <v>67305.7</v>
      </c>
      <c r="D546">
        <v>67296.7</v>
      </c>
      <c r="E546">
        <v>67291.8</v>
      </c>
      <c r="F546">
        <v>888.39200000000005</v>
      </c>
      <c r="G546">
        <v>5.3911000000000001E-2</v>
      </c>
      <c r="H546">
        <v>0.93183300000000002</v>
      </c>
      <c r="I546">
        <v>0</v>
      </c>
    </row>
    <row r="547" spans="1:25" x14ac:dyDescent="0.25">
      <c r="A547" t="s">
        <v>104</v>
      </c>
      <c r="B547">
        <v>68047.399999999994</v>
      </c>
      <c r="C547">
        <v>67941.8</v>
      </c>
      <c r="D547">
        <v>67932.399999999994</v>
      </c>
      <c r="E547">
        <v>67927.399999999994</v>
      </c>
      <c r="F547">
        <v>889.12300000000005</v>
      </c>
      <c r="G547">
        <v>5.4188899999999998E-2</v>
      </c>
      <c r="H547">
        <v>0.94166099999999997</v>
      </c>
      <c r="I547">
        <v>0</v>
      </c>
    </row>
    <row r="548" spans="1:25" x14ac:dyDescent="0.25">
      <c r="A548" t="s">
        <v>104</v>
      </c>
      <c r="B548">
        <v>67565</v>
      </c>
      <c r="C548">
        <v>67459.399999999994</v>
      </c>
      <c r="D548">
        <v>67450.8</v>
      </c>
      <c r="E548">
        <v>67446</v>
      </c>
      <c r="F548">
        <v>888.88499999999999</v>
      </c>
      <c r="G548">
        <v>5.4311199999999997E-2</v>
      </c>
      <c r="H548">
        <v>0.931836</v>
      </c>
      <c r="I548">
        <v>0</v>
      </c>
    </row>
    <row r="549" spans="1:25" x14ac:dyDescent="0.25">
      <c r="A549" t="s">
        <v>104</v>
      </c>
      <c r="B549">
        <v>68219.899999999994</v>
      </c>
      <c r="C549">
        <v>68110.899999999994</v>
      </c>
      <c r="D549">
        <v>68102.3</v>
      </c>
      <c r="E549">
        <v>68097.399999999994</v>
      </c>
      <c r="F549">
        <v>887.98599999999999</v>
      </c>
      <c r="G549">
        <v>5.4445100000000003E-2</v>
      </c>
      <c r="H549">
        <v>0.95686099999999996</v>
      </c>
      <c r="I549">
        <v>0</v>
      </c>
    </row>
    <row r="550" spans="1:25" x14ac:dyDescent="0.25">
      <c r="A550" t="s">
        <v>104</v>
      </c>
      <c r="B550">
        <v>69205</v>
      </c>
      <c r="C550">
        <v>69090.7</v>
      </c>
      <c r="D550">
        <v>69082.100000000006</v>
      </c>
      <c r="E550">
        <v>69077</v>
      </c>
      <c r="F550">
        <v>887.63099999999997</v>
      </c>
      <c r="G550">
        <v>5.3995300000000003E-2</v>
      </c>
      <c r="H550">
        <v>0.93178899999999998</v>
      </c>
      <c r="I550">
        <v>1868</v>
      </c>
    </row>
    <row r="551" spans="1:25" x14ac:dyDescent="0.25">
      <c r="A551" t="s">
        <v>104</v>
      </c>
      <c r="B551">
        <v>66803.100000000006</v>
      </c>
      <c r="C551">
        <v>66696.800000000003</v>
      </c>
      <c r="D551">
        <v>66685</v>
      </c>
      <c r="E551">
        <v>66680.2</v>
      </c>
      <c r="F551">
        <v>887.226</v>
      </c>
      <c r="G551">
        <v>5.4158499999999998E-2</v>
      </c>
      <c r="H551">
        <v>0.93183499999999997</v>
      </c>
      <c r="I551">
        <v>0</v>
      </c>
    </row>
    <row r="552" spans="1:25" x14ac:dyDescent="0.25">
      <c r="A552" t="s">
        <v>104</v>
      </c>
      <c r="B552">
        <v>66582.899999999994</v>
      </c>
      <c r="C552">
        <v>66479.899999999994</v>
      </c>
      <c r="D552">
        <v>66471.199999999997</v>
      </c>
      <c r="E552">
        <v>66466.399999999994</v>
      </c>
      <c r="F552">
        <v>887.27300000000002</v>
      </c>
      <c r="G552">
        <v>5.39315E-2</v>
      </c>
      <c r="H552">
        <v>0.953457</v>
      </c>
      <c r="I552">
        <v>0</v>
      </c>
    </row>
    <row r="553" spans="1:25" x14ac:dyDescent="0.25">
      <c r="A553" t="s">
        <v>104</v>
      </c>
      <c r="B553">
        <v>66088.399999999994</v>
      </c>
      <c r="C553">
        <v>65940.100000000006</v>
      </c>
      <c r="D553">
        <v>65931.600000000006</v>
      </c>
      <c r="E553">
        <v>65926.899999999994</v>
      </c>
      <c r="F553">
        <v>888.08900000000006</v>
      </c>
      <c r="G553">
        <v>5.39269E-2</v>
      </c>
      <c r="H553">
        <v>0.958063</v>
      </c>
      <c r="I553">
        <v>0</v>
      </c>
    </row>
    <row r="554" spans="1:25" x14ac:dyDescent="0.25">
      <c r="A554" t="s">
        <v>104</v>
      </c>
      <c r="B554">
        <v>66715.600000000006</v>
      </c>
      <c r="C554">
        <v>66588.399999999994</v>
      </c>
      <c r="D554">
        <v>66572.800000000003</v>
      </c>
      <c r="E554">
        <v>66568</v>
      </c>
      <c r="F554">
        <v>887.99900000000002</v>
      </c>
      <c r="G554">
        <v>5.3911100000000003E-2</v>
      </c>
      <c r="H554">
        <v>0.93496400000000002</v>
      </c>
      <c r="I554">
        <v>0</v>
      </c>
    </row>
    <row r="555" spans="1:25" x14ac:dyDescent="0.25">
      <c r="A555" t="s">
        <v>104</v>
      </c>
      <c r="B555">
        <v>68166.899999999994</v>
      </c>
      <c r="C555">
        <v>68063.7</v>
      </c>
      <c r="D555">
        <v>68049</v>
      </c>
      <c r="E555">
        <v>68044.100000000006</v>
      </c>
      <c r="F555">
        <v>888.09</v>
      </c>
      <c r="G555">
        <v>5.39245E-2</v>
      </c>
      <c r="H555">
        <v>0.95902799999999999</v>
      </c>
      <c r="I555">
        <v>0</v>
      </c>
    </row>
    <row r="556" spans="1:25" x14ac:dyDescent="0.25">
      <c r="A556" t="s">
        <v>104</v>
      </c>
      <c r="B556">
        <v>66928.399999999994</v>
      </c>
      <c r="C556">
        <v>66827.3</v>
      </c>
      <c r="D556">
        <v>66806.100000000006</v>
      </c>
      <c r="E556">
        <v>66801.3</v>
      </c>
      <c r="F556">
        <v>887.93200000000002</v>
      </c>
      <c r="G556">
        <v>5.5297600000000002E-2</v>
      </c>
      <c r="H556">
        <v>0.95672100000000004</v>
      </c>
      <c r="I556">
        <v>0</v>
      </c>
    </row>
    <row r="557" spans="1:25" x14ac:dyDescent="0.25">
      <c r="A557" t="s">
        <v>104</v>
      </c>
      <c r="B557">
        <v>68171.5</v>
      </c>
      <c r="C557">
        <v>67090.2</v>
      </c>
      <c r="D557">
        <v>67081.7</v>
      </c>
      <c r="E557">
        <v>67077</v>
      </c>
      <c r="F557">
        <v>887.03899999999999</v>
      </c>
      <c r="G557">
        <v>5.391E-2</v>
      </c>
      <c r="H557">
        <v>0.93165500000000001</v>
      </c>
      <c r="I557">
        <v>1383</v>
      </c>
    </row>
    <row r="558" spans="1:25" x14ac:dyDescent="0.25">
      <c r="A558" t="s">
        <v>104</v>
      </c>
      <c r="B558">
        <v>67061.5</v>
      </c>
      <c r="C558">
        <v>66886</v>
      </c>
      <c r="D558">
        <v>66877.399999999994</v>
      </c>
      <c r="E558">
        <v>66872.7</v>
      </c>
      <c r="F558">
        <v>887.44500000000005</v>
      </c>
      <c r="G558">
        <v>5.40169E-2</v>
      </c>
      <c r="H558">
        <v>0.95777599999999996</v>
      </c>
      <c r="I558">
        <v>0</v>
      </c>
    </row>
    <row r="559" spans="1:25" x14ac:dyDescent="0.25">
      <c r="A559" t="s">
        <v>104</v>
      </c>
      <c r="B559">
        <v>72930.7</v>
      </c>
      <c r="C559">
        <v>72291.7</v>
      </c>
      <c r="D559">
        <v>72276.2</v>
      </c>
      <c r="E559">
        <v>72271</v>
      </c>
      <c r="F559">
        <v>888.71799999999996</v>
      </c>
      <c r="G559">
        <v>5.3938300000000002E-2</v>
      </c>
      <c r="H559">
        <v>0.95555699999999999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73096.899999999994</v>
      </c>
      <c r="C560">
        <v>72926.3</v>
      </c>
      <c r="D560">
        <v>72917.100000000006</v>
      </c>
      <c r="E560">
        <v>72911.8</v>
      </c>
      <c r="F560">
        <v>889.43399999999997</v>
      </c>
      <c r="G560">
        <v>5.4091599999999997E-2</v>
      </c>
      <c r="H560">
        <v>0.95747199999999999</v>
      </c>
      <c r="I560">
        <v>0</v>
      </c>
      <c r="R560">
        <f>AVERAGE(B511:B560)</f>
        <v>67437.576000000001</v>
      </c>
      <c r="S560">
        <f>AVERAGE(C511:C560)</f>
        <v>67229.687999999995</v>
      </c>
      <c r="U560">
        <f>_xlfn.VAR.P(B511:B560)</f>
        <v>1827910.6902239986</v>
      </c>
      <c r="V560">
        <f>_xlfn.VAR.P(C511:C560)</f>
        <v>1762601.2146559998</v>
      </c>
      <c r="X560">
        <f>1.96*SQRT(U560)/50</f>
        <v>52.99849698836568</v>
      </c>
      <c r="Y560">
        <f>1.96*SQRT(V560)/50</f>
        <v>52.043093014241528</v>
      </c>
    </row>
    <row r="561" spans="1:9" x14ac:dyDescent="0.25">
      <c r="A561" t="s">
        <v>105</v>
      </c>
      <c r="B561">
        <v>3371881.364875</v>
      </c>
      <c r="C561" t="s">
        <v>36</v>
      </c>
    </row>
    <row r="562" spans="1:9" x14ac:dyDescent="0.25">
      <c r="A562" t="s">
        <v>38</v>
      </c>
      <c r="B562">
        <v>2325.44</v>
      </c>
      <c r="C562">
        <v>0</v>
      </c>
      <c r="D562">
        <v>0</v>
      </c>
      <c r="E562">
        <v>0</v>
      </c>
      <c r="F562">
        <v>0</v>
      </c>
      <c r="G562">
        <v>0.13896900000000001</v>
      </c>
      <c r="H562">
        <v>1</v>
      </c>
      <c r="I562">
        <v>0</v>
      </c>
    </row>
    <row r="563" spans="1:9" x14ac:dyDescent="0.25">
      <c r="A563" t="s">
        <v>38</v>
      </c>
      <c r="B563">
        <v>2321.4899999999998</v>
      </c>
      <c r="C563">
        <v>0</v>
      </c>
      <c r="D563">
        <v>0</v>
      </c>
      <c r="E563">
        <v>0</v>
      </c>
      <c r="F563">
        <v>0</v>
      </c>
      <c r="G563">
        <v>0.138958</v>
      </c>
      <c r="H563">
        <v>1</v>
      </c>
      <c r="I563">
        <v>0</v>
      </c>
    </row>
    <row r="564" spans="1:9" x14ac:dyDescent="0.25">
      <c r="A564" t="s">
        <v>38</v>
      </c>
      <c r="B564">
        <v>2328.34</v>
      </c>
      <c r="C564">
        <v>0</v>
      </c>
      <c r="D564">
        <v>0</v>
      </c>
      <c r="E564">
        <v>0</v>
      </c>
      <c r="F564">
        <v>0</v>
      </c>
      <c r="G564">
        <v>0.138934</v>
      </c>
      <c r="H564">
        <v>1</v>
      </c>
      <c r="I564">
        <v>0</v>
      </c>
    </row>
    <row r="565" spans="1:9" x14ac:dyDescent="0.25">
      <c r="A565" t="s">
        <v>38</v>
      </c>
      <c r="B565">
        <v>2322.35</v>
      </c>
      <c r="C565">
        <v>0</v>
      </c>
      <c r="D565">
        <v>0</v>
      </c>
      <c r="E565">
        <v>0</v>
      </c>
      <c r="F565">
        <v>0</v>
      </c>
      <c r="G565">
        <v>0.13896500000000001</v>
      </c>
      <c r="H565">
        <v>1</v>
      </c>
      <c r="I565">
        <v>0</v>
      </c>
    </row>
    <row r="566" spans="1:9" x14ac:dyDescent="0.25">
      <c r="A566" t="s">
        <v>38</v>
      </c>
      <c r="B566">
        <v>2315.21</v>
      </c>
      <c r="C566">
        <v>0</v>
      </c>
      <c r="D566">
        <v>0</v>
      </c>
      <c r="E566">
        <v>0</v>
      </c>
      <c r="F566">
        <v>0</v>
      </c>
      <c r="G566">
        <v>0.138934</v>
      </c>
      <c r="H566">
        <v>1</v>
      </c>
      <c r="I566">
        <v>0</v>
      </c>
    </row>
    <row r="567" spans="1:9" x14ac:dyDescent="0.25">
      <c r="A567" t="s">
        <v>38</v>
      </c>
      <c r="B567">
        <v>2319.81</v>
      </c>
      <c r="C567">
        <v>0</v>
      </c>
      <c r="D567">
        <v>0</v>
      </c>
      <c r="E567">
        <v>0</v>
      </c>
      <c r="F567">
        <v>0</v>
      </c>
      <c r="G567">
        <v>0.13894100000000001</v>
      </c>
      <c r="H567">
        <v>1</v>
      </c>
      <c r="I567">
        <v>0</v>
      </c>
    </row>
    <row r="568" spans="1:9" x14ac:dyDescent="0.25">
      <c r="A568" t="s">
        <v>38</v>
      </c>
      <c r="B568">
        <v>2978.87</v>
      </c>
      <c r="C568">
        <v>0</v>
      </c>
      <c r="D568">
        <v>0</v>
      </c>
      <c r="E568">
        <v>0</v>
      </c>
      <c r="F568">
        <v>0</v>
      </c>
      <c r="G568">
        <v>0.13900299999999999</v>
      </c>
      <c r="H568">
        <v>1</v>
      </c>
      <c r="I568">
        <v>0</v>
      </c>
    </row>
    <row r="569" spans="1:9" x14ac:dyDescent="0.25">
      <c r="A569" t="s">
        <v>38</v>
      </c>
      <c r="B569">
        <v>2328.86</v>
      </c>
      <c r="C569">
        <v>0</v>
      </c>
      <c r="D569">
        <v>0</v>
      </c>
      <c r="E569">
        <v>0</v>
      </c>
      <c r="F569">
        <v>0</v>
      </c>
      <c r="G569">
        <v>0.13895299999999999</v>
      </c>
      <c r="H569">
        <v>1</v>
      </c>
      <c r="I569">
        <v>0</v>
      </c>
    </row>
    <row r="570" spans="1:9" x14ac:dyDescent="0.25">
      <c r="A570" t="s">
        <v>38</v>
      </c>
      <c r="B570">
        <v>2316.4699999999998</v>
      </c>
      <c r="C570">
        <v>0</v>
      </c>
      <c r="D570">
        <v>0</v>
      </c>
      <c r="E570">
        <v>0</v>
      </c>
      <c r="F570">
        <v>0</v>
      </c>
      <c r="G570">
        <v>0.13893800000000001</v>
      </c>
      <c r="H570">
        <v>1</v>
      </c>
      <c r="I570">
        <v>0</v>
      </c>
    </row>
    <row r="571" spans="1:9" x14ac:dyDescent="0.25">
      <c r="A571" t="s">
        <v>38</v>
      </c>
      <c r="B571">
        <v>2311.4899999999998</v>
      </c>
      <c r="C571">
        <v>0</v>
      </c>
      <c r="D571">
        <v>0</v>
      </c>
      <c r="E571">
        <v>0</v>
      </c>
      <c r="F571">
        <v>0</v>
      </c>
      <c r="G571">
        <v>0.13894899999999999</v>
      </c>
      <c r="H571">
        <v>1</v>
      </c>
      <c r="I571">
        <v>0</v>
      </c>
    </row>
    <row r="572" spans="1:9" x14ac:dyDescent="0.25">
      <c r="A572" t="s">
        <v>38</v>
      </c>
      <c r="B572">
        <v>3059.25</v>
      </c>
      <c r="C572">
        <v>0</v>
      </c>
      <c r="D572">
        <v>0</v>
      </c>
      <c r="E572">
        <v>0</v>
      </c>
      <c r="F572">
        <v>0</v>
      </c>
      <c r="G572">
        <v>0.138956</v>
      </c>
      <c r="H572">
        <v>1</v>
      </c>
      <c r="I572">
        <v>0</v>
      </c>
    </row>
    <row r="573" spans="1:9" x14ac:dyDescent="0.25">
      <c r="A573" t="s">
        <v>38</v>
      </c>
      <c r="B573">
        <v>2326.69</v>
      </c>
      <c r="C573">
        <v>0</v>
      </c>
      <c r="D573">
        <v>0</v>
      </c>
      <c r="E573">
        <v>0</v>
      </c>
      <c r="F573">
        <v>0</v>
      </c>
      <c r="G573">
        <v>0.13894200000000001</v>
      </c>
      <c r="H573">
        <v>1</v>
      </c>
      <c r="I573">
        <v>0</v>
      </c>
    </row>
    <row r="574" spans="1:9" x14ac:dyDescent="0.25">
      <c r="A574" t="s">
        <v>38</v>
      </c>
      <c r="B574">
        <v>2317.11</v>
      </c>
      <c r="C574">
        <v>0</v>
      </c>
      <c r="D574">
        <v>0</v>
      </c>
      <c r="E574">
        <v>0</v>
      </c>
      <c r="F574">
        <v>0</v>
      </c>
      <c r="G574">
        <v>0.13898099999999999</v>
      </c>
      <c r="H574">
        <v>1</v>
      </c>
      <c r="I574">
        <v>0</v>
      </c>
    </row>
    <row r="575" spans="1:9" x14ac:dyDescent="0.25">
      <c r="A575" t="s">
        <v>38</v>
      </c>
      <c r="B575">
        <v>2311.59</v>
      </c>
      <c r="C575">
        <v>0</v>
      </c>
      <c r="D575">
        <v>0</v>
      </c>
      <c r="E575">
        <v>0</v>
      </c>
      <c r="F575">
        <v>0</v>
      </c>
      <c r="G575">
        <v>0.13895299999999999</v>
      </c>
      <c r="H575">
        <v>1</v>
      </c>
      <c r="I575">
        <v>0</v>
      </c>
    </row>
    <row r="576" spans="1:9" x14ac:dyDescent="0.25">
      <c r="A576" t="s">
        <v>38</v>
      </c>
      <c r="B576">
        <v>3025.1</v>
      </c>
      <c r="C576">
        <v>0</v>
      </c>
      <c r="D576">
        <v>0</v>
      </c>
      <c r="E576">
        <v>0</v>
      </c>
      <c r="F576">
        <v>0</v>
      </c>
      <c r="G576">
        <v>0.138956</v>
      </c>
      <c r="H576">
        <v>1</v>
      </c>
      <c r="I576">
        <v>0</v>
      </c>
    </row>
    <row r="577" spans="1:9" x14ac:dyDescent="0.25">
      <c r="A577" t="s">
        <v>38</v>
      </c>
      <c r="B577">
        <v>2349.25</v>
      </c>
      <c r="C577">
        <v>0</v>
      </c>
      <c r="D577">
        <v>0</v>
      </c>
      <c r="E577">
        <v>0</v>
      </c>
      <c r="F577">
        <v>0</v>
      </c>
      <c r="G577">
        <v>0.138956</v>
      </c>
      <c r="H577">
        <v>1</v>
      </c>
      <c r="I577">
        <v>0</v>
      </c>
    </row>
    <row r="578" spans="1:9" x14ac:dyDescent="0.25">
      <c r="A578" t="s">
        <v>38</v>
      </c>
      <c r="B578">
        <v>2321.25</v>
      </c>
      <c r="C578">
        <v>0</v>
      </c>
      <c r="D578">
        <v>0</v>
      </c>
      <c r="E578">
        <v>0</v>
      </c>
      <c r="F578">
        <v>0</v>
      </c>
      <c r="G578">
        <v>0.13897100000000001</v>
      </c>
      <c r="H578">
        <v>1</v>
      </c>
      <c r="I578">
        <v>0</v>
      </c>
    </row>
    <row r="579" spans="1:9" x14ac:dyDescent="0.25">
      <c r="A579" t="s">
        <v>38</v>
      </c>
      <c r="B579">
        <v>2328.42</v>
      </c>
      <c r="C579">
        <v>0</v>
      </c>
      <c r="D579">
        <v>0</v>
      </c>
      <c r="E579">
        <v>0</v>
      </c>
      <c r="F579">
        <v>0</v>
      </c>
      <c r="G579">
        <v>0.13898099999999999</v>
      </c>
      <c r="H579">
        <v>1</v>
      </c>
      <c r="I579">
        <v>0</v>
      </c>
    </row>
    <row r="580" spans="1:9" x14ac:dyDescent="0.25">
      <c r="A580" t="s">
        <v>38</v>
      </c>
      <c r="B580">
        <v>3000.36</v>
      </c>
      <c r="C580">
        <v>0</v>
      </c>
      <c r="D580">
        <v>0</v>
      </c>
      <c r="E580">
        <v>0</v>
      </c>
      <c r="F580">
        <v>0</v>
      </c>
      <c r="G580">
        <v>0.138962</v>
      </c>
      <c r="H580">
        <v>1</v>
      </c>
      <c r="I580">
        <v>0</v>
      </c>
    </row>
    <row r="581" spans="1:9" x14ac:dyDescent="0.25">
      <c r="A581" t="s">
        <v>38</v>
      </c>
      <c r="B581">
        <v>2329.33</v>
      </c>
      <c r="C581">
        <v>0</v>
      </c>
      <c r="D581">
        <v>0</v>
      </c>
      <c r="E581">
        <v>0</v>
      </c>
      <c r="F581">
        <v>0</v>
      </c>
      <c r="G581">
        <v>0.13897499999999999</v>
      </c>
      <c r="H581">
        <v>1</v>
      </c>
      <c r="I581">
        <v>0</v>
      </c>
    </row>
    <row r="582" spans="1:9" x14ac:dyDescent="0.25">
      <c r="A582" t="s">
        <v>38</v>
      </c>
      <c r="B582">
        <v>2318.59</v>
      </c>
      <c r="C582">
        <v>0</v>
      </c>
      <c r="D582">
        <v>0</v>
      </c>
      <c r="E582">
        <v>0</v>
      </c>
      <c r="F582">
        <v>0</v>
      </c>
      <c r="G582">
        <v>0.13897300000000001</v>
      </c>
      <c r="H582">
        <v>1</v>
      </c>
      <c r="I582">
        <v>0</v>
      </c>
    </row>
    <row r="583" spans="1:9" x14ac:dyDescent="0.25">
      <c r="A583" t="s">
        <v>38</v>
      </c>
      <c r="B583">
        <v>2334.37</v>
      </c>
      <c r="C583">
        <v>0</v>
      </c>
      <c r="D583">
        <v>0</v>
      </c>
      <c r="E583">
        <v>0</v>
      </c>
      <c r="F583">
        <v>0</v>
      </c>
      <c r="G583">
        <v>0.13894599999999999</v>
      </c>
      <c r="H583">
        <v>1</v>
      </c>
      <c r="I583">
        <v>0</v>
      </c>
    </row>
    <row r="584" spans="1:9" x14ac:dyDescent="0.25">
      <c r="A584" t="s">
        <v>38</v>
      </c>
      <c r="B584">
        <v>3031.45</v>
      </c>
      <c r="C584">
        <v>0</v>
      </c>
      <c r="D584">
        <v>0</v>
      </c>
      <c r="E584">
        <v>0</v>
      </c>
      <c r="F584">
        <v>0</v>
      </c>
      <c r="G584">
        <v>0.138931</v>
      </c>
      <c r="H584">
        <v>1</v>
      </c>
      <c r="I584">
        <v>0</v>
      </c>
    </row>
    <row r="585" spans="1:9" x14ac:dyDescent="0.25">
      <c r="A585" t="s">
        <v>38</v>
      </c>
      <c r="B585">
        <v>2321.4299999999998</v>
      </c>
      <c r="C585">
        <v>0</v>
      </c>
      <c r="D585">
        <v>0</v>
      </c>
      <c r="E585">
        <v>0</v>
      </c>
      <c r="F585">
        <v>0</v>
      </c>
      <c r="G585">
        <v>0.138931</v>
      </c>
      <c r="H585">
        <v>1</v>
      </c>
      <c r="I585">
        <v>0</v>
      </c>
    </row>
    <row r="586" spans="1:9" x14ac:dyDescent="0.25">
      <c r="A586" t="s">
        <v>38</v>
      </c>
      <c r="B586">
        <v>2327.77</v>
      </c>
      <c r="C586">
        <v>0</v>
      </c>
      <c r="D586">
        <v>0</v>
      </c>
      <c r="E586">
        <v>0</v>
      </c>
      <c r="F586">
        <v>0</v>
      </c>
      <c r="G586">
        <v>0.13894899999999999</v>
      </c>
      <c r="H586">
        <v>1</v>
      </c>
      <c r="I586">
        <v>0</v>
      </c>
    </row>
    <row r="587" spans="1:9" x14ac:dyDescent="0.25">
      <c r="A587" t="s">
        <v>38</v>
      </c>
      <c r="B587">
        <v>2325.29</v>
      </c>
      <c r="C587">
        <v>0</v>
      </c>
      <c r="D587">
        <v>0</v>
      </c>
      <c r="E587">
        <v>0</v>
      </c>
      <c r="F587">
        <v>0</v>
      </c>
      <c r="G587">
        <v>0.138931</v>
      </c>
      <c r="H587">
        <v>1</v>
      </c>
      <c r="I587">
        <v>0</v>
      </c>
    </row>
    <row r="588" spans="1:9" x14ac:dyDescent="0.25">
      <c r="A588" t="s">
        <v>38</v>
      </c>
      <c r="B588">
        <v>3028.07</v>
      </c>
      <c r="C588">
        <v>0</v>
      </c>
      <c r="D588">
        <v>0</v>
      </c>
      <c r="E588">
        <v>0</v>
      </c>
      <c r="F588">
        <v>0</v>
      </c>
      <c r="G588">
        <v>0.13897399999999999</v>
      </c>
      <c r="H588">
        <v>1</v>
      </c>
      <c r="I588">
        <v>0</v>
      </c>
    </row>
    <row r="589" spans="1:9" x14ac:dyDescent="0.25">
      <c r="A589" t="s">
        <v>38</v>
      </c>
      <c r="B589">
        <v>2355.11</v>
      </c>
      <c r="C589">
        <v>0</v>
      </c>
      <c r="D589">
        <v>0</v>
      </c>
      <c r="E589">
        <v>0</v>
      </c>
      <c r="F589">
        <v>0</v>
      </c>
      <c r="G589">
        <v>0.13895299999999999</v>
      </c>
      <c r="H589">
        <v>1</v>
      </c>
      <c r="I589">
        <v>0</v>
      </c>
    </row>
    <row r="590" spans="1:9" x14ac:dyDescent="0.25">
      <c r="A590" t="s">
        <v>38</v>
      </c>
      <c r="B590">
        <v>2347.79</v>
      </c>
      <c r="C590">
        <v>0</v>
      </c>
      <c r="D590">
        <v>0</v>
      </c>
      <c r="E590">
        <v>0</v>
      </c>
      <c r="F590">
        <v>0</v>
      </c>
      <c r="G590">
        <v>0.13897300000000001</v>
      </c>
      <c r="H590">
        <v>1</v>
      </c>
      <c r="I590">
        <v>0</v>
      </c>
    </row>
    <row r="591" spans="1:9" x14ac:dyDescent="0.25">
      <c r="A591" t="s">
        <v>38</v>
      </c>
      <c r="B591">
        <v>2329.37</v>
      </c>
      <c r="C591">
        <v>0</v>
      </c>
      <c r="D591">
        <v>0</v>
      </c>
      <c r="E591">
        <v>0</v>
      </c>
      <c r="F591">
        <v>0</v>
      </c>
      <c r="G591">
        <v>0.13896500000000001</v>
      </c>
      <c r="H591">
        <v>1</v>
      </c>
      <c r="I591">
        <v>0</v>
      </c>
    </row>
    <row r="592" spans="1:9" x14ac:dyDescent="0.25">
      <c r="A592" t="s">
        <v>38</v>
      </c>
      <c r="B592">
        <v>2965.44</v>
      </c>
      <c r="C592">
        <v>0</v>
      </c>
      <c r="D592">
        <v>0</v>
      </c>
      <c r="E592">
        <v>0</v>
      </c>
      <c r="F592">
        <v>0</v>
      </c>
      <c r="G592">
        <v>0.13894100000000001</v>
      </c>
      <c r="H592">
        <v>1</v>
      </c>
      <c r="I592">
        <v>0</v>
      </c>
    </row>
    <row r="593" spans="1:9" x14ac:dyDescent="0.25">
      <c r="A593" t="s">
        <v>38</v>
      </c>
      <c r="B593">
        <v>2346.85</v>
      </c>
      <c r="C593">
        <v>0</v>
      </c>
      <c r="D593">
        <v>0</v>
      </c>
      <c r="E593">
        <v>0</v>
      </c>
      <c r="F593">
        <v>0</v>
      </c>
      <c r="G593">
        <v>0.13895299999999999</v>
      </c>
      <c r="H593">
        <v>1</v>
      </c>
      <c r="I593">
        <v>0</v>
      </c>
    </row>
    <row r="594" spans="1:9" x14ac:dyDescent="0.25">
      <c r="A594" t="s">
        <v>38</v>
      </c>
      <c r="B594">
        <v>2350.83</v>
      </c>
      <c r="C594">
        <v>0</v>
      </c>
      <c r="D594">
        <v>0</v>
      </c>
      <c r="E594">
        <v>0</v>
      </c>
      <c r="F594">
        <v>0</v>
      </c>
      <c r="G594">
        <v>0.13893800000000001</v>
      </c>
      <c r="H594">
        <v>1</v>
      </c>
      <c r="I594">
        <v>0</v>
      </c>
    </row>
    <row r="595" spans="1:9" x14ac:dyDescent="0.25">
      <c r="A595" t="s">
        <v>38</v>
      </c>
      <c r="B595">
        <v>2354.48</v>
      </c>
      <c r="C595">
        <v>0</v>
      </c>
      <c r="D595">
        <v>0</v>
      </c>
      <c r="E595">
        <v>0</v>
      </c>
      <c r="F595">
        <v>0</v>
      </c>
      <c r="G595">
        <v>0.13897300000000001</v>
      </c>
      <c r="H595">
        <v>1</v>
      </c>
      <c r="I595">
        <v>0</v>
      </c>
    </row>
    <row r="596" spans="1:9" x14ac:dyDescent="0.25">
      <c r="A596" t="s">
        <v>38</v>
      </c>
      <c r="B596">
        <v>2944</v>
      </c>
      <c r="C596">
        <v>0</v>
      </c>
      <c r="D596">
        <v>0</v>
      </c>
      <c r="E596">
        <v>0</v>
      </c>
      <c r="F596">
        <v>0</v>
      </c>
      <c r="G596">
        <v>0.13894899999999999</v>
      </c>
      <c r="H596">
        <v>1</v>
      </c>
      <c r="I596">
        <v>0</v>
      </c>
    </row>
    <row r="597" spans="1:9" x14ac:dyDescent="0.25">
      <c r="A597" t="s">
        <v>38</v>
      </c>
      <c r="B597">
        <v>2355.9</v>
      </c>
      <c r="C597">
        <v>0</v>
      </c>
      <c r="D597">
        <v>0</v>
      </c>
      <c r="E597">
        <v>0</v>
      </c>
      <c r="F597">
        <v>0</v>
      </c>
      <c r="G597">
        <v>0.13895299999999999</v>
      </c>
      <c r="H597">
        <v>1</v>
      </c>
      <c r="I597">
        <v>0</v>
      </c>
    </row>
    <row r="598" spans="1:9" x14ac:dyDescent="0.25">
      <c r="A598" t="s">
        <v>38</v>
      </c>
      <c r="B598">
        <v>2358.86</v>
      </c>
      <c r="C598">
        <v>0</v>
      </c>
      <c r="D598">
        <v>0</v>
      </c>
      <c r="E598">
        <v>0</v>
      </c>
      <c r="F598">
        <v>0</v>
      </c>
      <c r="G598">
        <v>0.13896900000000001</v>
      </c>
      <c r="H598">
        <v>1</v>
      </c>
      <c r="I598">
        <v>0</v>
      </c>
    </row>
    <row r="599" spans="1:9" x14ac:dyDescent="0.25">
      <c r="A599" t="s">
        <v>38</v>
      </c>
      <c r="B599">
        <v>2375.9</v>
      </c>
      <c r="C599">
        <v>0</v>
      </c>
      <c r="D599">
        <v>0</v>
      </c>
      <c r="E599">
        <v>0</v>
      </c>
      <c r="F599">
        <v>0</v>
      </c>
      <c r="G599">
        <v>0.13897000000000001</v>
      </c>
      <c r="H599">
        <v>1</v>
      </c>
      <c r="I599">
        <v>0</v>
      </c>
    </row>
    <row r="600" spans="1:9" x14ac:dyDescent="0.25">
      <c r="A600" t="s">
        <v>38</v>
      </c>
      <c r="B600">
        <v>2893.93</v>
      </c>
      <c r="C600">
        <v>0</v>
      </c>
      <c r="D600">
        <v>0</v>
      </c>
      <c r="E600">
        <v>0</v>
      </c>
      <c r="F600">
        <v>0</v>
      </c>
      <c r="G600">
        <v>0.13896500000000001</v>
      </c>
      <c r="H600">
        <v>1</v>
      </c>
      <c r="I600">
        <v>0</v>
      </c>
    </row>
    <row r="601" spans="1:9" x14ac:dyDescent="0.25">
      <c r="A601" t="s">
        <v>38</v>
      </c>
      <c r="B601">
        <v>2539.54</v>
      </c>
      <c r="C601">
        <v>0</v>
      </c>
      <c r="D601">
        <v>0</v>
      </c>
      <c r="E601">
        <v>0</v>
      </c>
      <c r="F601">
        <v>0</v>
      </c>
      <c r="G601">
        <v>0.13897399999999999</v>
      </c>
      <c r="H601">
        <v>1</v>
      </c>
      <c r="I601">
        <v>0</v>
      </c>
    </row>
    <row r="602" spans="1:9" x14ac:dyDescent="0.25">
      <c r="A602" t="s">
        <v>38</v>
      </c>
      <c r="B602">
        <v>2354.62</v>
      </c>
      <c r="C602">
        <v>0</v>
      </c>
      <c r="D602">
        <v>0</v>
      </c>
      <c r="E602">
        <v>0</v>
      </c>
      <c r="F602">
        <v>0</v>
      </c>
      <c r="G602">
        <v>0.13896500000000001</v>
      </c>
      <c r="H602">
        <v>1</v>
      </c>
      <c r="I602">
        <v>0</v>
      </c>
    </row>
    <row r="603" spans="1:9" x14ac:dyDescent="0.25">
      <c r="A603" t="s">
        <v>38</v>
      </c>
      <c r="B603">
        <v>2348.75</v>
      </c>
      <c r="C603">
        <v>0</v>
      </c>
      <c r="D603">
        <v>0</v>
      </c>
      <c r="E603">
        <v>0</v>
      </c>
      <c r="F603">
        <v>0</v>
      </c>
      <c r="G603">
        <v>0.13894599999999999</v>
      </c>
      <c r="H603">
        <v>1</v>
      </c>
      <c r="I603">
        <v>0</v>
      </c>
    </row>
    <row r="604" spans="1:9" x14ac:dyDescent="0.25">
      <c r="A604" t="s">
        <v>38</v>
      </c>
      <c r="B604">
        <v>2769.92</v>
      </c>
      <c r="C604">
        <v>0</v>
      </c>
      <c r="D604">
        <v>0</v>
      </c>
      <c r="E604">
        <v>0</v>
      </c>
      <c r="F604">
        <v>0</v>
      </c>
      <c r="G604">
        <v>0.13894599999999999</v>
      </c>
      <c r="H604">
        <v>1</v>
      </c>
      <c r="I604">
        <v>0</v>
      </c>
    </row>
    <row r="605" spans="1:9" x14ac:dyDescent="0.25">
      <c r="A605" t="s">
        <v>38</v>
      </c>
      <c r="B605">
        <v>2347.27</v>
      </c>
      <c r="C605">
        <v>0</v>
      </c>
      <c r="D605">
        <v>0</v>
      </c>
      <c r="E605">
        <v>0</v>
      </c>
      <c r="F605">
        <v>0</v>
      </c>
      <c r="G605">
        <v>0.13893800000000001</v>
      </c>
      <c r="H605">
        <v>1</v>
      </c>
      <c r="I605">
        <v>0</v>
      </c>
    </row>
    <row r="606" spans="1:9" x14ac:dyDescent="0.25">
      <c r="A606" t="s">
        <v>38</v>
      </c>
      <c r="B606">
        <v>2324.9</v>
      </c>
      <c r="C606">
        <v>0</v>
      </c>
      <c r="D606">
        <v>0</v>
      </c>
      <c r="E606">
        <v>0</v>
      </c>
      <c r="F606">
        <v>0</v>
      </c>
      <c r="G606">
        <v>0.138934</v>
      </c>
      <c r="H606">
        <v>1</v>
      </c>
      <c r="I606">
        <v>0</v>
      </c>
    </row>
    <row r="607" spans="1:9" x14ac:dyDescent="0.25">
      <c r="A607" t="s">
        <v>38</v>
      </c>
      <c r="B607">
        <v>2340.19</v>
      </c>
      <c r="C607">
        <v>0</v>
      </c>
      <c r="D607">
        <v>0</v>
      </c>
      <c r="E607">
        <v>0</v>
      </c>
      <c r="F607">
        <v>0</v>
      </c>
      <c r="G607">
        <v>0.13894200000000001</v>
      </c>
      <c r="H607">
        <v>1</v>
      </c>
      <c r="I607">
        <v>0</v>
      </c>
    </row>
    <row r="608" spans="1:9" x14ac:dyDescent="0.25">
      <c r="A608" t="s">
        <v>38</v>
      </c>
      <c r="B608">
        <v>3012.49</v>
      </c>
      <c r="C608">
        <v>0</v>
      </c>
      <c r="D608">
        <v>0</v>
      </c>
      <c r="E608">
        <v>0</v>
      </c>
      <c r="F608">
        <v>0</v>
      </c>
      <c r="G608">
        <v>0.13894599999999999</v>
      </c>
      <c r="H608">
        <v>1</v>
      </c>
      <c r="I608">
        <v>0</v>
      </c>
    </row>
    <row r="609" spans="1:25" x14ac:dyDescent="0.25">
      <c r="A609" t="s">
        <v>38</v>
      </c>
      <c r="B609">
        <v>2340.71</v>
      </c>
      <c r="C609">
        <v>0</v>
      </c>
      <c r="D609">
        <v>0</v>
      </c>
      <c r="E609">
        <v>0</v>
      </c>
      <c r="F609">
        <v>0</v>
      </c>
      <c r="G609">
        <v>0.138956</v>
      </c>
      <c r="H609">
        <v>1</v>
      </c>
      <c r="I609">
        <v>0</v>
      </c>
    </row>
    <row r="610" spans="1:25" x14ac:dyDescent="0.25">
      <c r="A610" t="s">
        <v>38</v>
      </c>
      <c r="B610">
        <v>2335.6799999999998</v>
      </c>
      <c r="C610">
        <v>0</v>
      </c>
      <c r="D610">
        <v>0</v>
      </c>
      <c r="E610">
        <v>0</v>
      </c>
      <c r="F610">
        <v>0</v>
      </c>
      <c r="G610">
        <v>0.138934</v>
      </c>
      <c r="H610">
        <v>1</v>
      </c>
      <c r="I610">
        <v>0</v>
      </c>
    </row>
    <row r="611" spans="1:25" x14ac:dyDescent="0.25">
      <c r="A611" t="s">
        <v>38</v>
      </c>
      <c r="B611">
        <v>2336.1</v>
      </c>
      <c r="C611">
        <v>0</v>
      </c>
      <c r="D611">
        <v>0</v>
      </c>
      <c r="E611">
        <v>0</v>
      </c>
      <c r="F611">
        <v>0</v>
      </c>
      <c r="G611">
        <v>0.13894599999999999</v>
      </c>
      <c r="H611">
        <v>1</v>
      </c>
      <c r="I611">
        <v>0</v>
      </c>
    </row>
    <row r="612" spans="1:25" x14ac:dyDescent="0.25">
      <c r="A612" t="s">
        <v>38</v>
      </c>
      <c r="B612">
        <v>2948.79</v>
      </c>
      <c r="C612">
        <v>0</v>
      </c>
      <c r="D612">
        <v>0</v>
      </c>
      <c r="E612">
        <v>0</v>
      </c>
      <c r="F612">
        <v>0</v>
      </c>
      <c r="G612">
        <v>0.13895299999999999</v>
      </c>
      <c r="H612">
        <v>1</v>
      </c>
      <c r="I612">
        <v>0</v>
      </c>
    </row>
    <row r="613" spans="1:25" x14ac:dyDescent="0.25">
      <c r="A613" t="s">
        <v>38</v>
      </c>
      <c r="B613">
        <v>2343.88</v>
      </c>
      <c r="C613">
        <v>0</v>
      </c>
      <c r="D613">
        <v>0</v>
      </c>
      <c r="E613">
        <v>0</v>
      </c>
      <c r="F613">
        <v>0</v>
      </c>
      <c r="G613">
        <v>0.138934</v>
      </c>
      <c r="H613">
        <v>1</v>
      </c>
      <c r="I613">
        <v>0</v>
      </c>
    </row>
    <row r="614" spans="1:25" x14ac:dyDescent="0.25">
      <c r="A614" t="s">
        <v>38</v>
      </c>
      <c r="B614">
        <v>2333.3200000000002</v>
      </c>
      <c r="C614">
        <v>0</v>
      </c>
      <c r="D614">
        <v>0</v>
      </c>
      <c r="E614">
        <v>0</v>
      </c>
      <c r="F614">
        <v>0</v>
      </c>
      <c r="G614">
        <v>0.13895299999999999</v>
      </c>
      <c r="H614">
        <v>1</v>
      </c>
      <c r="I614">
        <v>0</v>
      </c>
    </row>
    <row r="615" spans="1:25" x14ac:dyDescent="0.25">
      <c r="A615" t="s">
        <v>38</v>
      </c>
      <c r="B615">
        <v>2333.37</v>
      </c>
      <c r="C615">
        <v>0</v>
      </c>
      <c r="D615">
        <v>0</v>
      </c>
      <c r="E615">
        <v>0</v>
      </c>
      <c r="F615">
        <v>0</v>
      </c>
      <c r="G615">
        <v>0.138956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2990.18</v>
      </c>
      <c r="C616">
        <v>0</v>
      </c>
      <c r="D616">
        <v>0</v>
      </c>
      <c r="E616">
        <v>0</v>
      </c>
      <c r="F616">
        <v>0</v>
      </c>
      <c r="G616">
        <v>0.13894599999999999</v>
      </c>
      <c r="H616">
        <v>1</v>
      </c>
      <c r="I616">
        <v>0</v>
      </c>
      <c r="R616">
        <f>AVERAGE(B567:B616)</f>
        <v>2505.7797999999993</v>
      </c>
      <c r="S616">
        <f>AVERAGE(C567:C616)</f>
        <v>0</v>
      </c>
      <c r="U616">
        <f>_xlfn.VAR.P(B567:B616)</f>
        <v>79001.26151796036</v>
      </c>
      <c r="V616">
        <f>_xlfn.VAR.P(C567:C616)</f>
        <v>0</v>
      </c>
      <c r="X616">
        <f>1.96*SQRT(U616)/50</f>
        <v>11.018007918809944</v>
      </c>
      <c r="Y616">
        <f>1.96*SQRT(V616)/50</f>
        <v>0</v>
      </c>
    </row>
    <row r="617" spans="1:25" x14ac:dyDescent="0.25">
      <c r="A617" t="s">
        <v>38</v>
      </c>
      <c r="B617">
        <v>125294.408008</v>
      </c>
      <c r="C617" t="s">
        <v>36</v>
      </c>
    </row>
    <row r="618" spans="1:25" x14ac:dyDescent="0.25">
      <c r="A618" t="s">
        <v>39</v>
      </c>
      <c r="B618">
        <v>2564.63</v>
      </c>
      <c r="C618">
        <v>2547.88</v>
      </c>
      <c r="D618">
        <v>2293.86</v>
      </c>
      <c r="E618">
        <v>1539.83</v>
      </c>
      <c r="F618">
        <v>0</v>
      </c>
      <c r="G618">
        <v>0.13894500000000001</v>
      </c>
      <c r="H618">
        <v>1</v>
      </c>
      <c r="I618">
        <v>0</v>
      </c>
    </row>
    <row r="619" spans="1:25" x14ac:dyDescent="0.25">
      <c r="A619" t="s">
        <v>39</v>
      </c>
      <c r="B619">
        <v>2364.27</v>
      </c>
      <c r="C619">
        <v>2356.7600000000002</v>
      </c>
      <c r="D619">
        <v>2293.7199999999998</v>
      </c>
      <c r="E619">
        <v>1539.65</v>
      </c>
      <c r="F619">
        <v>0</v>
      </c>
      <c r="G619">
        <v>0.13893800000000001</v>
      </c>
      <c r="H619">
        <v>1</v>
      </c>
      <c r="I619">
        <v>0</v>
      </c>
    </row>
    <row r="620" spans="1:25" x14ac:dyDescent="0.25">
      <c r="A620" t="s">
        <v>39</v>
      </c>
      <c r="B620">
        <v>2348.41</v>
      </c>
      <c r="C620">
        <v>2339.14</v>
      </c>
      <c r="D620">
        <v>2292.9</v>
      </c>
      <c r="E620">
        <v>1539.62</v>
      </c>
      <c r="F620">
        <v>0</v>
      </c>
      <c r="G620">
        <v>0.13894899999999999</v>
      </c>
      <c r="H620">
        <v>1</v>
      </c>
      <c r="I620">
        <v>0</v>
      </c>
    </row>
    <row r="621" spans="1:25" x14ac:dyDescent="0.25">
      <c r="A621" t="s">
        <v>39</v>
      </c>
      <c r="B621">
        <v>2726.54</v>
      </c>
      <c r="C621">
        <v>2334.6799999999998</v>
      </c>
      <c r="D621">
        <v>2294.19</v>
      </c>
      <c r="E621">
        <v>1540.04</v>
      </c>
      <c r="F621">
        <v>0</v>
      </c>
      <c r="G621">
        <v>0.13895299999999999</v>
      </c>
      <c r="H621">
        <v>1</v>
      </c>
      <c r="I621">
        <v>0</v>
      </c>
    </row>
    <row r="622" spans="1:25" x14ac:dyDescent="0.25">
      <c r="A622" t="s">
        <v>39</v>
      </c>
      <c r="B622">
        <v>2340.6999999999998</v>
      </c>
      <c r="C622">
        <v>2326.65</v>
      </c>
      <c r="D622">
        <v>2293.79</v>
      </c>
      <c r="E622">
        <v>1539.8</v>
      </c>
      <c r="F622">
        <v>0</v>
      </c>
      <c r="G622">
        <v>0.13895299999999999</v>
      </c>
      <c r="H622">
        <v>1</v>
      </c>
      <c r="I622">
        <v>0</v>
      </c>
    </row>
    <row r="623" spans="1:25" x14ac:dyDescent="0.25">
      <c r="A623" t="s">
        <v>39</v>
      </c>
      <c r="B623">
        <v>2343.56</v>
      </c>
      <c r="C623">
        <v>2336.0100000000002</v>
      </c>
      <c r="D623">
        <v>2293.7800000000002</v>
      </c>
      <c r="E623">
        <v>1539.5</v>
      </c>
      <c r="F623">
        <v>0</v>
      </c>
      <c r="G623">
        <v>0.13898199999999999</v>
      </c>
      <c r="H623">
        <v>1</v>
      </c>
      <c r="I623">
        <v>0</v>
      </c>
    </row>
    <row r="624" spans="1:25" x14ac:dyDescent="0.25">
      <c r="A624" t="s">
        <v>39</v>
      </c>
      <c r="B624">
        <v>2342.54</v>
      </c>
      <c r="C624">
        <v>2336.9299999999998</v>
      </c>
      <c r="D624">
        <v>2293.67</v>
      </c>
      <c r="E624">
        <v>1539.6</v>
      </c>
      <c r="F624">
        <v>0</v>
      </c>
      <c r="G624">
        <v>0.13896500000000001</v>
      </c>
      <c r="H624">
        <v>1</v>
      </c>
      <c r="I624">
        <v>0</v>
      </c>
    </row>
    <row r="625" spans="1:9" x14ac:dyDescent="0.25">
      <c r="A625" t="s">
        <v>39</v>
      </c>
      <c r="B625">
        <v>2967.45</v>
      </c>
      <c r="C625">
        <v>2338.54</v>
      </c>
      <c r="D625">
        <v>2294.29</v>
      </c>
      <c r="E625">
        <v>1539.66</v>
      </c>
      <c r="F625">
        <v>0</v>
      </c>
      <c r="G625">
        <v>0.13894500000000001</v>
      </c>
      <c r="H625">
        <v>1</v>
      </c>
      <c r="I625">
        <v>0</v>
      </c>
    </row>
    <row r="626" spans="1:9" x14ac:dyDescent="0.25">
      <c r="A626" t="s">
        <v>39</v>
      </c>
      <c r="B626">
        <v>2342.02</v>
      </c>
      <c r="C626">
        <v>2330.14</v>
      </c>
      <c r="D626">
        <v>2293.08</v>
      </c>
      <c r="E626">
        <v>1539.69</v>
      </c>
      <c r="F626">
        <v>0</v>
      </c>
      <c r="G626">
        <v>0.13895299999999999</v>
      </c>
      <c r="H626">
        <v>1</v>
      </c>
      <c r="I626">
        <v>0</v>
      </c>
    </row>
    <row r="627" spans="1:9" x14ac:dyDescent="0.25">
      <c r="A627" t="s">
        <v>39</v>
      </c>
      <c r="B627">
        <v>2330.23</v>
      </c>
      <c r="C627">
        <v>2323.14</v>
      </c>
      <c r="D627">
        <v>2293.9</v>
      </c>
      <c r="E627">
        <v>1539.76</v>
      </c>
      <c r="F627">
        <v>0</v>
      </c>
      <c r="G627">
        <v>0.138962</v>
      </c>
      <c r="H627">
        <v>1</v>
      </c>
      <c r="I627">
        <v>0</v>
      </c>
    </row>
    <row r="628" spans="1:9" x14ac:dyDescent="0.25">
      <c r="A628" t="s">
        <v>39</v>
      </c>
      <c r="B628">
        <v>2328.29</v>
      </c>
      <c r="C628">
        <v>2322.54</v>
      </c>
      <c r="D628">
        <v>2293.15</v>
      </c>
      <c r="E628">
        <v>1539.69</v>
      </c>
      <c r="F628">
        <v>0</v>
      </c>
      <c r="G628">
        <v>0.13894599999999999</v>
      </c>
      <c r="H628">
        <v>1</v>
      </c>
      <c r="I628">
        <v>0</v>
      </c>
    </row>
    <row r="629" spans="1:9" x14ac:dyDescent="0.25">
      <c r="A629" t="s">
        <v>39</v>
      </c>
      <c r="B629">
        <v>3022.03</v>
      </c>
      <c r="C629">
        <v>2330.84</v>
      </c>
      <c r="D629">
        <v>2294.2199999999998</v>
      </c>
      <c r="E629">
        <v>1539.65</v>
      </c>
      <c r="F629">
        <v>0</v>
      </c>
      <c r="G629">
        <v>0.13894200000000001</v>
      </c>
      <c r="H629">
        <v>1</v>
      </c>
      <c r="I629">
        <v>0</v>
      </c>
    </row>
    <row r="630" spans="1:9" x14ac:dyDescent="0.25">
      <c r="A630" t="s">
        <v>39</v>
      </c>
      <c r="B630">
        <v>2334.7199999999998</v>
      </c>
      <c r="C630">
        <v>2322.67</v>
      </c>
      <c r="D630">
        <v>2294.06</v>
      </c>
      <c r="E630">
        <v>1539.75</v>
      </c>
      <c r="F630">
        <v>0</v>
      </c>
      <c r="G630">
        <v>0.13894100000000001</v>
      </c>
      <c r="H630">
        <v>1</v>
      </c>
      <c r="I630">
        <v>0</v>
      </c>
    </row>
    <row r="631" spans="1:9" x14ac:dyDescent="0.25">
      <c r="A631" t="s">
        <v>39</v>
      </c>
      <c r="B631">
        <v>2327.79</v>
      </c>
      <c r="C631">
        <v>2321.9299999999998</v>
      </c>
      <c r="D631">
        <v>2293.75</v>
      </c>
      <c r="E631">
        <v>1539.84</v>
      </c>
      <c r="F631">
        <v>0</v>
      </c>
      <c r="G631">
        <v>0.138962</v>
      </c>
      <c r="H631">
        <v>1</v>
      </c>
      <c r="I631">
        <v>0</v>
      </c>
    </row>
    <row r="632" spans="1:9" x14ac:dyDescent="0.25">
      <c r="A632" t="s">
        <v>39</v>
      </c>
      <c r="B632">
        <v>2343.77</v>
      </c>
      <c r="C632">
        <v>2336.4499999999998</v>
      </c>
      <c r="D632">
        <v>2293.98</v>
      </c>
      <c r="E632">
        <v>1539.88</v>
      </c>
      <c r="F632">
        <v>0</v>
      </c>
      <c r="G632">
        <v>0.13894599999999999</v>
      </c>
      <c r="H632">
        <v>1</v>
      </c>
      <c r="I632">
        <v>0</v>
      </c>
    </row>
    <row r="633" spans="1:9" x14ac:dyDescent="0.25">
      <c r="A633" t="s">
        <v>39</v>
      </c>
      <c r="B633">
        <v>2971.78</v>
      </c>
      <c r="C633">
        <v>2324.5300000000002</v>
      </c>
      <c r="D633">
        <v>2293.44</v>
      </c>
      <c r="E633">
        <v>1539.48</v>
      </c>
      <c r="F633">
        <v>0</v>
      </c>
      <c r="G633">
        <v>0.13894899999999999</v>
      </c>
      <c r="H633">
        <v>1</v>
      </c>
      <c r="I633">
        <v>0</v>
      </c>
    </row>
    <row r="634" spans="1:9" x14ac:dyDescent="0.25">
      <c r="A634" t="s">
        <v>39</v>
      </c>
      <c r="B634">
        <v>2371.48</v>
      </c>
      <c r="C634">
        <v>2360.27</v>
      </c>
      <c r="D634">
        <v>2293.2199999999998</v>
      </c>
      <c r="E634">
        <v>1539.54</v>
      </c>
      <c r="F634">
        <v>0</v>
      </c>
      <c r="G634">
        <v>0.13894200000000001</v>
      </c>
      <c r="H634">
        <v>1</v>
      </c>
      <c r="I634">
        <v>0</v>
      </c>
    </row>
    <row r="635" spans="1:9" x14ac:dyDescent="0.25">
      <c r="A635" t="s">
        <v>39</v>
      </c>
      <c r="B635">
        <v>2364.23</v>
      </c>
      <c r="C635">
        <v>2357.19</v>
      </c>
      <c r="D635">
        <v>2294.06</v>
      </c>
      <c r="E635">
        <v>1539.74</v>
      </c>
      <c r="F635">
        <v>0</v>
      </c>
      <c r="G635">
        <v>0.13894899999999999</v>
      </c>
      <c r="H635">
        <v>1</v>
      </c>
      <c r="I635">
        <v>0</v>
      </c>
    </row>
    <row r="636" spans="1:9" x14ac:dyDescent="0.25">
      <c r="A636" t="s">
        <v>39</v>
      </c>
      <c r="B636">
        <v>2368.21</v>
      </c>
      <c r="C636">
        <v>2357.4899999999998</v>
      </c>
      <c r="D636">
        <v>2293.09</v>
      </c>
      <c r="E636">
        <v>1539.65</v>
      </c>
      <c r="F636">
        <v>0</v>
      </c>
      <c r="G636">
        <v>0.13897300000000001</v>
      </c>
      <c r="H636">
        <v>1</v>
      </c>
      <c r="I636">
        <v>0</v>
      </c>
    </row>
    <row r="637" spans="1:9" x14ac:dyDescent="0.25">
      <c r="A637" t="s">
        <v>39</v>
      </c>
      <c r="B637">
        <v>2898.5</v>
      </c>
      <c r="C637">
        <v>2398.2800000000002</v>
      </c>
      <c r="D637">
        <v>2294.23</v>
      </c>
      <c r="E637">
        <v>1539.64</v>
      </c>
      <c r="F637">
        <v>0</v>
      </c>
      <c r="G637">
        <v>0.13898099999999999</v>
      </c>
      <c r="H637">
        <v>1</v>
      </c>
      <c r="I637">
        <v>0</v>
      </c>
    </row>
    <row r="638" spans="1:9" x14ac:dyDescent="0.25">
      <c r="A638" t="s">
        <v>39</v>
      </c>
      <c r="B638">
        <v>2368.81</v>
      </c>
      <c r="C638">
        <v>2353.0300000000002</v>
      </c>
      <c r="D638">
        <v>2294.2199999999998</v>
      </c>
      <c r="E638">
        <v>1539.83</v>
      </c>
      <c r="F638">
        <v>0</v>
      </c>
      <c r="G638">
        <v>0.13893800000000001</v>
      </c>
      <c r="H638">
        <v>1</v>
      </c>
      <c r="I638">
        <v>0</v>
      </c>
    </row>
    <row r="639" spans="1:9" x14ac:dyDescent="0.25">
      <c r="A639" t="s">
        <v>39</v>
      </c>
      <c r="B639">
        <v>2360.9299999999998</v>
      </c>
      <c r="C639">
        <v>2354.11</v>
      </c>
      <c r="D639">
        <v>2294.21</v>
      </c>
      <c r="E639">
        <v>1539.49</v>
      </c>
      <c r="F639">
        <v>0</v>
      </c>
      <c r="G639">
        <v>0.13894599999999999</v>
      </c>
      <c r="H639">
        <v>1</v>
      </c>
      <c r="I639">
        <v>0</v>
      </c>
    </row>
    <row r="640" spans="1:9" x14ac:dyDescent="0.25">
      <c r="A640" t="s">
        <v>39</v>
      </c>
      <c r="B640">
        <v>2337.9299999999998</v>
      </c>
      <c r="C640">
        <v>2331.16</v>
      </c>
      <c r="D640">
        <v>2292.79</v>
      </c>
      <c r="E640">
        <v>1539.89</v>
      </c>
      <c r="F640">
        <v>0</v>
      </c>
      <c r="G640">
        <v>0.138962</v>
      </c>
      <c r="H640">
        <v>1</v>
      </c>
      <c r="I640">
        <v>0</v>
      </c>
    </row>
    <row r="641" spans="1:9" x14ac:dyDescent="0.25">
      <c r="A641" t="s">
        <v>39</v>
      </c>
      <c r="B641">
        <v>2914.73</v>
      </c>
      <c r="C641">
        <v>2347.21</v>
      </c>
      <c r="D641">
        <v>2293.6999999999998</v>
      </c>
      <c r="E641">
        <v>1539.35</v>
      </c>
      <c r="F641">
        <v>0</v>
      </c>
      <c r="G641">
        <v>0.13893800000000001</v>
      </c>
      <c r="H641">
        <v>1</v>
      </c>
      <c r="I641">
        <v>0</v>
      </c>
    </row>
    <row r="642" spans="1:9" x14ac:dyDescent="0.25">
      <c r="A642" t="s">
        <v>39</v>
      </c>
      <c r="B642">
        <v>2346.13</v>
      </c>
      <c r="C642">
        <v>2334.4899999999998</v>
      </c>
      <c r="D642">
        <v>2293.29</v>
      </c>
      <c r="E642">
        <v>1539.68</v>
      </c>
      <c r="F642">
        <v>0</v>
      </c>
      <c r="G642">
        <v>0.13894599999999999</v>
      </c>
      <c r="H642">
        <v>1</v>
      </c>
      <c r="I642">
        <v>0</v>
      </c>
    </row>
    <row r="643" spans="1:9" x14ac:dyDescent="0.25">
      <c r="A643" t="s">
        <v>39</v>
      </c>
      <c r="B643">
        <v>2343.87</v>
      </c>
      <c r="C643">
        <v>2334.66</v>
      </c>
      <c r="D643">
        <v>2293.52</v>
      </c>
      <c r="E643">
        <v>1539.8</v>
      </c>
      <c r="F643">
        <v>0</v>
      </c>
      <c r="G643">
        <v>0.13897399999999999</v>
      </c>
      <c r="H643">
        <v>1</v>
      </c>
      <c r="I643">
        <v>0</v>
      </c>
    </row>
    <row r="644" spans="1:9" x14ac:dyDescent="0.25">
      <c r="A644" t="s">
        <v>39</v>
      </c>
      <c r="B644">
        <v>2339.7800000000002</v>
      </c>
      <c r="C644">
        <v>2333.67</v>
      </c>
      <c r="D644">
        <v>2293.16</v>
      </c>
      <c r="E644">
        <v>1539.75</v>
      </c>
      <c r="F644">
        <v>0</v>
      </c>
      <c r="G644">
        <v>0.138984</v>
      </c>
      <c r="H644">
        <v>1</v>
      </c>
      <c r="I644">
        <v>0</v>
      </c>
    </row>
    <row r="645" spans="1:9" x14ac:dyDescent="0.25">
      <c r="A645" t="s">
        <v>39</v>
      </c>
      <c r="B645">
        <v>2970.16</v>
      </c>
      <c r="C645">
        <v>2330.09</v>
      </c>
      <c r="D645">
        <v>2294.33</v>
      </c>
      <c r="E645">
        <v>1539.78</v>
      </c>
      <c r="F645">
        <v>0</v>
      </c>
      <c r="G645">
        <v>0.13896500000000001</v>
      </c>
      <c r="H645">
        <v>1</v>
      </c>
      <c r="I645">
        <v>0</v>
      </c>
    </row>
    <row r="646" spans="1:9" x14ac:dyDescent="0.25">
      <c r="A646" t="s">
        <v>39</v>
      </c>
      <c r="B646">
        <v>2367.14</v>
      </c>
      <c r="C646">
        <v>2351.6999999999998</v>
      </c>
      <c r="D646">
        <v>2293.48</v>
      </c>
      <c r="E646">
        <v>1539.58</v>
      </c>
      <c r="F646">
        <v>0</v>
      </c>
      <c r="G646">
        <v>0.13894100000000001</v>
      </c>
      <c r="H646">
        <v>1</v>
      </c>
      <c r="I646">
        <v>0</v>
      </c>
    </row>
    <row r="647" spans="1:9" x14ac:dyDescent="0.25">
      <c r="A647" t="s">
        <v>39</v>
      </c>
      <c r="B647">
        <v>2361.7600000000002</v>
      </c>
      <c r="C647">
        <v>2353.4499999999998</v>
      </c>
      <c r="D647">
        <v>2294.44</v>
      </c>
      <c r="E647">
        <v>1539.83</v>
      </c>
      <c r="F647">
        <v>0</v>
      </c>
      <c r="G647">
        <v>0.13894599999999999</v>
      </c>
      <c r="H647">
        <v>1</v>
      </c>
      <c r="I647">
        <v>0</v>
      </c>
    </row>
    <row r="648" spans="1:9" x14ac:dyDescent="0.25">
      <c r="A648" t="s">
        <v>39</v>
      </c>
      <c r="B648">
        <v>2344.2800000000002</v>
      </c>
      <c r="C648">
        <v>2337.33</v>
      </c>
      <c r="D648">
        <v>2293.35</v>
      </c>
      <c r="E648">
        <v>1539.89</v>
      </c>
      <c r="F648">
        <v>0</v>
      </c>
      <c r="G648">
        <v>0.13893800000000001</v>
      </c>
      <c r="H648">
        <v>1</v>
      </c>
      <c r="I648">
        <v>0</v>
      </c>
    </row>
    <row r="649" spans="1:9" x14ac:dyDescent="0.25">
      <c r="A649" t="s">
        <v>39</v>
      </c>
      <c r="B649">
        <v>2932.5</v>
      </c>
      <c r="C649">
        <v>2330.9299999999998</v>
      </c>
      <c r="D649">
        <v>2293.9299999999998</v>
      </c>
      <c r="E649">
        <v>1539.92</v>
      </c>
      <c r="F649">
        <v>0</v>
      </c>
      <c r="G649">
        <v>0.13894599999999999</v>
      </c>
      <c r="H649">
        <v>1</v>
      </c>
      <c r="I649">
        <v>0</v>
      </c>
    </row>
    <row r="650" spans="1:9" x14ac:dyDescent="0.25">
      <c r="A650" t="s">
        <v>39</v>
      </c>
      <c r="B650">
        <v>2354.73</v>
      </c>
      <c r="C650">
        <v>2343.44</v>
      </c>
      <c r="D650">
        <v>2292.73</v>
      </c>
      <c r="E650">
        <v>1539.81</v>
      </c>
      <c r="F650">
        <v>0</v>
      </c>
      <c r="G650">
        <v>0.13894200000000001</v>
      </c>
      <c r="H650">
        <v>1</v>
      </c>
      <c r="I650">
        <v>0</v>
      </c>
    </row>
    <row r="651" spans="1:9" x14ac:dyDescent="0.25">
      <c r="A651" t="s">
        <v>39</v>
      </c>
      <c r="B651">
        <v>2362.31</v>
      </c>
      <c r="C651">
        <v>2354.65</v>
      </c>
      <c r="D651">
        <v>2294.44</v>
      </c>
      <c r="E651">
        <v>1540.02</v>
      </c>
      <c r="F651">
        <v>0</v>
      </c>
      <c r="G651">
        <v>0.13896900000000001</v>
      </c>
      <c r="H651">
        <v>1</v>
      </c>
      <c r="I651">
        <v>0</v>
      </c>
    </row>
    <row r="652" spans="1:9" x14ac:dyDescent="0.25">
      <c r="A652" t="s">
        <v>39</v>
      </c>
      <c r="B652">
        <v>2362.67</v>
      </c>
      <c r="C652">
        <v>2353.48</v>
      </c>
      <c r="D652">
        <v>2293.83</v>
      </c>
      <c r="E652">
        <v>1539.91</v>
      </c>
      <c r="F652">
        <v>0</v>
      </c>
      <c r="G652">
        <v>0.13894100000000001</v>
      </c>
      <c r="H652">
        <v>1</v>
      </c>
      <c r="I652">
        <v>0</v>
      </c>
    </row>
    <row r="653" spans="1:9" x14ac:dyDescent="0.25">
      <c r="A653" t="s">
        <v>39</v>
      </c>
      <c r="B653">
        <v>2942.2</v>
      </c>
      <c r="C653">
        <v>2352.16</v>
      </c>
      <c r="D653">
        <v>2294.3000000000002</v>
      </c>
      <c r="E653">
        <v>1539.53</v>
      </c>
      <c r="F653">
        <v>0</v>
      </c>
      <c r="G653">
        <v>0.138962</v>
      </c>
      <c r="H653">
        <v>1</v>
      </c>
      <c r="I653">
        <v>0</v>
      </c>
    </row>
    <row r="654" spans="1:9" x14ac:dyDescent="0.25">
      <c r="A654" t="s">
        <v>39</v>
      </c>
      <c r="B654">
        <v>2359.5</v>
      </c>
      <c r="C654">
        <v>2342.89</v>
      </c>
      <c r="D654">
        <v>2293.73</v>
      </c>
      <c r="E654">
        <v>1539.69</v>
      </c>
      <c r="F654">
        <v>0</v>
      </c>
      <c r="G654">
        <v>0.13894599999999999</v>
      </c>
      <c r="H654">
        <v>1</v>
      </c>
      <c r="I654">
        <v>0</v>
      </c>
    </row>
    <row r="655" spans="1:9" x14ac:dyDescent="0.25">
      <c r="A655" t="s">
        <v>39</v>
      </c>
      <c r="B655">
        <v>2345.23</v>
      </c>
      <c r="C655">
        <v>2338.12</v>
      </c>
      <c r="D655">
        <v>2294.17</v>
      </c>
      <c r="E655">
        <v>1539.56</v>
      </c>
      <c r="F655">
        <v>0</v>
      </c>
      <c r="G655">
        <v>0.13895299999999999</v>
      </c>
      <c r="H655">
        <v>1</v>
      </c>
      <c r="I655">
        <v>0</v>
      </c>
    </row>
    <row r="656" spans="1:9" x14ac:dyDescent="0.25">
      <c r="A656" t="s">
        <v>39</v>
      </c>
      <c r="B656">
        <v>2334.3200000000002</v>
      </c>
      <c r="C656">
        <v>2327.0700000000002</v>
      </c>
      <c r="D656">
        <v>2293.41</v>
      </c>
      <c r="E656">
        <v>1539.78</v>
      </c>
      <c r="F656">
        <v>0</v>
      </c>
      <c r="G656">
        <v>0.13896900000000001</v>
      </c>
      <c r="H656">
        <v>1</v>
      </c>
      <c r="I656">
        <v>0</v>
      </c>
    </row>
    <row r="657" spans="1:25" x14ac:dyDescent="0.25">
      <c r="A657" t="s">
        <v>39</v>
      </c>
      <c r="B657">
        <v>2947.1</v>
      </c>
      <c r="C657">
        <v>2332.23</v>
      </c>
      <c r="D657">
        <v>2293.77</v>
      </c>
      <c r="E657">
        <v>1539.78</v>
      </c>
      <c r="F657">
        <v>0</v>
      </c>
      <c r="G657">
        <v>0.13897699999999999</v>
      </c>
      <c r="H657">
        <v>1</v>
      </c>
      <c r="I657">
        <v>0</v>
      </c>
    </row>
    <row r="658" spans="1:25" x14ac:dyDescent="0.25">
      <c r="A658" t="s">
        <v>39</v>
      </c>
      <c r="B658">
        <v>2338.9499999999998</v>
      </c>
      <c r="C658">
        <v>2327.19</v>
      </c>
      <c r="D658">
        <v>2293.4</v>
      </c>
      <c r="E658">
        <v>1539.79</v>
      </c>
      <c r="F658">
        <v>0</v>
      </c>
      <c r="G658">
        <v>0.13897499999999999</v>
      </c>
      <c r="H658">
        <v>1</v>
      </c>
      <c r="I658">
        <v>0</v>
      </c>
    </row>
    <row r="659" spans="1:25" x14ac:dyDescent="0.25">
      <c r="A659" t="s">
        <v>39</v>
      </c>
      <c r="B659">
        <v>2347.2399999999998</v>
      </c>
      <c r="C659">
        <v>2335.96</v>
      </c>
      <c r="D659">
        <v>2294.9699999999998</v>
      </c>
      <c r="E659">
        <v>1539.88</v>
      </c>
      <c r="F659">
        <v>0</v>
      </c>
      <c r="G659">
        <v>0.13895299999999999</v>
      </c>
      <c r="H659">
        <v>1</v>
      </c>
      <c r="I659">
        <v>0</v>
      </c>
    </row>
    <row r="660" spans="1:25" x14ac:dyDescent="0.25">
      <c r="A660" t="s">
        <v>39</v>
      </c>
      <c r="B660">
        <v>2341.14</v>
      </c>
      <c r="C660">
        <v>2335.4899999999998</v>
      </c>
      <c r="D660">
        <v>2293.88</v>
      </c>
      <c r="E660">
        <v>1539.73</v>
      </c>
      <c r="F660">
        <v>0</v>
      </c>
      <c r="G660">
        <v>0.13893800000000001</v>
      </c>
      <c r="H660">
        <v>1</v>
      </c>
      <c r="I660">
        <v>0</v>
      </c>
    </row>
    <row r="661" spans="1:25" x14ac:dyDescent="0.25">
      <c r="A661" t="s">
        <v>39</v>
      </c>
      <c r="B661">
        <v>2971.99</v>
      </c>
      <c r="C661">
        <v>2343.15</v>
      </c>
      <c r="D661">
        <v>2294.0100000000002</v>
      </c>
      <c r="E661">
        <v>1539.36</v>
      </c>
      <c r="F661">
        <v>0</v>
      </c>
      <c r="G661">
        <v>0.138956</v>
      </c>
      <c r="H661">
        <v>1</v>
      </c>
      <c r="I661">
        <v>0</v>
      </c>
    </row>
    <row r="662" spans="1:25" x14ac:dyDescent="0.25">
      <c r="A662" t="s">
        <v>39</v>
      </c>
      <c r="B662">
        <v>2350.91</v>
      </c>
      <c r="C662">
        <v>2340.4</v>
      </c>
      <c r="D662">
        <v>2293.5500000000002</v>
      </c>
      <c r="E662">
        <v>1539.78</v>
      </c>
      <c r="F662">
        <v>0</v>
      </c>
      <c r="G662">
        <v>0.138934</v>
      </c>
      <c r="H662">
        <v>1</v>
      </c>
      <c r="I662">
        <v>0</v>
      </c>
    </row>
    <row r="663" spans="1:25" x14ac:dyDescent="0.25">
      <c r="A663" t="s">
        <v>39</v>
      </c>
      <c r="B663">
        <v>2327.69</v>
      </c>
      <c r="C663">
        <v>2322.1</v>
      </c>
      <c r="D663">
        <v>2293.83</v>
      </c>
      <c r="E663">
        <v>1539.52</v>
      </c>
      <c r="F663">
        <v>0</v>
      </c>
      <c r="G663">
        <v>0.13897300000000001</v>
      </c>
      <c r="H663">
        <v>1</v>
      </c>
      <c r="I663">
        <v>0</v>
      </c>
    </row>
    <row r="664" spans="1:25" x14ac:dyDescent="0.25">
      <c r="A664" t="s">
        <v>39</v>
      </c>
      <c r="B664">
        <v>2341.87</v>
      </c>
      <c r="C664">
        <v>2334.27</v>
      </c>
      <c r="D664">
        <v>2293.4299999999998</v>
      </c>
      <c r="E664">
        <v>1539.87</v>
      </c>
      <c r="F664">
        <v>0</v>
      </c>
      <c r="G664">
        <v>0.13896900000000001</v>
      </c>
      <c r="H664">
        <v>1</v>
      </c>
      <c r="I664">
        <v>0</v>
      </c>
    </row>
    <row r="665" spans="1:25" x14ac:dyDescent="0.25">
      <c r="A665" t="s">
        <v>39</v>
      </c>
      <c r="B665">
        <v>2995.06</v>
      </c>
      <c r="C665">
        <v>2321.9899999999998</v>
      </c>
      <c r="D665">
        <v>2294.21</v>
      </c>
      <c r="E665">
        <v>1539.89</v>
      </c>
      <c r="F665">
        <v>0</v>
      </c>
      <c r="G665">
        <v>0.13897399999999999</v>
      </c>
      <c r="H665">
        <v>1</v>
      </c>
      <c r="I665">
        <v>0</v>
      </c>
    </row>
    <row r="666" spans="1:25" x14ac:dyDescent="0.25">
      <c r="A666" t="s">
        <v>39</v>
      </c>
      <c r="B666">
        <v>2360.77</v>
      </c>
      <c r="C666">
        <v>2345.79</v>
      </c>
      <c r="D666">
        <v>2293.61</v>
      </c>
      <c r="E666">
        <v>1540.19</v>
      </c>
      <c r="F666">
        <v>0</v>
      </c>
      <c r="G666">
        <v>0.13897499999999999</v>
      </c>
      <c r="H666">
        <v>1</v>
      </c>
      <c r="I666">
        <v>0</v>
      </c>
    </row>
    <row r="667" spans="1:25" x14ac:dyDescent="0.25">
      <c r="A667" t="s">
        <v>39</v>
      </c>
      <c r="B667">
        <v>2362.4499999999998</v>
      </c>
      <c r="C667">
        <v>2354.59</v>
      </c>
      <c r="D667">
        <v>2293.63</v>
      </c>
      <c r="E667">
        <v>1539.71</v>
      </c>
      <c r="F667">
        <v>0</v>
      </c>
      <c r="G667">
        <v>0.138956</v>
      </c>
      <c r="H667">
        <v>1</v>
      </c>
      <c r="I667">
        <v>0</v>
      </c>
    </row>
    <row r="668" spans="1:25" x14ac:dyDescent="0.25">
      <c r="A668" t="s">
        <v>39</v>
      </c>
      <c r="B668">
        <v>2355.02</v>
      </c>
      <c r="C668">
        <v>2347.54</v>
      </c>
      <c r="D668">
        <v>2293.5500000000002</v>
      </c>
      <c r="E668">
        <v>1539.79</v>
      </c>
      <c r="F668">
        <v>0</v>
      </c>
      <c r="G668">
        <v>0.13897000000000001</v>
      </c>
      <c r="H668">
        <v>1</v>
      </c>
      <c r="I668">
        <v>0</v>
      </c>
    </row>
    <row r="669" spans="1:25" x14ac:dyDescent="0.25">
      <c r="A669" t="s">
        <v>39</v>
      </c>
      <c r="B669">
        <v>2892.77</v>
      </c>
      <c r="C669">
        <v>2373.04</v>
      </c>
      <c r="D669">
        <v>2293.7199999999998</v>
      </c>
      <c r="E669">
        <v>1539.56</v>
      </c>
      <c r="F669">
        <v>0</v>
      </c>
      <c r="G669">
        <v>0.13894200000000001</v>
      </c>
      <c r="H669">
        <v>1</v>
      </c>
      <c r="I669">
        <v>0</v>
      </c>
    </row>
    <row r="670" spans="1:25" x14ac:dyDescent="0.25">
      <c r="A670" t="s">
        <v>39</v>
      </c>
      <c r="B670">
        <v>2365.5500000000002</v>
      </c>
      <c r="C670">
        <v>2350.12</v>
      </c>
      <c r="D670">
        <v>2293.02</v>
      </c>
      <c r="E670">
        <v>1539.74</v>
      </c>
      <c r="F670">
        <v>0</v>
      </c>
      <c r="G670">
        <v>0.13894599999999999</v>
      </c>
      <c r="H670">
        <v>1</v>
      </c>
      <c r="I670">
        <v>0</v>
      </c>
    </row>
    <row r="671" spans="1:25" x14ac:dyDescent="0.25">
      <c r="A671" t="s">
        <v>39</v>
      </c>
      <c r="B671">
        <v>2356.92</v>
      </c>
      <c r="C671">
        <v>2350.19</v>
      </c>
      <c r="D671">
        <v>2293.3200000000002</v>
      </c>
      <c r="E671">
        <v>1539.84</v>
      </c>
      <c r="F671">
        <v>0</v>
      </c>
      <c r="G671">
        <v>0.13894599999999999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2354.1799999999998</v>
      </c>
      <c r="C672">
        <v>2346.21</v>
      </c>
      <c r="D672">
        <v>2293.7600000000002</v>
      </c>
      <c r="E672">
        <v>1540.03</v>
      </c>
      <c r="F672">
        <v>0</v>
      </c>
      <c r="G672">
        <v>0.13895299999999999</v>
      </c>
      <c r="H672">
        <v>1</v>
      </c>
      <c r="I672">
        <v>0</v>
      </c>
      <c r="R672">
        <f>AVERAGE(B623:B672)</f>
        <v>2494.3038000000001</v>
      </c>
      <c r="S672">
        <f>AVERAGE(C623:C672)</f>
        <v>2341.2169999999996</v>
      </c>
      <c r="U672">
        <f>_xlfn.VAR.P(B623:B672)</f>
        <v>66657.471847558598</v>
      </c>
      <c r="V672">
        <f>_xlfn.VAR.P(C623:C672)</f>
        <v>208.76449300000081</v>
      </c>
      <c r="X672">
        <f>1.96*SQRT(U672)/50</f>
        <v>10.120698470947174</v>
      </c>
      <c r="Y672">
        <f>1.96*SQRT(V672)/50</f>
        <v>0.56638844490642748</v>
      </c>
    </row>
    <row r="673" spans="1:9" x14ac:dyDescent="0.25">
      <c r="A673" t="s">
        <v>38</v>
      </c>
      <c r="B673">
        <v>124720.44834800001</v>
      </c>
      <c r="C673" t="s">
        <v>36</v>
      </c>
    </row>
    <row r="674" spans="1:9" x14ac:dyDescent="0.25">
      <c r="A674" t="s">
        <v>40</v>
      </c>
      <c r="B674">
        <v>2936.26</v>
      </c>
      <c r="C674">
        <v>2292.44</v>
      </c>
      <c r="D674">
        <v>2239.67</v>
      </c>
      <c r="E674">
        <v>1485.75</v>
      </c>
      <c r="F674">
        <v>0</v>
      </c>
      <c r="G674">
        <v>0.13894500000000001</v>
      </c>
      <c r="H674">
        <v>1</v>
      </c>
      <c r="I674">
        <v>0</v>
      </c>
    </row>
    <row r="675" spans="1:9" x14ac:dyDescent="0.25">
      <c r="A675" t="s">
        <v>40</v>
      </c>
      <c r="B675">
        <v>2317.79</v>
      </c>
      <c r="C675">
        <v>2301.86</v>
      </c>
      <c r="D675">
        <v>2239.73</v>
      </c>
      <c r="E675">
        <v>1485.59</v>
      </c>
      <c r="F675">
        <v>0</v>
      </c>
      <c r="G675">
        <v>0.138934</v>
      </c>
      <c r="H675">
        <v>1</v>
      </c>
      <c r="I675">
        <v>0</v>
      </c>
    </row>
    <row r="676" spans="1:9" x14ac:dyDescent="0.25">
      <c r="A676" t="s">
        <v>40</v>
      </c>
      <c r="B676">
        <v>2304.69</v>
      </c>
      <c r="C676">
        <v>2297.87</v>
      </c>
      <c r="D676">
        <v>2239.14</v>
      </c>
      <c r="E676">
        <v>1486.08</v>
      </c>
      <c r="F676">
        <v>0</v>
      </c>
      <c r="G676">
        <v>0.138934</v>
      </c>
      <c r="H676">
        <v>1</v>
      </c>
      <c r="I676">
        <v>0</v>
      </c>
    </row>
    <row r="677" spans="1:9" x14ac:dyDescent="0.25">
      <c r="A677" t="s">
        <v>40</v>
      </c>
      <c r="B677">
        <v>2301.7199999999998</v>
      </c>
      <c r="C677">
        <v>2290.7800000000002</v>
      </c>
      <c r="D677">
        <v>2238.98</v>
      </c>
      <c r="E677">
        <v>1485.46</v>
      </c>
      <c r="F677">
        <v>0</v>
      </c>
      <c r="G677">
        <v>0.13896500000000001</v>
      </c>
      <c r="H677">
        <v>1</v>
      </c>
      <c r="I677">
        <v>0</v>
      </c>
    </row>
    <row r="678" spans="1:9" x14ac:dyDescent="0.25">
      <c r="A678" t="s">
        <v>40</v>
      </c>
      <c r="B678">
        <v>3106.13</v>
      </c>
      <c r="C678">
        <v>2300.25</v>
      </c>
      <c r="D678">
        <v>2239.4699999999998</v>
      </c>
      <c r="E678">
        <v>1485.62</v>
      </c>
      <c r="F678">
        <v>0</v>
      </c>
      <c r="G678">
        <v>0.138931</v>
      </c>
      <c r="H678">
        <v>1</v>
      </c>
      <c r="I678">
        <v>0</v>
      </c>
    </row>
    <row r="679" spans="1:9" x14ac:dyDescent="0.25">
      <c r="A679" t="s">
        <v>40</v>
      </c>
      <c r="B679">
        <v>2299.27</v>
      </c>
      <c r="C679">
        <v>2290.33</v>
      </c>
      <c r="D679">
        <v>2239.88</v>
      </c>
      <c r="E679">
        <v>1485.62</v>
      </c>
      <c r="F679">
        <v>0</v>
      </c>
      <c r="G679">
        <v>0.138956</v>
      </c>
      <c r="H679">
        <v>1</v>
      </c>
      <c r="I679">
        <v>0</v>
      </c>
    </row>
    <row r="680" spans="1:9" x14ac:dyDescent="0.25">
      <c r="A680" t="s">
        <v>40</v>
      </c>
      <c r="B680">
        <v>2315.12</v>
      </c>
      <c r="C680">
        <v>2295.5300000000002</v>
      </c>
      <c r="D680">
        <v>2238.9499999999998</v>
      </c>
      <c r="E680">
        <v>1486.24</v>
      </c>
      <c r="F680">
        <v>0</v>
      </c>
      <c r="G680">
        <v>0.138983</v>
      </c>
      <c r="H680">
        <v>1</v>
      </c>
      <c r="I680">
        <v>0</v>
      </c>
    </row>
    <row r="681" spans="1:9" x14ac:dyDescent="0.25">
      <c r="A681" t="s">
        <v>40</v>
      </c>
      <c r="B681">
        <v>2317.38</v>
      </c>
      <c r="C681">
        <v>2305.85</v>
      </c>
      <c r="D681">
        <v>2240.71</v>
      </c>
      <c r="E681">
        <v>1485.53</v>
      </c>
      <c r="F681">
        <v>0</v>
      </c>
      <c r="G681">
        <v>0.138931</v>
      </c>
      <c r="H681">
        <v>1</v>
      </c>
      <c r="I681">
        <v>0</v>
      </c>
    </row>
    <row r="682" spans="1:9" x14ac:dyDescent="0.25">
      <c r="A682" t="s">
        <v>40</v>
      </c>
      <c r="B682">
        <v>3029.03</v>
      </c>
      <c r="C682">
        <v>2308.69</v>
      </c>
      <c r="D682">
        <v>2239.54</v>
      </c>
      <c r="E682">
        <v>1486.09</v>
      </c>
      <c r="F682">
        <v>0</v>
      </c>
      <c r="G682">
        <v>0.13893800000000001</v>
      </c>
      <c r="H682">
        <v>1</v>
      </c>
      <c r="I682">
        <v>0</v>
      </c>
    </row>
    <row r="683" spans="1:9" x14ac:dyDescent="0.25">
      <c r="A683" t="s">
        <v>40</v>
      </c>
      <c r="B683">
        <v>2321.58</v>
      </c>
      <c r="C683">
        <v>2305.61</v>
      </c>
      <c r="D683">
        <v>2239.58</v>
      </c>
      <c r="E683">
        <v>1485.42</v>
      </c>
      <c r="F683">
        <v>0</v>
      </c>
      <c r="G683">
        <v>0.13897300000000001</v>
      </c>
      <c r="H683">
        <v>1</v>
      </c>
      <c r="I683">
        <v>0</v>
      </c>
    </row>
    <row r="684" spans="1:9" x14ac:dyDescent="0.25">
      <c r="A684" t="s">
        <v>40</v>
      </c>
      <c r="B684">
        <v>2304.2399999999998</v>
      </c>
      <c r="C684">
        <v>2297.2399999999998</v>
      </c>
      <c r="D684">
        <v>2239.4899999999998</v>
      </c>
      <c r="E684">
        <v>1486.29</v>
      </c>
      <c r="F684">
        <v>0</v>
      </c>
      <c r="G684">
        <v>0.138934</v>
      </c>
      <c r="H684">
        <v>1</v>
      </c>
      <c r="I684">
        <v>0</v>
      </c>
    </row>
    <row r="685" spans="1:9" x14ac:dyDescent="0.25">
      <c r="A685" t="s">
        <v>40</v>
      </c>
      <c r="B685">
        <v>2292.58</v>
      </c>
      <c r="C685">
        <v>2285.17</v>
      </c>
      <c r="D685">
        <v>2239.44</v>
      </c>
      <c r="E685">
        <v>1485.45</v>
      </c>
      <c r="F685">
        <v>0</v>
      </c>
      <c r="G685">
        <v>0.13897100000000001</v>
      </c>
      <c r="H685">
        <v>1</v>
      </c>
      <c r="I685">
        <v>0</v>
      </c>
    </row>
    <row r="686" spans="1:9" x14ac:dyDescent="0.25">
      <c r="A686" t="s">
        <v>40</v>
      </c>
      <c r="B686">
        <v>3101.97</v>
      </c>
      <c r="C686">
        <v>2308.96</v>
      </c>
      <c r="D686">
        <v>2240.19</v>
      </c>
      <c r="E686">
        <v>1486.38</v>
      </c>
      <c r="F686">
        <v>0</v>
      </c>
      <c r="G686">
        <v>0.13899</v>
      </c>
      <c r="H686">
        <v>1</v>
      </c>
      <c r="I686">
        <v>0</v>
      </c>
    </row>
    <row r="687" spans="1:9" x14ac:dyDescent="0.25">
      <c r="A687" t="s">
        <v>40</v>
      </c>
      <c r="B687">
        <v>2302.62</v>
      </c>
      <c r="C687">
        <v>2287.42</v>
      </c>
      <c r="D687">
        <v>2238.5500000000002</v>
      </c>
      <c r="E687">
        <v>1485.16</v>
      </c>
      <c r="F687">
        <v>0</v>
      </c>
      <c r="G687">
        <v>0.13894599999999999</v>
      </c>
      <c r="H687">
        <v>1</v>
      </c>
      <c r="I687">
        <v>0</v>
      </c>
    </row>
    <row r="688" spans="1:9" x14ac:dyDescent="0.25">
      <c r="A688" t="s">
        <v>40</v>
      </c>
      <c r="B688">
        <v>2317.9699999999998</v>
      </c>
      <c r="C688">
        <v>2299.58</v>
      </c>
      <c r="D688">
        <v>2238.83</v>
      </c>
      <c r="E688">
        <v>1485.54</v>
      </c>
      <c r="F688">
        <v>0</v>
      </c>
      <c r="G688">
        <v>0.13894100000000001</v>
      </c>
      <c r="H688">
        <v>1</v>
      </c>
      <c r="I688">
        <v>0</v>
      </c>
    </row>
    <row r="689" spans="1:9" x14ac:dyDescent="0.25">
      <c r="A689" t="s">
        <v>40</v>
      </c>
      <c r="B689">
        <v>2310.0500000000002</v>
      </c>
      <c r="C689">
        <v>2303.54</v>
      </c>
      <c r="D689">
        <v>2239.31</v>
      </c>
      <c r="E689">
        <v>1485.94</v>
      </c>
      <c r="F689">
        <v>0</v>
      </c>
      <c r="G689">
        <v>0.13893800000000001</v>
      </c>
      <c r="H689">
        <v>1</v>
      </c>
      <c r="I689">
        <v>0</v>
      </c>
    </row>
    <row r="690" spans="1:9" x14ac:dyDescent="0.25">
      <c r="A690" t="s">
        <v>40</v>
      </c>
      <c r="B690">
        <v>3048.61</v>
      </c>
      <c r="C690">
        <v>2280.67</v>
      </c>
      <c r="D690">
        <v>2238.9299999999998</v>
      </c>
      <c r="E690">
        <v>1485.33</v>
      </c>
      <c r="F690">
        <v>0</v>
      </c>
      <c r="G690">
        <v>0.13896500000000001</v>
      </c>
      <c r="H690">
        <v>1</v>
      </c>
      <c r="I690">
        <v>0</v>
      </c>
    </row>
    <row r="691" spans="1:9" x14ac:dyDescent="0.25">
      <c r="A691" t="s">
        <v>40</v>
      </c>
      <c r="B691">
        <v>2314.1799999999998</v>
      </c>
      <c r="C691">
        <v>2298.35</v>
      </c>
      <c r="D691">
        <v>2240.16</v>
      </c>
      <c r="E691">
        <v>1485.51</v>
      </c>
      <c r="F691">
        <v>0</v>
      </c>
      <c r="G691">
        <v>0.13894100000000001</v>
      </c>
      <c r="H691">
        <v>1</v>
      </c>
      <c r="I691">
        <v>0</v>
      </c>
    </row>
    <row r="692" spans="1:9" x14ac:dyDescent="0.25">
      <c r="A692" t="s">
        <v>40</v>
      </c>
      <c r="B692">
        <v>2291.88</v>
      </c>
      <c r="C692">
        <v>2285.16</v>
      </c>
      <c r="D692">
        <v>2239.2399999999998</v>
      </c>
      <c r="E692">
        <v>1486.1</v>
      </c>
      <c r="F692">
        <v>0</v>
      </c>
      <c r="G692">
        <v>0.138958</v>
      </c>
      <c r="H692">
        <v>1</v>
      </c>
      <c r="I692">
        <v>0</v>
      </c>
    </row>
    <row r="693" spans="1:9" x14ac:dyDescent="0.25">
      <c r="A693" t="s">
        <v>40</v>
      </c>
      <c r="B693">
        <v>2288.4699999999998</v>
      </c>
      <c r="C693">
        <v>2281.96</v>
      </c>
      <c r="D693">
        <v>2238.7600000000002</v>
      </c>
      <c r="E693">
        <v>1485.37</v>
      </c>
      <c r="F693">
        <v>0</v>
      </c>
      <c r="G693">
        <v>0.138987</v>
      </c>
      <c r="H693">
        <v>1</v>
      </c>
      <c r="I693">
        <v>0</v>
      </c>
    </row>
    <row r="694" spans="1:9" x14ac:dyDescent="0.25">
      <c r="A694" t="s">
        <v>40</v>
      </c>
      <c r="B694">
        <v>3111.64</v>
      </c>
      <c r="C694">
        <v>2273.0500000000002</v>
      </c>
      <c r="D694">
        <v>2238.62</v>
      </c>
      <c r="E694">
        <v>1485.86</v>
      </c>
      <c r="F694">
        <v>0</v>
      </c>
      <c r="G694">
        <v>0.13895299999999999</v>
      </c>
      <c r="H694">
        <v>1</v>
      </c>
      <c r="I694">
        <v>0</v>
      </c>
    </row>
    <row r="695" spans="1:9" x14ac:dyDescent="0.25">
      <c r="A695" t="s">
        <v>40</v>
      </c>
      <c r="B695">
        <v>2295.64</v>
      </c>
      <c r="C695">
        <v>2279.9499999999998</v>
      </c>
      <c r="D695">
        <v>2239.25</v>
      </c>
      <c r="E695">
        <v>1485.25</v>
      </c>
      <c r="F695">
        <v>0</v>
      </c>
      <c r="G695">
        <v>0.138934</v>
      </c>
      <c r="H695">
        <v>1</v>
      </c>
      <c r="I695">
        <v>0</v>
      </c>
    </row>
    <row r="696" spans="1:9" x14ac:dyDescent="0.25">
      <c r="A696" t="s">
        <v>40</v>
      </c>
      <c r="B696">
        <v>2292.7600000000002</v>
      </c>
      <c r="C696">
        <v>2287.7199999999998</v>
      </c>
      <c r="D696">
        <v>2240.15</v>
      </c>
      <c r="E696">
        <v>1486.16</v>
      </c>
      <c r="F696">
        <v>0</v>
      </c>
      <c r="G696">
        <v>0.138934</v>
      </c>
      <c r="H696">
        <v>1</v>
      </c>
      <c r="I696">
        <v>0</v>
      </c>
    </row>
    <row r="697" spans="1:9" x14ac:dyDescent="0.25">
      <c r="A697" t="s">
        <v>40</v>
      </c>
      <c r="B697">
        <v>2276.9299999999998</v>
      </c>
      <c r="C697">
        <v>2270.6799999999998</v>
      </c>
      <c r="D697">
        <v>2240.38</v>
      </c>
      <c r="E697">
        <v>1485.34</v>
      </c>
      <c r="F697">
        <v>0</v>
      </c>
      <c r="G697">
        <v>0.13894599999999999</v>
      </c>
      <c r="H697">
        <v>1</v>
      </c>
      <c r="I697">
        <v>0</v>
      </c>
    </row>
    <row r="698" spans="1:9" x14ac:dyDescent="0.25">
      <c r="A698" t="s">
        <v>40</v>
      </c>
      <c r="B698">
        <v>3139.17</v>
      </c>
      <c r="C698">
        <v>2271.48</v>
      </c>
      <c r="D698">
        <v>2238.6</v>
      </c>
      <c r="E698">
        <v>1485.84</v>
      </c>
      <c r="F698">
        <v>0</v>
      </c>
      <c r="G698">
        <v>0.13896900000000001</v>
      </c>
      <c r="H698">
        <v>1</v>
      </c>
      <c r="I698">
        <v>0</v>
      </c>
    </row>
    <row r="699" spans="1:9" x14ac:dyDescent="0.25">
      <c r="A699" t="s">
        <v>40</v>
      </c>
      <c r="B699">
        <v>2283.16</v>
      </c>
      <c r="C699">
        <v>2268.87</v>
      </c>
      <c r="D699">
        <v>2239.37</v>
      </c>
      <c r="E699">
        <v>1485.28</v>
      </c>
      <c r="F699">
        <v>0</v>
      </c>
      <c r="G699">
        <v>0.13895299999999999</v>
      </c>
      <c r="H699">
        <v>1</v>
      </c>
      <c r="I699">
        <v>0</v>
      </c>
    </row>
    <row r="700" spans="1:9" x14ac:dyDescent="0.25">
      <c r="A700" t="s">
        <v>40</v>
      </c>
      <c r="B700">
        <v>2288.33</v>
      </c>
      <c r="C700">
        <v>2283.4499999999998</v>
      </c>
      <c r="D700">
        <v>2239.71</v>
      </c>
      <c r="E700">
        <v>1485.92</v>
      </c>
      <c r="F700">
        <v>0</v>
      </c>
      <c r="G700">
        <v>0.138962</v>
      </c>
      <c r="H700">
        <v>1</v>
      </c>
      <c r="I700">
        <v>0</v>
      </c>
    </row>
    <row r="701" spans="1:9" x14ac:dyDescent="0.25">
      <c r="A701" t="s">
        <v>40</v>
      </c>
      <c r="B701">
        <v>2275.91</v>
      </c>
      <c r="C701">
        <v>2269.4699999999998</v>
      </c>
      <c r="D701">
        <v>2239.12</v>
      </c>
      <c r="E701">
        <v>1485.36</v>
      </c>
      <c r="F701">
        <v>0</v>
      </c>
      <c r="G701">
        <v>0.13894200000000001</v>
      </c>
      <c r="H701">
        <v>1</v>
      </c>
      <c r="I701">
        <v>0</v>
      </c>
    </row>
    <row r="702" spans="1:9" x14ac:dyDescent="0.25">
      <c r="A702" t="s">
        <v>40</v>
      </c>
      <c r="B702">
        <v>3144.94</v>
      </c>
      <c r="C702">
        <v>2283.5300000000002</v>
      </c>
      <c r="D702">
        <v>2240.2600000000002</v>
      </c>
      <c r="E702">
        <v>1486.33</v>
      </c>
      <c r="F702">
        <v>0</v>
      </c>
      <c r="G702">
        <v>0.13894599999999999</v>
      </c>
      <c r="H702">
        <v>1</v>
      </c>
      <c r="I702">
        <v>0</v>
      </c>
    </row>
    <row r="703" spans="1:9" x14ac:dyDescent="0.25">
      <c r="A703" t="s">
        <v>40</v>
      </c>
      <c r="B703">
        <v>2293.44</v>
      </c>
      <c r="C703">
        <v>2278.4499999999998</v>
      </c>
      <c r="D703">
        <v>2239.29</v>
      </c>
      <c r="E703">
        <v>1485.43</v>
      </c>
      <c r="F703">
        <v>0</v>
      </c>
      <c r="G703">
        <v>0.138934</v>
      </c>
      <c r="H703">
        <v>1</v>
      </c>
      <c r="I703">
        <v>0</v>
      </c>
    </row>
    <row r="704" spans="1:9" x14ac:dyDescent="0.25">
      <c r="A704" t="s">
        <v>40</v>
      </c>
      <c r="B704">
        <v>2279.9299999999998</v>
      </c>
      <c r="C704">
        <v>2274.4299999999998</v>
      </c>
      <c r="D704">
        <v>2238.4899999999998</v>
      </c>
      <c r="E704">
        <v>1485.89</v>
      </c>
      <c r="F704">
        <v>0</v>
      </c>
      <c r="G704">
        <v>0.13897100000000001</v>
      </c>
      <c r="H704">
        <v>1</v>
      </c>
      <c r="I704">
        <v>0</v>
      </c>
    </row>
    <row r="705" spans="1:9" x14ac:dyDescent="0.25">
      <c r="A705" t="s">
        <v>40</v>
      </c>
      <c r="B705">
        <v>2277.38</v>
      </c>
      <c r="C705">
        <v>2270.5100000000002</v>
      </c>
      <c r="D705">
        <v>2238.8000000000002</v>
      </c>
      <c r="E705">
        <v>1485.42</v>
      </c>
      <c r="F705">
        <v>0</v>
      </c>
      <c r="G705">
        <v>0.13897499999999999</v>
      </c>
      <c r="H705">
        <v>1</v>
      </c>
      <c r="I705">
        <v>0</v>
      </c>
    </row>
    <row r="706" spans="1:9" x14ac:dyDescent="0.25">
      <c r="A706" t="s">
        <v>40</v>
      </c>
      <c r="B706">
        <v>3151.66</v>
      </c>
      <c r="C706">
        <v>2267.52</v>
      </c>
      <c r="D706">
        <v>2240.15</v>
      </c>
      <c r="E706">
        <v>1486.28</v>
      </c>
      <c r="F706">
        <v>0</v>
      </c>
      <c r="G706">
        <v>0.138934</v>
      </c>
      <c r="H706">
        <v>1</v>
      </c>
      <c r="I706">
        <v>0</v>
      </c>
    </row>
    <row r="707" spans="1:9" x14ac:dyDescent="0.25">
      <c r="A707" t="s">
        <v>40</v>
      </c>
      <c r="B707">
        <v>2281.96</v>
      </c>
      <c r="C707">
        <v>2271.17</v>
      </c>
      <c r="D707">
        <v>2239.52</v>
      </c>
      <c r="E707">
        <v>1485.42</v>
      </c>
      <c r="F707">
        <v>0</v>
      </c>
      <c r="G707">
        <v>0.13893800000000001</v>
      </c>
      <c r="H707">
        <v>1</v>
      </c>
      <c r="I707">
        <v>0</v>
      </c>
    </row>
    <row r="708" spans="1:9" x14ac:dyDescent="0.25">
      <c r="A708" t="s">
        <v>40</v>
      </c>
      <c r="B708">
        <v>2271.2199999999998</v>
      </c>
      <c r="C708">
        <v>2264.61</v>
      </c>
      <c r="D708">
        <v>2239.5300000000002</v>
      </c>
      <c r="E708">
        <v>1485.87</v>
      </c>
      <c r="F708">
        <v>0</v>
      </c>
      <c r="G708">
        <v>0.13897399999999999</v>
      </c>
      <c r="H708">
        <v>1</v>
      </c>
      <c r="I708">
        <v>0</v>
      </c>
    </row>
    <row r="709" spans="1:9" x14ac:dyDescent="0.25">
      <c r="A709" t="s">
        <v>40</v>
      </c>
      <c r="B709">
        <v>2268.65</v>
      </c>
      <c r="C709">
        <v>2263.98</v>
      </c>
      <c r="D709">
        <v>2239.25</v>
      </c>
      <c r="E709">
        <v>1485.25</v>
      </c>
      <c r="F709">
        <v>0</v>
      </c>
      <c r="G709">
        <v>0.138956</v>
      </c>
      <c r="H709">
        <v>1</v>
      </c>
      <c r="I709">
        <v>0</v>
      </c>
    </row>
    <row r="710" spans="1:9" x14ac:dyDescent="0.25">
      <c r="A710" t="s">
        <v>40</v>
      </c>
      <c r="B710">
        <v>3245.18</v>
      </c>
      <c r="C710">
        <v>2266.27</v>
      </c>
      <c r="D710">
        <v>2239.14</v>
      </c>
      <c r="E710">
        <v>1486</v>
      </c>
      <c r="F710">
        <v>0</v>
      </c>
      <c r="G710">
        <v>0.138934</v>
      </c>
      <c r="H710">
        <v>1</v>
      </c>
      <c r="I710">
        <v>0</v>
      </c>
    </row>
    <row r="711" spans="1:9" x14ac:dyDescent="0.25">
      <c r="A711" t="s">
        <v>40</v>
      </c>
      <c r="B711">
        <v>2303.64</v>
      </c>
      <c r="C711">
        <v>2293.56</v>
      </c>
      <c r="D711">
        <v>2238.71</v>
      </c>
      <c r="E711">
        <v>1485.37</v>
      </c>
      <c r="F711">
        <v>0</v>
      </c>
      <c r="G711">
        <v>0.13899</v>
      </c>
      <c r="H711">
        <v>1</v>
      </c>
      <c r="I711">
        <v>0</v>
      </c>
    </row>
    <row r="712" spans="1:9" x14ac:dyDescent="0.25">
      <c r="A712" t="s">
        <v>40</v>
      </c>
      <c r="B712">
        <v>2305.46</v>
      </c>
      <c r="C712">
        <v>2297.73</v>
      </c>
      <c r="D712">
        <v>2240.4899999999998</v>
      </c>
      <c r="E712">
        <v>1486.25</v>
      </c>
      <c r="F712">
        <v>0</v>
      </c>
      <c r="G712">
        <v>0.138934</v>
      </c>
      <c r="H712">
        <v>1</v>
      </c>
      <c r="I712">
        <v>0</v>
      </c>
    </row>
    <row r="713" spans="1:9" x14ac:dyDescent="0.25">
      <c r="A713" t="s">
        <v>40</v>
      </c>
      <c r="B713">
        <v>2314.5700000000002</v>
      </c>
      <c r="C713">
        <v>2304.1</v>
      </c>
      <c r="D713">
        <v>2238.64</v>
      </c>
      <c r="E713">
        <v>1485.29</v>
      </c>
      <c r="F713">
        <v>0</v>
      </c>
      <c r="G713">
        <v>0.13894500000000001</v>
      </c>
      <c r="H713">
        <v>1</v>
      </c>
      <c r="I713">
        <v>0</v>
      </c>
    </row>
    <row r="714" spans="1:9" x14ac:dyDescent="0.25">
      <c r="A714" t="s">
        <v>40</v>
      </c>
      <c r="B714">
        <v>3044.06</v>
      </c>
      <c r="C714">
        <v>2299.84</v>
      </c>
      <c r="D714">
        <v>2240.73</v>
      </c>
      <c r="E714">
        <v>1486.26</v>
      </c>
      <c r="F714">
        <v>0</v>
      </c>
      <c r="G714">
        <v>0.138934</v>
      </c>
      <c r="H714">
        <v>1</v>
      </c>
      <c r="I714">
        <v>0</v>
      </c>
    </row>
    <row r="715" spans="1:9" x14ac:dyDescent="0.25">
      <c r="A715" t="s">
        <v>40</v>
      </c>
      <c r="B715">
        <v>2315.87</v>
      </c>
      <c r="C715">
        <v>2299.9699999999998</v>
      </c>
      <c r="D715">
        <v>2238.92</v>
      </c>
      <c r="E715">
        <v>1485.45</v>
      </c>
      <c r="F715">
        <v>0</v>
      </c>
      <c r="G715">
        <v>0.13894899999999999</v>
      </c>
      <c r="H715">
        <v>1</v>
      </c>
      <c r="I715">
        <v>0</v>
      </c>
    </row>
    <row r="716" spans="1:9" x14ac:dyDescent="0.25">
      <c r="A716" t="s">
        <v>40</v>
      </c>
      <c r="B716">
        <v>2305.84</v>
      </c>
      <c r="C716">
        <v>2298.66</v>
      </c>
      <c r="D716">
        <v>2239.25</v>
      </c>
      <c r="E716">
        <v>1485.75</v>
      </c>
      <c r="F716">
        <v>0</v>
      </c>
      <c r="G716">
        <v>0.13897399999999999</v>
      </c>
      <c r="H716">
        <v>1</v>
      </c>
      <c r="I716">
        <v>0</v>
      </c>
    </row>
    <row r="717" spans="1:9" x14ac:dyDescent="0.25">
      <c r="A717" t="s">
        <v>40</v>
      </c>
      <c r="B717">
        <v>2297.7600000000002</v>
      </c>
      <c r="C717">
        <v>2291.15</v>
      </c>
      <c r="D717">
        <v>2239.11</v>
      </c>
      <c r="E717">
        <v>1485.47</v>
      </c>
      <c r="F717">
        <v>0</v>
      </c>
      <c r="G717">
        <v>0.13894899999999999</v>
      </c>
      <c r="H717">
        <v>1</v>
      </c>
      <c r="I717">
        <v>0</v>
      </c>
    </row>
    <row r="718" spans="1:9" x14ac:dyDescent="0.25">
      <c r="A718" t="s">
        <v>40</v>
      </c>
      <c r="B718">
        <v>3049.98</v>
      </c>
      <c r="C718">
        <v>2288.9499999999998</v>
      </c>
      <c r="D718">
        <v>2239.4499999999998</v>
      </c>
      <c r="E718">
        <v>1485.99</v>
      </c>
      <c r="F718">
        <v>0</v>
      </c>
      <c r="G718">
        <v>0.13894599999999999</v>
      </c>
      <c r="H718">
        <v>1</v>
      </c>
      <c r="I718">
        <v>0</v>
      </c>
    </row>
    <row r="719" spans="1:9" x14ac:dyDescent="0.25">
      <c r="A719" t="s">
        <v>40</v>
      </c>
      <c r="B719">
        <v>2318.31</v>
      </c>
      <c r="C719">
        <v>2307.33</v>
      </c>
      <c r="D719">
        <v>2238.9899999999998</v>
      </c>
      <c r="E719">
        <v>1485.19</v>
      </c>
      <c r="F719">
        <v>0</v>
      </c>
      <c r="G719">
        <v>0.13898099999999999</v>
      </c>
      <c r="H719">
        <v>1</v>
      </c>
      <c r="I719">
        <v>0</v>
      </c>
    </row>
    <row r="720" spans="1:9" x14ac:dyDescent="0.25">
      <c r="A720" t="s">
        <v>40</v>
      </c>
      <c r="B720">
        <v>2300.98</v>
      </c>
      <c r="C720">
        <v>2294.64</v>
      </c>
      <c r="D720">
        <v>2239.27</v>
      </c>
      <c r="E720">
        <v>1486.27</v>
      </c>
      <c r="F720">
        <v>0</v>
      </c>
      <c r="G720">
        <v>0.13894599999999999</v>
      </c>
      <c r="H720">
        <v>1</v>
      </c>
      <c r="I720">
        <v>0</v>
      </c>
    </row>
    <row r="721" spans="1:25" x14ac:dyDescent="0.25">
      <c r="A721" t="s">
        <v>40</v>
      </c>
      <c r="B721">
        <v>2292.5300000000002</v>
      </c>
      <c r="C721">
        <v>2286.04</v>
      </c>
      <c r="D721">
        <v>2239.06</v>
      </c>
      <c r="E721">
        <v>1485.47</v>
      </c>
      <c r="F721">
        <v>0</v>
      </c>
      <c r="G721">
        <v>0.13893800000000001</v>
      </c>
      <c r="H721">
        <v>1</v>
      </c>
      <c r="I721">
        <v>0</v>
      </c>
    </row>
    <row r="722" spans="1:25" x14ac:dyDescent="0.25">
      <c r="A722" t="s">
        <v>40</v>
      </c>
      <c r="B722">
        <v>3091.53</v>
      </c>
      <c r="C722">
        <v>2279.84</v>
      </c>
      <c r="D722">
        <v>2238.4899999999998</v>
      </c>
      <c r="E722">
        <v>1485.74</v>
      </c>
      <c r="F722">
        <v>0</v>
      </c>
      <c r="G722">
        <v>0.13894500000000001</v>
      </c>
      <c r="H722">
        <v>1</v>
      </c>
      <c r="I722">
        <v>0</v>
      </c>
    </row>
    <row r="723" spans="1:25" x14ac:dyDescent="0.25">
      <c r="A723" t="s">
        <v>40</v>
      </c>
      <c r="B723">
        <v>2301.9</v>
      </c>
      <c r="C723">
        <v>2287.3200000000002</v>
      </c>
      <c r="D723">
        <v>2239.25</v>
      </c>
      <c r="E723">
        <v>1485.55</v>
      </c>
      <c r="F723">
        <v>0</v>
      </c>
      <c r="G723">
        <v>0.13894599999999999</v>
      </c>
      <c r="H723">
        <v>1</v>
      </c>
      <c r="I723">
        <v>0</v>
      </c>
    </row>
    <row r="724" spans="1:25" x14ac:dyDescent="0.25">
      <c r="A724" t="s">
        <v>40</v>
      </c>
      <c r="B724">
        <v>2289.16</v>
      </c>
      <c r="C724">
        <v>2283.7800000000002</v>
      </c>
      <c r="D724">
        <v>2239.12</v>
      </c>
      <c r="E724">
        <v>1486.29</v>
      </c>
      <c r="F724">
        <v>0</v>
      </c>
      <c r="G724">
        <v>0.13896500000000001</v>
      </c>
      <c r="H724">
        <v>1</v>
      </c>
      <c r="I724">
        <v>0</v>
      </c>
    </row>
    <row r="725" spans="1:25" x14ac:dyDescent="0.25">
      <c r="A725" t="s">
        <v>40</v>
      </c>
      <c r="B725">
        <v>2281.81</v>
      </c>
      <c r="C725">
        <v>2275.06</v>
      </c>
      <c r="D725">
        <v>2239.9899999999998</v>
      </c>
      <c r="E725">
        <v>1485.45</v>
      </c>
      <c r="F725">
        <v>0</v>
      </c>
      <c r="G725">
        <v>0.13895299999999999</v>
      </c>
      <c r="H725">
        <v>1</v>
      </c>
      <c r="I725">
        <v>0</v>
      </c>
    </row>
    <row r="726" spans="1:25" x14ac:dyDescent="0.25">
      <c r="A726" t="s">
        <v>40</v>
      </c>
      <c r="B726">
        <v>3106.63</v>
      </c>
      <c r="C726">
        <v>2285.73</v>
      </c>
      <c r="D726">
        <v>2239.2199999999998</v>
      </c>
      <c r="E726">
        <v>1485.95</v>
      </c>
      <c r="F726">
        <v>0</v>
      </c>
      <c r="G726">
        <v>0.13893800000000001</v>
      </c>
      <c r="H726">
        <v>1</v>
      </c>
      <c r="I726">
        <v>0</v>
      </c>
    </row>
    <row r="727" spans="1:25" x14ac:dyDescent="0.25">
      <c r="A727" t="s">
        <v>40</v>
      </c>
      <c r="B727">
        <v>2295.77</v>
      </c>
      <c r="C727">
        <v>2284.2800000000002</v>
      </c>
      <c r="D727">
        <v>2239.27</v>
      </c>
      <c r="E727">
        <v>1485.69</v>
      </c>
      <c r="F727">
        <v>0</v>
      </c>
      <c r="G727">
        <v>0.13894599999999999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2307.91</v>
      </c>
      <c r="C728">
        <v>2298.9699999999998</v>
      </c>
      <c r="D728">
        <v>2239.08</v>
      </c>
      <c r="E728">
        <v>1485.72</v>
      </c>
      <c r="F728">
        <v>0</v>
      </c>
      <c r="G728">
        <v>0.13897399999999999</v>
      </c>
      <c r="H728">
        <v>1</v>
      </c>
      <c r="I728">
        <v>0</v>
      </c>
      <c r="R728">
        <f>AVERAGE(B679:B728)</f>
        <v>2491.1311999999998</v>
      </c>
      <c r="S728">
        <f>AVERAGE(C679:C728)</f>
        <v>2286.723</v>
      </c>
      <c r="U728">
        <f>_xlfn.VAR.P(B679:B728)</f>
        <v>120108.3281825592</v>
      </c>
      <c r="V728">
        <f>_xlfn.VAR.P(C679:C728)</f>
        <v>164.97641299999964</v>
      </c>
      <c r="X728">
        <f>1.96*SQRT(U728)/50</f>
        <v>13.585406192618894</v>
      </c>
      <c r="Y728">
        <f>1.96*SQRT(V728)/50</f>
        <v>0.5034971253863515</v>
      </c>
    </row>
    <row r="729" spans="1:25" x14ac:dyDescent="0.25">
      <c r="A729" t="s">
        <v>40</v>
      </c>
      <c r="B729">
        <v>124562.134475</v>
      </c>
      <c r="C729" t="s">
        <v>36</v>
      </c>
      <c r="U729" t="s">
        <v>73</v>
      </c>
    </row>
    <row r="730" spans="1:25" x14ac:dyDescent="0.25">
      <c r="A730" t="s">
        <v>87</v>
      </c>
      <c r="B730">
        <v>1055.0999999999999</v>
      </c>
      <c r="C730">
        <v>1047.1199999999999</v>
      </c>
      <c r="D730">
        <v>1014.46</v>
      </c>
      <c r="E730">
        <v>568.548</v>
      </c>
      <c r="F730">
        <v>0</v>
      </c>
      <c r="G730">
        <v>0.114923</v>
      </c>
      <c r="H730">
        <v>0.90092000000000005</v>
      </c>
      <c r="I730">
        <v>0</v>
      </c>
      <c r="U730">
        <f>_xlfn.STDEV.P(B679:B728)</f>
        <v>346.56648450558401</v>
      </c>
      <c r="V730">
        <f>_xlfn.STDEV.P(C679:C728)</f>
        <v>12.844314423121213</v>
      </c>
    </row>
    <row r="731" spans="1:25" x14ac:dyDescent="0.25">
      <c r="A731" t="s">
        <v>87</v>
      </c>
      <c r="B731">
        <v>1059.02</v>
      </c>
      <c r="C731">
        <v>1052.05</v>
      </c>
      <c r="D731">
        <v>1014.14</v>
      </c>
      <c r="E731">
        <v>568.28599999999994</v>
      </c>
      <c r="F731">
        <v>0</v>
      </c>
      <c r="G731">
        <v>0.11135100000000001</v>
      </c>
      <c r="H731">
        <v>0.89140299999999995</v>
      </c>
      <c r="I731">
        <v>0</v>
      </c>
    </row>
    <row r="732" spans="1:25" x14ac:dyDescent="0.25">
      <c r="A732" t="s">
        <v>87</v>
      </c>
      <c r="B732">
        <v>1049.6500000000001</v>
      </c>
      <c r="C732">
        <v>1043.78</v>
      </c>
      <c r="D732">
        <v>1013.39</v>
      </c>
      <c r="E732">
        <v>568.39800000000002</v>
      </c>
      <c r="F732">
        <v>0</v>
      </c>
      <c r="G732">
        <v>8.3736199999999997E-2</v>
      </c>
      <c r="H732">
        <v>0.90067900000000001</v>
      </c>
      <c r="I732">
        <v>0</v>
      </c>
    </row>
    <row r="733" spans="1:25" x14ac:dyDescent="0.25">
      <c r="A733" t="s">
        <v>87</v>
      </c>
      <c r="B733">
        <v>1058.54</v>
      </c>
      <c r="C733">
        <v>1052.45</v>
      </c>
      <c r="D733">
        <v>1013.69</v>
      </c>
      <c r="E733">
        <v>568.73199999999997</v>
      </c>
      <c r="F733">
        <v>0</v>
      </c>
      <c r="G733">
        <v>0.114929</v>
      </c>
      <c r="H733">
        <v>0.90048499999999998</v>
      </c>
      <c r="I733">
        <v>0</v>
      </c>
    </row>
    <row r="734" spans="1:25" x14ac:dyDescent="0.25">
      <c r="A734" t="s">
        <v>87</v>
      </c>
      <c r="B734">
        <v>1183.3800000000001</v>
      </c>
      <c r="C734">
        <v>1053.42</v>
      </c>
      <c r="D734">
        <v>1014.37</v>
      </c>
      <c r="E734">
        <v>568.73</v>
      </c>
      <c r="F734">
        <v>0</v>
      </c>
      <c r="G734">
        <v>8.8506000000000001E-2</v>
      </c>
      <c r="H734">
        <v>0.90088199999999996</v>
      </c>
      <c r="I734">
        <v>0</v>
      </c>
    </row>
    <row r="735" spans="1:25" x14ac:dyDescent="0.25">
      <c r="A735" t="s">
        <v>87</v>
      </c>
      <c r="B735">
        <v>1045.74</v>
      </c>
      <c r="C735">
        <v>1038.47</v>
      </c>
      <c r="D735">
        <v>1013.97</v>
      </c>
      <c r="E735">
        <v>568.94500000000005</v>
      </c>
      <c r="F735">
        <v>0</v>
      </c>
      <c r="G735">
        <v>0.114923</v>
      </c>
      <c r="H735">
        <v>0.89816600000000002</v>
      </c>
      <c r="I735">
        <v>0</v>
      </c>
    </row>
    <row r="736" spans="1:25" x14ac:dyDescent="0.25">
      <c r="A736" t="s">
        <v>87</v>
      </c>
      <c r="B736">
        <v>1051.21</v>
      </c>
      <c r="C736">
        <v>1045.6300000000001</v>
      </c>
      <c r="D736">
        <v>1014.5</v>
      </c>
      <c r="E736">
        <v>568.83000000000004</v>
      </c>
      <c r="F736">
        <v>0</v>
      </c>
      <c r="G736">
        <v>8.3784999999999998E-2</v>
      </c>
      <c r="H736">
        <v>0.90083100000000005</v>
      </c>
      <c r="I736">
        <v>0</v>
      </c>
    </row>
    <row r="737" spans="1:9" x14ac:dyDescent="0.25">
      <c r="A737" t="s">
        <v>87</v>
      </c>
      <c r="B737">
        <v>1058.1300000000001</v>
      </c>
      <c r="C737">
        <v>1050.6099999999999</v>
      </c>
      <c r="D737">
        <v>1013.53</v>
      </c>
      <c r="E737">
        <v>568.85500000000002</v>
      </c>
      <c r="F737">
        <v>0</v>
      </c>
      <c r="G737">
        <v>0.11497499999999999</v>
      </c>
      <c r="H737">
        <v>0.89760499999999999</v>
      </c>
      <c r="I737">
        <v>0</v>
      </c>
    </row>
    <row r="738" spans="1:9" x14ac:dyDescent="0.25">
      <c r="A738" t="s">
        <v>87</v>
      </c>
      <c r="B738">
        <v>1049.82</v>
      </c>
      <c r="C738">
        <v>1043.19</v>
      </c>
      <c r="D738">
        <v>1014.48</v>
      </c>
      <c r="E738">
        <v>568.88300000000004</v>
      </c>
      <c r="F738">
        <v>0</v>
      </c>
      <c r="G738">
        <v>0.114925</v>
      </c>
      <c r="H738">
        <v>0.90095099999999995</v>
      </c>
      <c r="I738">
        <v>0</v>
      </c>
    </row>
    <row r="739" spans="1:9" x14ac:dyDescent="0.25">
      <c r="A739" t="s">
        <v>87</v>
      </c>
      <c r="B739">
        <v>1046.76</v>
      </c>
      <c r="C739">
        <v>1038.02</v>
      </c>
      <c r="D739">
        <v>1013.97</v>
      </c>
      <c r="E739">
        <v>568.80600000000004</v>
      </c>
      <c r="F739">
        <v>0</v>
      </c>
      <c r="G739">
        <v>0.114986</v>
      </c>
      <c r="H739">
        <v>0.89940799999999999</v>
      </c>
      <c r="I739">
        <v>0</v>
      </c>
    </row>
    <row r="740" spans="1:9" x14ac:dyDescent="0.25">
      <c r="A740" t="s">
        <v>87</v>
      </c>
      <c r="B740">
        <v>1053.93</v>
      </c>
      <c r="C740">
        <v>1047.7</v>
      </c>
      <c r="D740">
        <v>1014.47</v>
      </c>
      <c r="E740">
        <v>568.77700000000004</v>
      </c>
      <c r="F740">
        <v>0</v>
      </c>
      <c r="G740">
        <v>0.113373</v>
      </c>
      <c r="H740">
        <v>0.900671</v>
      </c>
      <c r="I740">
        <v>0</v>
      </c>
    </row>
    <row r="741" spans="1:9" x14ac:dyDescent="0.25">
      <c r="A741" t="s">
        <v>87</v>
      </c>
      <c r="B741">
        <v>1057.69</v>
      </c>
      <c r="C741">
        <v>1046.2</v>
      </c>
      <c r="D741">
        <v>1021.63</v>
      </c>
      <c r="E741">
        <v>576.50699999999995</v>
      </c>
      <c r="F741">
        <v>0</v>
      </c>
      <c r="G741">
        <v>0.114923</v>
      </c>
      <c r="H741">
        <v>0.90029400000000004</v>
      </c>
      <c r="I741">
        <v>0</v>
      </c>
    </row>
    <row r="742" spans="1:9" x14ac:dyDescent="0.25">
      <c r="A742" t="s">
        <v>87</v>
      </c>
      <c r="B742">
        <v>1057.04</v>
      </c>
      <c r="C742">
        <v>1051.18</v>
      </c>
      <c r="D742">
        <v>1014.63</v>
      </c>
      <c r="E742">
        <v>568.84</v>
      </c>
      <c r="F742">
        <v>0</v>
      </c>
      <c r="G742">
        <v>0.114923</v>
      </c>
      <c r="H742">
        <v>0.90106200000000003</v>
      </c>
      <c r="I742">
        <v>0</v>
      </c>
    </row>
    <row r="743" spans="1:9" x14ac:dyDescent="0.25">
      <c r="A743" t="s">
        <v>87</v>
      </c>
      <c r="B743">
        <v>1579.17</v>
      </c>
      <c r="C743">
        <v>1037.44</v>
      </c>
      <c r="D743">
        <v>1013.85</v>
      </c>
      <c r="E743">
        <v>568.80499999999995</v>
      </c>
      <c r="F743">
        <v>0</v>
      </c>
      <c r="G743">
        <v>8.3431500000000006E-2</v>
      </c>
      <c r="H743">
        <v>0.90040399999999998</v>
      </c>
      <c r="I743">
        <v>0</v>
      </c>
    </row>
    <row r="744" spans="1:9" x14ac:dyDescent="0.25">
      <c r="A744" t="s">
        <v>87</v>
      </c>
      <c r="B744">
        <v>1067.69</v>
      </c>
      <c r="C744">
        <v>1059.05</v>
      </c>
      <c r="D744">
        <v>1014.79</v>
      </c>
      <c r="E744">
        <v>568.90800000000002</v>
      </c>
      <c r="F744">
        <v>0</v>
      </c>
      <c r="G744">
        <v>9.0191800000000003E-2</v>
      </c>
      <c r="H744">
        <v>0.89693299999999998</v>
      </c>
      <c r="I744">
        <v>0</v>
      </c>
    </row>
    <row r="745" spans="1:9" x14ac:dyDescent="0.25">
      <c r="A745" t="s">
        <v>87</v>
      </c>
      <c r="B745">
        <v>1057.6400000000001</v>
      </c>
      <c r="C745">
        <v>1048.94</v>
      </c>
      <c r="D745">
        <v>1013.53</v>
      </c>
      <c r="E745">
        <v>568.89400000000001</v>
      </c>
      <c r="F745">
        <v>0</v>
      </c>
      <c r="G745">
        <v>0.114923</v>
      </c>
      <c r="H745">
        <v>0.90107499999999996</v>
      </c>
      <c r="I745">
        <v>0</v>
      </c>
    </row>
    <row r="746" spans="1:9" x14ac:dyDescent="0.25">
      <c r="A746" t="s">
        <v>87</v>
      </c>
      <c r="B746">
        <v>1059.82</v>
      </c>
      <c r="C746">
        <v>1053.69</v>
      </c>
      <c r="D746">
        <v>1014.62</v>
      </c>
      <c r="E746">
        <v>568.90800000000002</v>
      </c>
      <c r="F746">
        <v>0</v>
      </c>
      <c r="G746">
        <v>0.114923</v>
      </c>
      <c r="H746">
        <v>0.90028200000000003</v>
      </c>
      <c r="I746">
        <v>0</v>
      </c>
    </row>
    <row r="747" spans="1:9" x14ac:dyDescent="0.25">
      <c r="A747" t="s">
        <v>87</v>
      </c>
      <c r="B747">
        <v>1052.07</v>
      </c>
      <c r="C747">
        <v>1043.7</v>
      </c>
      <c r="D747">
        <v>1013.36</v>
      </c>
      <c r="E747">
        <v>568.80499999999995</v>
      </c>
      <c r="F747">
        <v>0</v>
      </c>
      <c r="G747">
        <v>9.9991099999999999E-2</v>
      </c>
      <c r="H747">
        <v>0.90022800000000003</v>
      </c>
      <c r="I747">
        <v>0</v>
      </c>
    </row>
    <row r="748" spans="1:9" x14ac:dyDescent="0.25">
      <c r="A748" t="s">
        <v>87</v>
      </c>
      <c r="B748">
        <v>1046.47</v>
      </c>
      <c r="C748">
        <v>1040.71</v>
      </c>
      <c r="D748">
        <v>1014.17</v>
      </c>
      <c r="E748">
        <v>568.75300000000004</v>
      </c>
      <c r="F748">
        <v>0</v>
      </c>
      <c r="G748">
        <v>0.114923</v>
      </c>
      <c r="H748">
        <v>0.90081999999999995</v>
      </c>
      <c r="I748">
        <v>0</v>
      </c>
    </row>
    <row r="749" spans="1:9" x14ac:dyDescent="0.25">
      <c r="A749" t="s">
        <v>87</v>
      </c>
      <c r="B749">
        <v>1052.78</v>
      </c>
      <c r="C749">
        <v>1046.95</v>
      </c>
      <c r="D749">
        <v>1013.96</v>
      </c>
      <c r="E749">
        <v>568.91300000000001</v>
      </c>
      <c r="F749">
        <v>0</v>
      </c>
      <c r="G749">
        <v>0.10627300000000001</v>
      </c>
      <c r="H749">
        <v>0.90103100000000003</v>
      </c>
      <c r="I749">
        <v>0</v>
      </c>
    </row>
    <row r="750" spans="1:9" x14ac:dyDescent="0.25">
      <c r="A750" t="s">
        <v>87</v>
      </c>
      <c r="B750">
        <v>1053.49</v>
      </c>
      <c r="C750">
        <v>1046.56</v>
      </c>
      <c r="D750">
        <v>1014.73</v>
      </c>
      <c r="E750">
        <v>568.95299999999997</v>
      </c>
      <c r="F750">
        <v>0</v>
      </c>
      <c r="G750">
        <v>0.104079</v>
      </c>
      <c r="H750">
        <v>0.90068999999999999</v>
      </c>
      <c r="I750">
        <v>0</v>
      </c>
    </row>
    <row r="751" spans="1:9" x14ac:dyDescent="0.25">
      <c r="A751" t="s">
        <v>87</v>
      </c>
      <c r="B751">
        <v>1047.51</v>
      </c>
      <c r="C751">
        <v>1040.24</v>
      </c>
      <c r="D751">
        <v>1013.46</v>
      </c>
      <c r="E751">
        <v>568.86</v>
      </c>
      <c r="F751">
        <v>0</v>
      </c>
      <c r="G751">
        <v>0.114925</v>
      </c>
      <c r="H751">
        <v>0.89888699999999999</v>
      </c>
      <c r="I751">
        <v>0</v>
      </c>
    </row>
    <row r="752" spans="1:9" x14ac:dyDescent="0.25">
      <c r="A752" t="s">
        <v>87</v>
      </c>
      <c r="B752">
        <v>1625.3</v>
      </c>
      <c r="C752">
        <v>1048.5999999999999</v>
      </c>
      <c r="D752">
        <v>1014.81</v>
      </c>
      <c r="E752">
        <v>568.904</v>
      </c>
      <c r="F752">
        <v>0</v>
      </c>
      <c r="G752">
        <v>9.6547099999999997E-2</v>
      </c>
      <c r="H752">
        <v>0.90035900000000002</v>
      </c>
      <c r="I752">
        <v>0</v>
      </c>
    </row>
    <row r="753" spans="1:9" x14ac:dyDescent="0.25">
      <c r="A753" t="s">
        <v>87</v>
      </c>
      <c r="B753">
        <v>1052.18</v>
      </c>
      <c r="C753">
        <v>1040.48</v>
      </c>
      <c r="D753">
        <v>1010.7</v>
      </c>
      <c r="E753">
        <v>567.15599999999995</v>
      </c>
      <c r="F753">
        <v>0</v>
      </c>
      <c r="G753">
        <v>0.114923</v>
      </c>
      <c r="H753">
        <v>0.89978999999999998</v>
      </c>
      <c r="I753">
        <v>0</v>
      </c>
    </row>
    <row r="754" spans="1:9" x14ac:dyDescent="0.25">
      <c r="A754" t="s">
        <v>87</v>
      </c>
      <c r="B754">
        <v>1044.2</v>
      </c>
      <c r="C754">
        <v>1038.3499999999999</v>
      </c>
      <c r="D754">
        <v>1011.91</v>
      </c>
      <c r="E754">
        <v>567.19500000000005</v>
      </c>
      <c r="F754">
        <v>0</v>
      </c>
      <c r="G754">
        <v>8.7208800000000003E-2</v>
      </c>
      <c r="H754">
        <v>0.90105299999999999</v>
      </c>
      <c r="I754">
        <v>0</v>
      </c>
    </row>
    <row r="755" spans="1:9" x14ac:dyDescent="0.25">
      <c r="A755" t="s">
        <v>87</v>
      </c>
      <c r="B755">
        <v>1037.28</v>
      </c>
      <c r="C755">
        <v>1031.47</v>
      </c>
      <c r="D755">
        <v>1010.7</v>
      </c>
      <c r="E755">
        <v>567.15</v>
      </c>
      <c r="F755">
        <v>0</v>
      </c>
      <c r="G755">
        <v>0.114935</v>
      </c>
      <c r="H755">
        <v>0.90083000000000002</v>
      </c>
      <c r="I755">
        <v>0</v>
      </c>
    </row>
    <row r="756" spans="1:9" x14ac:dyDescent="0.25">
      <c r="A756" t="s">
        <v>87</v>
      </c>
      <c r="B756">
        <v>1044.53</v>
      </c>
      <c r="C756">
        <v>1038.6600000000001</v>
      </c>
      <c r="D756">
        <v>1011.46</v>
      </c>
      <c r="E756">
        <v>567.16899999999998</v>
      </c>
      <c r="F756">
        <v>0</v>
      </c>
      <c r="G756">
        <v>8.5195999999999994E-2</v>
      </c>
      <c r="H756">
        <v>0.90083599999999997</v>
      </c>
      <c r="I756">
        <v>0</v>
      </c>
    </row>
    <row r="757" spans="1:9" x14ac:dyDescent="0.25">
      <c r="A757" t="s">
        <v>87</v>
      </c>
      <c r="B757">
        <v>1052.4100000000001</v>
      </c>
      <c r="C757">
        <v>1045.4100000000001</v>
      </c>
      <c r="D757">
        <v>1011.03</v>
      </c>
      <c r="E757">
        <v>567.02700000000004</v>
      </c>
      <c r="F757">
        <v>0</v>
      </c>
      <c r="G757">
        <v>0.114929</v>
      </c>
      <c r="H757">
        <v>0.90107099999999996</v>
      </c>
      <c r="I757">
        <v>0</v>
      </c>
    </row>
    <row r="758" spans="1:9" x14ac:dyDescent="0.25">
      <c r="A758" t="s">
        <v>87</v>
      </c>
      <c r="B758">
        <v>1037.99</v>
      </c>
      <c r="C758">
        <v>1032.1600000000001</v>
      </c>
      <c r="D758">
        <v>1011.47</v>
      </c>
      <c r="E758">
        <v>567.15200000000004</v>
      </c>
      <c r="F758">
        <v>0</v>
      </c>
      <c r="G758">
        <v>0.114925</v>
      </c>
      <c r="H758">
        <v>0.90102000000000004</v>
      </c>
      <c r="I758">
        <v>0</v>
      </c>
    </row>
    <row r="759" spans="1:9" x14ac:dyDescent="0.25">
      <c r="A759" t="s">
        <v>87</v>
      </c>
      <c r="B759">
        <v>1046.18</v>
      </c>
      <c r="C759">
        <v>1040.3599999999999</v>
      </c>
      <c r="D759">
        <v>1010.54</v>
      </c>
      <c r="E759">
        <v>567.02</v>
      </c>
      <c r="F759">
        <v>0</v>
      </c>
      <c r="G759">
        <v>0.100909</v>
      </c>
      <c r="H759">
        <v>0.90099399999999996</v>
      </c>
      <c r="I759">
        <v>0</v>
      </c>
    </row>
    <row r="760" spans="1:9" x14ac:dyDescent="0.25">
      <c r="A760" t="s">
        <v>87</v>
      </c>
      <c r="B760">
        <v>1052.5999999999999</v>
      </c>
      <c r="C760">
        <v>1046.52</v>
      </c>
      <c r="D760">
        <v>1011.62</v>
      </c>
      <c r="E760">
        <v>567.13199999999995</v>
      </c>
      <c r="F760">
        <v>0</v>
      </c>
      <c r="G760">
        <v>0.114923</v>
      </c>
      <c r="H760">
        <v>0.90105900000000005</v>
      </c>
      <c r="I760">
        <v>0</v>
      </c>
    </row>
    <row r="761" spans="1:9" x14ac:dyDescent="0.25">
      <c r="A761" t="s">
        <v>87</v>
      </c>
      <c r="B761">
        <v>1646.87</v>
      </c>
      <c r="C761">
        <v>1034.6300000000001</v>
      </c>
      <c r="D761">
        <v>1011.03</v>
      </c>
      <c r="E761">
        <v>567.154</v>
      </c>
      <c r="F761">
        <v>0</v>
      </c>
      <c r="G761">
        <v>0.114927</v>
      </c>
      <c r="H761">
        <v>0.90097099999999997</v>
      </c>
      <c r="I761">
        <v>0</v>
      </c>
    </row>
    <row r="762" spans="1:9" x14ac:dyDescent="0.25">
      <c r="A762" t="s">
        <v>87</v>
      </c>
      <c r="B762">
        <v>1046.23</v>
      </c>
      <c r="C762">
        <v>1034.3399999999999</v>
      </c>
      <c r="D762">
        <v>1011.65</v>
      </c>
      <c r="E762">
        <v>567.16899999999998</v>
      </c>
      <c r="F762">
        <v>0</v>
      </c>
      <c r="G762">
        <v>0.114925</v>
      </c>
      <c r="H762">
        <v>0.90105599999999997</v>
      </c>
      <c r="I762">
        <v>0</v>
      </c>
    </row>
    <row r="763" spans="1:9" x14ac:dyDescent="0.25">
      <c r="A763" t="s">
        <v>87</v>
      </c>
      <c r="B763">
        <v>1039.27</v>
      </c>
      <c r="C763">
        <v>1033.75</v>
      </c>
      <c r="D763">
        <v>1010.75</v>
      </c>
      <c r="E763">
        <v>567.029</v>
      </c>
      <c r="F763">
        <v>0</v>
      </c>
      <c r="G763">
        <v>0.114927</v>
      </c>
      <c r="H763">
        <v>0.90087399999999995</v>
      </c>
      <c r="I763">
        <v>0</v>
      </c>
    </row>
    <row r="764" spans="1:9" x14ac:dyDescent="0.25">
      <c r="A764" t="s">
        <v>87</v>
      </c>
      <c r="B764">
        <v>1046.9100000000001</v>
      </c>
      <c r="C764">
        <v>1040.8499999999999</v>
      </c>
      <c r="D764">
        <v>1011.67</v>
      </c>
      <c r="E764">
        <v>567.12800000000004</v>
      </c>
      <c r="F764">
        <v>0</v>
      </c>
      <c r="G764">
        <v>0.114927</v>
      </c>
      <c r="H764">
        <v>0.90097400000000005</v>
      </c>
      <c r="I764">
        <v>0</v>
      </c>
    </row>
    <row r="765" spans="1:9" x14ac:dyDescent="0.25">
      <c r="A765" t="s">
        <v>87</v>
      </c>
      <c r="B765">
        <v>1049.6400000000001</v>
      </c>
      <c r="C765">
        <v>1041.77</v>
      </c>
      <c r="D765">
        <v>1010.43</v>
      </c>
      <c r="E765">
        <v>567.01499999999999</v>
      </c>
      <c r="F765">
        <v>0</v>
      </c>
      <c r="G765">
        <v>0.11497400000000001</v>
      </c>
      <c r="H765">
        <v>0.89558899999999997</v>
      </c>
      <c r="I765">
        <v>0</v>
      </c>
    </row>
    <row r="766" spans="1:9" x14ac:dyDescent="0.25">
      <c r="A766" t="s">
        <v>87</v>
      </c>
      <c r="B766">
        <v>1037.57</v>
      </c>
      <c r="C766">
        <v>1031.73</v>
      </c>
      <c r="D766">
        <v>1011.37</v>
      </c>
      <c r="E766">
        <v>567.11300000000006</v>
      </c>
      <c r="F766">
        <v>0</v>
      </c>
      <c r="G766">
        <v>0.114927</v>
      </c>
      <c r="H766">
        <v>0.90096699999999996</v>
      </c>
      <c r="I766">
        <v>0</v>
      </c>
    </row>
    <row r="767" spans="1:9" x14ac:dyDescent="0.25">
      <c r="A767" t="s">
        <v>87</v>
      </c>
      <c r="B767">
        <v>1039.3599999999999</v>
      </c>
      <c r="C767">
        <v>1033.1199999999999</v>
      </c>
      <c r="D767">
        <v>1010.83</v>
      </c>
      <c r="E767">
        <v>567.13300000000004</v>
      </c>
      <c r="F767">
        <v>0</v>
      </c>
      <c r="G767">
        <v>0.114923</v>
      </c>
      <c r="H767">
        <v>0.90056499999999995</v>
      </c>
      <c r="I767">
        <v>0</v>
      </c>
    </row>
    <row r="768" spans="1:9" x14ac:dyDescent="0.25">
      <c r="A768" t="s">
        <v>87</v>
      </c>
      <c r="B768">
        <v>1052.8699999999999</v>
      </c>
      <c r="C768">
        <v>1035.02</v>
      </c>
      <c r="D768">
        <v>1011.67</v>
      </c>
      <c r="E768">
        <v>567.15499999999997</v>
      </c>
      <c r="F768">
        <v>0</v>
      </c>
      <c r="G768">
        <v>0.114924</v>
      </c>
      <c r="H768">
        <v>0.89633399999999996</v>
      </c>
      <c r="I768">
        <v>0</v>
      </c>
    </row>
    <row r="769" spans="1:25" x14ac:dyDescent="0.25">
      <c r="A769" t="s">
        <v>87</v>
      </c>
      <c r="B769">
        <v>1037.1500000000001</v>
      </c>
      <c r="C769">
        <v>1031.32</v>
      </c>
      <c r="D769">
        <v>1010.62</v>
      </c>
      <c r="E769">
        <v>567.13599999999997</v>
      </c>
      <c r="F769">
        <v>0</v>
      </c>
      <c r="G769">
        <v>0.114942</v>
      </c>
      <c r="H769">
        <v>0.89407999999999999</v>
      </c>
      <c r="I769">
        <v>0</v>
      </c>
    </row>
    <row r="770" spans="1:25" x14ac:dyDescent="0.25">
      <c r="A770" t="s">
        <v>87</v>
      </c>
      <c r="B770">
        <v>1595.81</v>
      </c>
      <c r="C770">
        <v>1045.07</v>
      </c>
      <c r="D770">
        <v>1012.02</v>
      </c>
      <c r="E770">
        <v>567.17100000000005</v>
      </c>
      <c r="F770">
        <v>0</v>
      </c>
      <c r="G770">
        <v>0.114923</v>
      </c>
      <c r="H770">
        <v>0.89515500000000003</v>
      </c>
      <c r="I770">
        <v>0</v>
      </c>
    </row>
    <row r="771" spans="1:25" x14ac:dyDescent="0.25">
      <c r="A771" t="s">
        <v>87</v>
      </c>
      <c r="B771">
        <v>1055.03</v>
      </c>
      <c r="C771">
        <v>1043.31</v>
      </c>
      <c r="D771">
        <v>1010.88</v>
      </c>
      <c r="E771">
        <v>566.99199999999996</v>
      </c>
      <c r="F771">
        <v>0</v>
      </c>
      <c r="G771">
        <v>8.5122699999999996E-2</v>
      </c>
      <c r="H771">
        <v>0.90107400000000004</v>
      </c>
      <c r="I771">
        <v>0</v>
      </c>
    </row>
    <row r="772" spans="1:25" x14ac:dyDescent="0.25">
      <c r="A772" t="s">
        <v>87</v>
      </c>
      <c r="B772">
        <v>1039.78</v>
      </c>
      <c r="C772">
        <v>1033.8599999999999</v>
      </c>
      <c r="D772">
        <v>1011.58</v>
      </c>
      <c r="E772">
        <v>567.14300000000003</v>
      </c>
      <c r="F772">
        <v>0</v>
      </c>
      <c r="G772">
        <v>0.114926</v>
      </c>
      <c r="H772">
        <v>0.90107099999999996</v>
      </c>
      <c r="I772">
        <v>0</v>
      </c>
    </row>
    <row r="773" spans="1:25" x14ac:dyDescent="0.25">
      <c r="A773" t="s">
        <v>87</v>
      </c>
      <c r="B773">
        <v>1051.8499999999999</v>
      </c>
      <c r="C773">
        <v>1045.77</v>
      </c>
      <c r="D773">
        <v>1010.36</v>
      </c>
      <c r="E773">
        <v>567.00599999999997</v>
      </c>
      <c r="F773">
        <v>0</v>
      </c>
      <c r="G773">
        <v>0.114923</v>
      </c>
      <c r="H773">
        <v>0.89700400000000002</v>
      </c>
      <c r="I773">
        <v>0</v>
      </c>
    </row>
    <row r="774" spans="1:25" x14ac:dyDescent="0.25">
      <c r="A774" t="s">
        <v>87</v>
      </c>
      <c r="B774">
        <v>1068.1099999999999</v>
      </c>
      <c r="C774">
        <v>1060.81</v>
      </c>
      <c r="D774">
        <v>1011.63</v>
      </c>
      <c r="E774">
        <v>567.12400000000002</v>
      </c>
      <c r="F774">
        <v>0</v>
      </c>
      <c r="G774">
        <v>0.115036</v>
      </c>
      <c r="H774">
        <v>0.89877399999999996</v>
      </c>
      <c r="I774">
        <v>0</v>
      </c>
    </row>
    <row r="775" spans="1:25" x14ac:dyDescent="0.25">
      <c r="A775" t="s">
        <v>87</v>
      </c>
      <c r="B775">
        <v>1060.1099999999999</v>
      </c>
      <c r="C775">
        <v>1052.6500000000001</v>
      </c>
      <c r="D775">
        <v>1011.01</v>
      </c>
      <c r="E775">
        <v>567.14099999999996</v>
      </c>
      <c r="F775">
        <v>0</v>
      </c>
      <c r="G775">
        <v>0.114967</v>
      </c>
      <c r="H775">
        <v>0.90107800000000005</v>
      </c>
      <c r="I775">
        <v>0</v>
      </c>
    </row>
    <row r="776" spans="1:25" x14ac:dyDescent="0.25">
      <c r="A776" t="s">
        <v>87</v>
      </c>
      <c r="B776">
        <v>1055.0999999999999</v>
      </c>
      <c r="C776">
        <v>1047.3</v>
      </c>
      <c r="D776">
        <v>1011.43</v>
      </c>
      <c r="E776">
        <v>567.18799999999999</v>
      </c>
      <c r="F776">
        <v>0</v>
      </c>
      <c r="G776">
        <v>0.114924</v>
      </c>
      <c r="H776">
        <v>0.90107099999999996</v>
      </c>
      <c r="I776">
        <v>0</v>
      </c>
    </row>
    <row r="777" spans="1:25" x14ac:dyDescent="0.25">
      <c r="A777" t="s">
        <v>87</v>
      </c>
      <c r="B777">
        <v>1063.47</v>
      </c>
      <c r="C777">
        <v>1056.42</v>
      </c>
      <c r="D777">
        <v>1010.67</v>
      </c>
      <c r="E777">
        <v>567.15200000000004</v>
      </c>
      <c r="F777">
        <v>0</v>
      </c>
      <c r="G777">
        <v>0.11496199999999999</v>
      </c>
      <c r="H777">
        <v>0.90094600000000002</v>
      </c>
      <c r="I777">
        <v>0</v>
      </c>
    </row>
    <row r="778" spans="1:25" x14ac:dyDescent="0.25">
      <c r="A778" t="s">
        <v>87</v>
      </c>
      <c r="B778">
        <v>1055.0899999999999</v>
      </c>
      <c r="C778">
        <v>1049.04</v>
      </c>
      <c r="D778">
        <v>1011.81</v>
      </c>
      <c r="E778">
        <v>567.14400000000001</v>
      </c>
      <c r="F778">
        <v>0</v>
      </c>
      <c r="G778">
        <v>8.9446499999999998E-2</v>
      </c>
      <c r="H778">
        <v>0.90075899999999998</v>
      </c>
      <c r="I778">
        <v>0</v>
      </c>
    </row>
    <row r="779" spans="1:25" x14ac:dyDescent="0.25">
      <c r="A779" t="s">
        <v>87</v>
      </c>
      <c r="B779">
        <v>1548.29</v>
      </c>
      <c r="C779">
        <v>1051.01</v>
      </c>
      <c r="D779">
        <v>1010.96</v>
      </c>
      <c r="E779">
        <v>567.09</v>
      </c>
      <c r="F779">
        <v>0</v>
      </c>
      <c r="G779">
        <v>0.114925</v>
      </c>
      <c r="H779">
        <v>0.89995999999999998</v>
      </c>
      <c r="I779">
        <v>0</v>
      </c>
    </row>
    <row r="780" spans="1:25" x14ac:dyDescent="0.25">
      <c r="A780" t="s">
        <v>87</v>
      </c>
      <c r="B780">
        <v>1081.1099999999999</v>
      </c>
      <c r="C780">
        <v>1050.18</v>
      </c>
      <c r="D780">
        <v>1011.75</v>
      </c>
      <c r="E780">
        <v>567.22199999999998</v>
      </c>
      <c r="F780">
        <v>0</v>
      </c>
      <c r="G780">
        <v>9.9237500000000006E-2</v>
      </c>
      <c r="H780">
        <v>0.89754500000000004</v>
      </c>
      <c r="I780">
        <v>0</v>
      </c>
    </row>
    <row r="781" spans="1:25" x14ac:dyDescent="0.25">
      <c r="A781" t="s">
        <v>87</v>
      </c>
      <c r="B781">
        <v>1058.8399999999999</v>
      </c>
      <c r="C781">
        <v>1051.4100000000001</v>
      </c>
      <c r="D781">
        <v>1010.86</v>
      </c>
      <c r="E781">
        <v>567.07399999999996</v>
      </c>
      <c r="F781">
        <v>0</v>
      </c>
      <c r="G781">
        <v>8.3274399999999998E-2</v>
      </c>
      <c r="H781">
        <v>0.89393900000000004</v>
      </c>
      <c r="I781">
        <v>0</v>
      </c>
    </row>
    <row r="782" spans="1:25" x14ac:dyDescent="0.25">
      <c r="A782" t="s">
        <v>87</v>
      </c>
      <c r="B782">
        <v>1055.71</v>
      </c>
      <c r="C782">
        <v>1048.76</v>
      </c>
      <c r="D782">
        <v>1011.74</v>
      </c>
      <c r="E782">
        <v>567.21799999999996</v>
      </c>
      <c r="F782">
        <v>0</v>
      </c>
      <c r="G782">
        <v>0.11494799999999999</v>
      </c>
      <c r="H782">
        <v>0.90034199999999998</v>
      </c>
      <c r="I782">
        <v>0</v>
      </c>
    </row>
    <row r="783" spans="1:25" x14ac:dyDescent="0.25">
      <c r="A783" t="s">
        <v>87</v>
      </c>
      <c r="B783">
        <v>1051.4100000000001</v>
      </c>
      <c r="C783">
        <v>1045.55</v>
      </c>
      <c r="D783">
        <v>1010.75</v>
      </c>
      <c r="E783">
        <v>567.21500000000003</v>
      </c>
      <c r="F783">
        <v>0</v>
      </c>
      <c r="G783">
        <v>8.4409300000000007E-2</v>
      </c>
      <c r="H783">
        <v>0.89994200000000002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1060.71</v>
      </c>
      <c r="C784">
        <v>1053.79</v>
      </c>
      <c r="D784">
        <v>1011.42</v>
      </c>
      <c r="E784">
        <v>567.20299999999997</v>
      </c>
      <c r="F784">
        <v>0</v>
      </c>
      <c r="G784">
        <v>0.114923</v>
      </c>
      <c r="H784">
        <v>0.89615500000000003</v>
      </c>
      <c r="I784">
        <v>0</v>
      </c>
      <c r="R784">
        <f>AVERAGE(B735:B784)</f>
        <v>1106.5183999999999</v>
      </c>
      <c r="S784">
        <f>AVERAGE(C735:C784)</f>
        <v>1043.8350000000003</v>
      </c>
      <c r="U784">
        <f>_xlfn.VAR.P(B735:B784)</f>
        <v>27148.687029440309</v>
      </c>
      <c r="V784">
        <f>_xlfn.VAR.P(C735:C784)</f>
        <v>55.061193000000102</v>
      </c>
      <c r="X784">
        <f>1.96*SQRT(U784)/50</f>
        <v>6.4589285827387162</v>
      </c>
      <c r="Y784">
        <f>1.96*SQRT(V784)/50</f>
        <v>0.29087666047918004</v>
      </c>
    </row>
    <row r="785" spans="1:9" x14ac:dyDescent="0.25">
      <c r="A785" t="s">
        <v>87</v>
      </c>
      <c r="B785">
        <v>55330.133335999999</v>
      </c>
      <c r="C785" t="s">
        <v>36</v>
      </c>
    </row>
    <row r="786" spans="1:9" x14ac:dyDescent="0.25">
      <c r="A786" t="s">
        <v>88</v>
      </c>
      <c r="B786">
        <v>944.51900000000001</v>
      </c>
      <c r="C786">
        <v>938.42200000000003</v>
      </c>
      <c r="D786">
        <v>903.16200000000003</v>
      </c>
      <c r="E786">
        <v>336.96800000000002</v>
      </c>
      <c r="F786">
        <v>0</v>
      </c>
      <c r="G786">
        <v>0.114927</v>
      </c>
      <c r="H786">
        <v>0.90087399999999995</v>
      </c>
      <c r="I786">
        <v>0</v>
      </c>
    </row>
    <row r="787" spans="1:9" x14ac:dyDescent="0.25">
      <c r="A787" t="s">
        <v>88</v>
      </c>
      <c r="B787">
        <v>951.58199999999999</v>
      </c>
      <c r="C787">
        <v>942.27</v>
      </c>
      <c r="D787">
        <v>903.82</v>
      </c>
      <c r="E787">
        <v>337.01799999999997</v>
      </c>
      <c r="F787">
        <v>0</v>
      </c>
      <c r="G787">
        <v>0.11495900000000001</v>
      </c>
      <c r="H787">
        <v>0.90072600000000003</v>
      </c>
      <c r="I787">
        <v>0</v>
      </c>
    </row>
    <row r="788" spans="1:9" x14ac:dyDescent="0.25">
      <c r="A788" t="s">
        <v>88</v>
      </c>
      <c r="B788">
        <v>954.45299999999997</v>
      </c>
      <c r="C788">
        <v>945.48299999999995</v>
      </c>
      <c r="D788">
        <v>903.23299999999995</v>
      </c>
      <c r="E788">
        <v>336.96199999999999</v>
      </c>
      <c r="F788">
        <v>0</v>
      </c>
      <c r="G788">
        <v>0.106103</v>
      </c>
      <c r="H788">
        <v>0.90056099999999994</v>
      </c>
      <c r="I788">
        <v>0</v>
      </c>
    </row>
    <row r="789" spans="1:9" x14ac:dyDescent="0.25">
      <c r="A789" t="s">
        <v>88</v>
      </c>
      <c r="B789">
        <v>1851.25</v>
      </c>
      <c r="C789">
        <v>944.49800000000005</v>
      </c>
      <c r="D789">
        <v>903.70299999999997</v>
      </c>
      <c r="E789">
        <v>337.12200000000001</v>
      </c>
      <c r="F789">
        <v>0</v>
      </c>
      <c r="G789">
        <v>0.10276</v>
      </c>
      <c r="H789">
        <v>0.90061400000000003</v>
      </c>
      <c r="I789">
        <v>0</v>
      </c>
    </row>
    <row r="790" spans="1:9" x14ac:dyDescent="0.25">
      <c r="A790" t="s">
        <v>88</v>
      </c>
      <c r="B790">
        <v>965.14700000000005</v>
      </c>
      <c r="C790">
        <v>953.20399999999995</v>
      </c>
      <c r="D790">
        <v>903.03099999999995</v>
      </c>
      <c r="E790">
        <v>336.983</v>
      </c>
      <c r="F790">
        <v>0</v>
      </c>
      <c r="G790">
        <v>0.114927</v>
      </c>
      <c r="H790">
        <v>0.90096500000000002</v>
      </c>
      <c r="I790">
        <v>0</v>
      </c>
    </row>
    <row r="791" spans="1:9" x14ac:dyDescent="0.25">
      <c r="A791" t="s">
        <v>88</v>
      </c>
      <c r="B791">
        <v>948.79100000000005</v>
      </c>
      <c r="C791">
        <v>940.62599999999998</v>
      </c>
      <c r="D791">
        <v>905.32</v>
      </c>
      <c r="E791">
        <v>337.017</v>
      </c>
      <c r="F791">
        <v>0</v>
      </c>
      <c r="G791">
        <v>8.5683700000000002E-2</v>
      </c>
      <c r="H791">
        <v>0.90105800000000003</v>
      </c>
      <c r="I791">
        <v>0</v>
      </c>
    </row>
    <row r="792" spans="1:9" x14ac:dyDescent="0.25">
      <c r="A792" t="s">
        <v>88</v>
      </c>
      <c r="B792">
        <v>951.89599999999996</v>
      </c>
      <c r="C792">
        <v>944.25300000000004</v>
      </c>
      <c r="D792">
        <v>902.90800000000002</v>
      </c>
      <c r="E792">
        <v>337.01799999999997</v>
      </c>
      <c r="F792">
        <v>0</v>
      </c>
      <c r="G792">
        <v>0.114923</v>
      </c>
      <c r="H792">
        <v>0.89970300000000003</v>
      </c>
      <c r="I792">
        <v>0</v>
      </c>
    </row>
    <row r="793" spans="1:9" x14ac:dyDescent="0.25">
      <c r="A793" t="s">
        <v>88</v>
      </c>
      <c r="B793">
        <v>958.33600000000001</v>
      </c>
      <c r="C793">
        <v>946.56799999999998</v>
      </c>
      <c r="D793">
        <v>903.32799999999997</v>
      </c>
      <c r="E793">
        <v>337.07100000000003</v>
      </c>
      <c r="F793">
        <v>0</v>
      </c>
      <c r="G793">
        <v>0.114929</v>
      </c>
      <c r="H793">
        <v>0.90107599999999999</v>
      </c>
      <c r="I793">
        <v>0</v>
      </c>
    </row>
    <row r="794" spans="1:9" x14ac:dyDescent="0.25">
      <c r="A794" t="s">
        <v>88</v>
      </c>
      <c r="B794">
        <v>948.75800000000004</v>
      </c>
      <c r="C794">
        <v>941.63199999999995</v>
      </c>
      <c r="D794">
        <v>903.37099999999998</v>
      </c>
      <c r="E794">
        <v>336.96600000000001</v>
      </c>
      <c r="F794">
        <v>0</v>
      </c>
      <c r="G794">
        <v>0.114923</v>
      </c>
      <c r="H794">
        <v>0.89460700000000004</v>
      </c>
      <c r="I794">
        <v>0</v>
      </c>
    </row>
    <row r="795" spans="1:9" x14ac:dyDescent="0.25">
      <c r="A795" t="s">
        <v>88</v>
      </c>
      <c r="B795">
        <v>948.29700000000003</v>
      </c>
      <c r="C795">
        <v>942.61900000000003</v>
      </c>
      <c r="D795">
        <v>903.64800000000002</v>
      </c>
      <c r="E795">
        <v>336.95499999999998</v>
      </c>
      <c r="F795">
        <v>0</v>
      </c>
      <c r="G795">
        <v>0.11496099999999999</v>
      </c>
      <c r="H795">
        <v>0.899536</v>
      </c>
      <c r="I795">
        <v>0</v>
      </c>
    </row>
    <row r="796" spans="1:9" x14ac:dyDescent="0.25">
      <c r="A796" t="s">
        <v>88</v>
      </c>
      <c r="B796">
        <v>945.43299999999999</v>
      </c>
      <c r="C796">
        <v>938.23800000000006</v>
      </c>
      <c r="D796">
        <v>902.83299999999997</v>
      </c>
      <c r="E796">
        <v>336.95100000000002</v>
      </c>
      <c r="F796">
        <v>0</v>
      </c>
      <c r="G796">
        <v>0.114923</v>
      </c>
      <c r="H796">
        <v>0.90067299999999995</v>
      </c>
      <c r="I796">
        <v>0</v>
      </c>
    </row>
    <row r="797" spans="1:9" x14ac:dyDescent="0.25">
      <c r="A797" t="s">
        <v>88</v>
      </c>
      <c r="B797">
        <v>946.32</v>
      </c>
      <c r="C797">
        <v>940.41300000000001</v>
      </c>
      <c r="D797">
        <v>903.47199999999998</v>
      </c>
      <c r="E797">
        <v>337.07600000000002</v>
      </c>
      <c r="F797">
        <v>0</v>
      </c>
      <c r="G797">
        <v>0.114923</v>
      </c>
      <c r="H797">
        <v>0.901057</v>
      </c>
      <c r="I797">
        <v>0</v>
      </c>
    </row>
    <row r="798" spans="1:9" x14ac:dyDescent="0.25">
      <c r="A798" t="s">
        <v>88</v>
      </c>
      <c r="B798">
        <v>947.06399999999996</v>
      </c>
      <c r="C798">
        <v>939.96</v>
      </c>
      <c r="D798">
        <v>903.29499999999996</v>
      </c>
      <c r="E798">
        <v>337.03300000000002</v>
      </c>
      <c r="F798">
        <v>0</v>
      </c>
      <c r="G798">
        <v>0.11493399999999999</v>
      </c>
      <c r="H798">
        <v>0.87575599999999998</v>
      </c>
      <c r="I798">
        <v>0</v>
      </c>
    </row>
    <row r="799" spans="1:9" x14ac:dyDescent="0.25">
      <c r="A799" t="s">
        <v>88</v>
      </c>
      <c r="B799">
        <v>1407.24</v>
      </c>
      <c r="C799">
        <v>938.03399999999999</v>
      </c>
      <c r="D799">
        <v>903.81200000000001</v>
      </c>
      <c r="E799">
        <v>336.94200000000001</v>
      </c>
      <c r="F799">
        <v>0</v>
      </c>
      <c r="G799">
        <v>0.114924</v>
      </c>
      <c r="H799">
        <v>0.891239</v>
      </c>
      <c r="I799">
        <v>0</v>
      </c>
    </row>
    <row r="800" spans="1:9" x14ac:dyDescent="0.25">
      <c r="A800" t="s">
        <v>88</v>
      </c>
      <c r="B800">
        <v>1090.19</v>
      </c>
      <c r="C800">
        <v>936.56299999999999</v>
      </c>
      <c r="D800">
        <v>903.45299999999997</v>
      </c>
      <c r="E800">
        <v>337.05799999999999</v>
      </c>
      <c r="F800">
        <v>0</v>
      </c>
      <c r="G800">
        <v>0.114952</v>
      </c>
      <c r="H800">
        <v>0.89945600000000003</v>
      </c>
      <c r="I800">
        <v>0</v>
      </c>
    </row>
    <row r="801" spans="1:9" x14ac:dyDescent="0.25">
      <c r="A801" t="s">
        <v>88</v>
      </c>
      <c r="B801">
        <v>949.10599999999999</v>
      </c>
      <c r="C801">
        <v>943.58399999999995</v>
      </c>
      <c r="D801">
        <v>903.82500000000005</v>
      </c>
      <c r="E801">
        <v>337.17899999999997</v>
      </c>
      <c r="F801">
        <v>0</v>
      </c>
      <c r="G801">
        <v>0.114929</v>
      </c>
      <c r="H801">
        <v>0.90107099999999996</v>
      </c>
      <c r="I801">
        <v>0</v>
      </c>
    </row>
    <row r="802" spans="1:9" x14ac:dyDescent="0.25">
      <c r="A802" t="s">
        <v>88</v>
      </c>
      <c r="B802">
        <v>935.07500000000005</v>
      </c>
      <c r="C802">
        <v>929.15599999999995</v>
      </c>
      <c r="D802">
        <v>903.43600000000004</v>
      </c>
      <c r="E802">
        <v>337.05599999999998</v>
      </c>
      <c r="F802">
        <v>0</v>
      </c>
      <c r="G802">
        <v>0.114943</v>
      </c>
      <c r="H802">
        <v>0.89197099999999996</v>
      </c>
      <c r="I802">
        <v>0</v>
      </c>
    </row>
    <row r="803" spans="1:9" x14ac:dyDescent="0.25">
      <c r="A803" t="s">
        <v>88</v>
      </c>
      <c r="B803">
        <v>943.10799999999995</v>
      </c>
      <c r="C803">
        <v>936.74199999999996</v>
      </c>
      <c r="D803">
        <v>903.86500000000001</v>
      </c>
      <c r="E803">
        <v>337.09800000000001</v>
      </c>
      <c r="F803">
        <v>0</v>
      </c>
      <c r="G803">
        <v>8.4982100000000005E-2</v>
      </c>
      <c r="H803">
        <v>0.90010299999999999</v>
      </c>
      <c r="I803">
        <v>0</v>
      </c>
    </row>
    <row r="804" spans="1:9" x14ac:dyDescent="0.25">
      <c r="A804" t="s">
        <v>88</v>
      </c>
      <c r="B804">
        <v>947.88599999999997</v>
      </c>
      <c r="C804">
        <v>936.38699999999994</v>
      </c>
      <c r="D804">
        <v>903.39099999999996</v>
      </c>
      <c r="E804">
        <v>336.99700000000001</v>
      </c>
      <c r="F804">
        <v>0</v>
      </c>
      <c r="G804">
        <v>0.114936</v>
      </c>
      <c r="H804">
        <v>0.90105400000000002</v>
      </c>
      <c r="I804">
        <v>0</v>
      </c>
    </row>
    <row r="805" spans="1:9" x14ac:dyDescent="0.25">
      <c r="A805" t="s">
        <v>88</v>
      </c>
      <c r="B805">
        <v>940.18600000000004</v>
      </c>
      <c r="C805">
        <v>934.36199999999997</v>
      </c>
      <c r="D805">
        <v>903.404</v>
      </c>
      <c r="E805">
        <v>337.11</v>
      </c>
      <c r="F805">
        <v>0</v>
      </c>
      <c r="G805">
        <v>0.114923</v>
      </c>
      <c r="H805">
        <v>0.89890300000000001</v>
      </c>
      <c r="I805">
        <v>0</v>
      </c>
    </row>
    <row r="806" spans="1:9" x14ac:dyDescent="0.25">
      <c r="A806" t="s">
        <v>88</v>
      </c>
      <c r="B806">
        <v>945.55399999999997</v>
      </c>
      <c r="C806">
        <v>939.61599999999999</v>
      </c>
      <c r="D806">
        <v>903.43899999999996</v>
      </c>
      <c r="E806">
        <v>337.03100000000001</v>
      </c>
      <c r="F806">
        <v>0</v>
      </c>
      <c r="G806">
        <v>0.114926</v>
      </c>
      <c r="H806">
        <v>0.89566800000000002</v>
      </c>
      <c r="I806">
        <v>0</v>
      </c>
    </row>
    <row r="807" spans="1:9" x14ac:dyDescent="0.25">
      <c r="A807" t="s">
        <v>88</v>
      </c>
      <c r="B807">
        <v>933.05</v>
      </c>
      <c r="C807">
        <v>927.50199999999995</v>
      </c>
      <c r="D807">
        <v>903.67</v>
      </c>
      <c r="E807">
        <v>336.952</v>
      </c>
      <c r="F807">
        <v>0</v>
      </c>
      <c r="G807">
        <v>0.114924</v>
      </c>
      <c r="H807">
        <v>0.90024499999999996</v>
      </c>
      <c r="I807">
        <v>0</v>
      </c>
    </row>
    <row r="808" spans="1:9" x14ac:dyDescent="0.25">
      <c r="A808" t="s">
        <v>88</v>
      </c>
      <c r="B808">
        <v>941.13400000000001</v>
      </c>
      <c r="C808">
        <v>934.02499999999998</v>
      </c>
      <c r="D808">
        <v>903.03099999999995</v>
      </c>
      <c r="E808">
        <v>337.00599999999997</v>
      </c>
      <c r="F808">
        <v>0</v>
      </c>
      <c r="G808">
        <v>0.114923</v>
      </c>
      <c r="H808">
        <v>0.90107700000000002</v>
      </c>
      <c r="I808">
        <v>0</v>
      </c>
    </row>
    <row r="809" spans="1:9" x14ac:dyDescent="0.25">
      <c r="A809" t="s">
        <v>88</v>
      </c>
      <c r="B809">
        <v>1380.12</v>
      </c>
      <c r="C809">
        <v>937.67499999999995</v>
      </c>
      <c r="D809">
        <v>903.822</v>
      </c>
      <c r="E809">
        <v>337.10399999999998</v>
      </c>
      <c r="F809">
        <v>0</v>
      </c>
      <c r="G809">
        <v>0.114924</v>
      </c>
      <c r="H809">
        <v>0.90104300000000004</v>
      </c>
      <c r="I809">
        <v>0</v>
      </c>
    </row>
    <row r="810" spans="1:9" x14ac:dyDescent="0.25">
      <c r="A810" t="s">
        <v>88</v>
      </c>
      <c r="B810">
        <v>946.57500000000005</v>
      </c>
      <c r="C810">
        <v>935.55100000000004</v>
      </c>
      <c r="D810">
        <v>903.30899999999997</v>
      </c>
      <c r="E810">
        <v>336.96600000000001</v>
      </c>
      <c r="F810">
        <v>0</v>
      </c>
      <c r="G810">
        <v>0.114926</v>
      </c>
      <c r="H810">
        <v>0.90107700000000002</v>
      </c>
      <c r="I810">
        <v>0</v>
      </c>
    </row>
    <row r="811" spans="1:9" x14ac:dyDescent="0.25">
      <c r="A811" t="s">
        <v>88</v>
      </c>
      <c r="B811">
        <v>933.37400000000002</v>
      </c>
      <c r="C811">
        <v>927.9</v>
      </c>
      <c r="D811">
        <v>904.08500000000004</v>
      </c>
      <c r="E811">
        <v>337.39299999999997</v>
      </c>
      <c r="F811">
        <v>0</v>
      </c>
      <c r="G811">
        <v>0.114928</v>
      </c>
      <c r="H811">
        <v>0.90107400000000004</v>
      </c>
      <c r="I811">
        <v>0</v>
      </c>
    </row>
    <row r="812" spans="1:9" x14ac:dyDescent="0.25">
      <c r="A812" t="s">
        <v>88</v>
      </c>
      <c r="B812">
        <v>937.34699999999998</v>
      </c>
      <c r="C812">
        <v>931.41</v>
      </c>
      <c r="D812">
        <v>903.01499999999999</v>
      </c>
      <c r="E812">
        <v>337.00700000000001</v>
      </c>
      <c r="F812">
        <v>0</v>
      </c>
      <c r="G812">
        <v>0.114923</v>
      </c>
      <c r="H812">
        <v>0.90014300000000003</v>
      </c>
      <c r="I812">
        <v>0</v>
      </c>
    </row>
    <row r="813" spans="1:9" x14ac:dyDescent="0.25">
      <c r="A813" t="s">
        <v>88</v>
      </c>
      <c r="B813">
        <v>947.17200000000003</v>
      </c>
      <c r="C813">
        <v>939.91</v>
      </c>
      <c r="D813">
        <v>903.38900000000001</v>
      </c>
      <c r="E813">
        <v>337.06</v>
      </c>
      <c r="F813">
        <v>0</v>
      </c>
      <c r="G813">
        <v>0.114923</v>
      </c>
      <c r="H813">
        <v>0.898814</v>
      </c>
      <c r="I813">
        <v>0</v>
      </c>
    </row>
    <row r="814" spans="1:9" x14ac:dyDescent="0.25">
      <c r="A814" t="s">
        <v>88</v>
      </c>
      <c r="B814">
        <v>943.37699999999995</v>
      </c>
      <c r="C814">
        <v>937.42600000000004</v>
      </c>
      <c r="D814">
        <v>903.35900000000004</v>
      </c>
      <c r="E814">
        <v>337.036</v>
      </c>
      <c r="F814">
        <v>0</v>
      </c>
      <c r="G814">
        <v>0.114923</v>
      </c>
      <c r="H814">
        <v>0.894509</v>
      </c>
      <c r="I814">
        <v>0</v>
      </c>
    </row>
    <row r="815" spans="1:9" x14ac:dyDescent="0.25">
      <c r="A815" t="s">
        <v>88</v>
      </c>
      <c r="B815">
        <v>940.75699999999995</v>
      </c>
      <c r="C815">
        <v>934.87199999999996</v>
      </c>
      <c r="D815">
        <v>903.70100000000002</v>
      </c>
      <c r="E815">
        <v>337.10599999999999</v>
      </c>
      <c r="F815">
        <v>0</v>
      </c>
      <c r="G815">
        <v>0.114923</v>
      </c>
      <c r="H815">
        <v>0.90042900000000003</v>
      </c>
      <c r="I815">
        <v>0</v>
      </c>
    </row>
    <row r="816" spans="1:9" x14ac:dyDescent="0.25">
      <c r="A816" t="s">
        <v>88</v>
      </c>
      <c r="B816">
        <v>952.07799999999997</v>
      </c>
      <c r="C816">
        <v>939.48900000000003</v>
      </c>
      <c r="D816">
        <v>903.15099999999995</v>
      </c>
      <c r="E816">
        <v>337.01499999999999</v>
      </c>
      <c r="F816">
        <v>0</v>
      </c>
      <c r="G816">
        <v>0.114928</v>
      </c>
      <c r="H816">
        <v>0.90030500000000002</v>
      </c>
      <c r="I816">
        <v>0</v>
      </c>
    </row>
    <row r="817" spans="1:9" x14ac:dyDescent="0.25">
      <c r="A817" t="s">
        <v>88</v>
      </c>
      <c r="B817">
        <v>950.91899999999998</v>
      </c>
      <c r="C817">
        <v>945.101</v>
      </c>
      <c r="D817">
        <v>903.71299999999997</v>
      </c>
      <c r="E817">
        <v>336.947</v>
      </c>
      <c r="F817">
        <v>0</v>
      </c>
      <c r="G817">
        <v>0.114928</v>
      </c>
      <c r="H817">
        <v>0.888019</v>
      </c>
      <c r="I817">
        <v>0</v>
      </c>
    </row>
    <row r="818" spans="1:9" x14ac:dyDescent="0.25">
      <c r="A818" t="s">
        <v>88</v>
      </c>
      <c r="B818">
        <v>954.86</v>
      </c>
      <c r="C818">
        <v>947.51099999999997</v>
      </c>
      <c r="D818">
        <v>903.45100000000002</v>
      </c>
      <c r="E818">
        <v>336.94</v>
      </c>
      <c r="F818">
        <v>0</v>
      </c>
      <c r="G818">
        <v>0.114937</v>
      </c>
      <c r="H818">
        <v>0.90075099999999997</v>
      </c>
      <c r="I818">
        <v>0</v>
      </c>
    </row>
    <row r="819" spans="1:9" x14ac:dyDescent="0.25">
      <c r="A819" t="s">
        <v>88</v>
      </c>
      <c r="B819">
        <v>1493.01</v>
      </c>
      <c r="C819">
        <v>943.54100000000005</v>
      </c>
      <c r="D819">
        <v>903.59100000000001</v>
      </c>
      <c r="E819">
        <v>336.93700000000001</v>
      </c>
      <c r="F819">
        <v>0</v>
      </c>
      <c r="G819">
        <v>0.11508</v>
      </c>
      <c r="H819">
        <v>0.90104799999999996</v>
      </c>
      <c r="I819">
        <v>0</v>
      </c>
    </row>
    <row r="820" spans="1:9" x14ac:dyDescent="0.25">
      <c r="A820" t="s">
        <v>88</v>
      </c>
      <c r="B820">
        <v>1025.75</v>
      </c>
      <c r="C820">
        <v>936.7</v>
      </c>
      <c r="D820">
        <v>903.21299999999997</v>
      </c>
      <c r="E820">
        <v>336.98500000000001</v>
      </c>
      <c r="F820">
        <v>0</v>
      </c>
      <c r="G820">
        <v>0.114925</v>
      </c>
      <c r="H820">
        <v>0.90106200000000003</v>
      </c>
      <c r="I820">
        <v>0</v>
      </c>
    </row>
    <row r="821" spans="1:9" x14ac:dyDescent="0.25">
      <c r="A821" t="s">
        <v>88</v>
      </c>
      <c r="B821">
        <v>942.03</v>
      </c>
      <c r="C821">
        <v>936.41300000000001</v>
      </c>
      <c r="D821">
        <v>903.63099999999997</v>
      </c>
      <c r="E821">
        <v>337.07100000000003</v>
      </c>
      <c r="F821">
        <v>0</v>
      </c>
      <c r="G821">
        <v>9.8596799999999998E-2</v>
      </c>
      <c r="H821">
        <v>0.89803900000000003</v>
      </c>
      <c r="I821">
        <v>0</v>
      </c>
    </row>
    <row r="822" spans="1:9" x14ac:dyDescent="0.25">
      <c r="A822" t="s">
        <v>88</v>
      </c>
      <c r="B822">
        <v>959.34500000000003</v>
      </c>
      <c r="C822">
        <v>944.13</v>
      </c>
      <c r="D822">
        <v>903.39</v>
      </c>
      <c r="E822">
        <v>336.98599999999999</v>
      </c>
      <c r="F822">
        <v>0</v>
      </c>
      <c r="G822">
        <v>0.114923</v>
      </c>
      <c r="H822">
        <v>0.89979500000000001</v>
      </c>
      <c r="I822">
        <v>0</v>
      </c>
    </row>
    <row r="823" spans="1:9" x14ac:dyDescent="0.25">
      <c r="A823" t="s">
        <v>88</v>
      </c>
      <c r="B823">
        <v>942.55499999999995</v>
      </c>
      <c r="C823">
        <v>936.80100000000004</v>
      </c>
      <c r="D823">
        <v>903.74900000000002</v>
      </c>
      <c r="E823">
        <v>336.97300000000001</v>
      </c>
      <c r="F823">
        <v>0</v>
      </c>
      <c r="G823">
        <v>0.114969</v>
      </c>
      <c r="H823">
        <v>0.90106900000000001</v>
      </c>
      <c r="I823">
        <v>0</v>
      </c>
    </row>
    <row r="824" spans="1:9" x14ac:dyDescent="0.25">
      <c r="A824" t="s">
        <v>88</v>
      </c>
      <c r="B824">
        <v>950.66800000000001</v>
      </c>
      <c r="C824">
        <v>942.64700000000005</v>
      </c>
      <c r="D824">
        <v>903.43200000000002</v>
      </c>
      <c r="E824">
        <v>337.005</v>
      </c>
      <c r="F824">
        <v>0</v>
      </c>
      <c r="G824">
        <v>0.114968</v>
      </c>
      <c r="H824">
        <v>0.89807499999999996</v>
      </c>
      <c r="I824">
        <v>0</v>
      </c>
    </row>
    <row r="825" spans="1:9" x14ac:dyDescent="0.25">
      <c r="A825" t="s">
        <v>88</v>
      </c>
      <c r="B825">
        <v>941.47299999999996</v>
      </c>
      <c r="C825">
        <v>935.79100000000005</v>
      </c>
      <c r="D825">
        <v>903.63599999999997</v>
      </c>
      <c r="E825">
        <v>336.95499999999998</v>
      </c>
      <c r="F825">
        <v>0</v>
      </c>
      <c r="G825">
        <v>0.114923</v>
      </c>
      <c r="H825">
        <v>0.90102499999999996</v>
      </c>
      <c r="I825">
        <v>0</v>
      </c>
    </row>
    <row r="826" spans="1:9" x14ac:dyDescent="0.25">
      <c r="A826" t="s">
        <v>88</v>
      </c>
      <c r="B826">
        <v>953.24099999999999</v>
      </c>
      <c r="C826">
        <v>941.45</v>
      </c>
      <c r="D826">
        <v>903.51700000000005</v>
      </c>
      <c r="E826">
        <v>336.95</v>
      </c>
      <c r="F826">
        <v>0</v>
      </c>
      <c r="G826">
        <v>0.114924</v>
      </c>
      <c r="H826">
        <v>0.88696600000000003</v>
      </c>
      <c r="I826">
        <v>0</v>
      </c>
    </row>
    <row r="827" spans="1:9" x14ac:dyDescent="0.25">
      <c r="A827" t="s">
        <v>88</v>
      </c>
      <c r="B827">
        <v>942.81299999999999</v>
      </c>
      <c r="C827">
        <v>936.15300000000002</v>
      </c>
      <c r="D827">
        <v>903.66499999999996</v>
      </c>
      <c r="E827">
        <v>336.91300000000001</v>
      </c>
      <c r="F827">
        <v>0</v>
      </c>
      <c r="G827">
        <v>0.114923</v>
      </c>
      <c r="H827">
        <v>0.90102199999999999</v>
      </c>
      <c r="I827">
        <v>0</v>
      </c>
    </row>
    <row r="828" spans="1:9" x14ac:dyDescent="0.25">
      <c r="A828" t="s">
        <v>88</v>
      </c>
      <c r="B828">
        <v>957.41600000000005</v>
      </c>
      <c r="C828">
        <v>951.44500000000005</v>
      </c>
      <c r="D828">
        <v>903.35500000000002</v>
      </c>
      <c r="E828">
        <v>336.95800000000003</v>
      </c>
      <c r="F828">
        <v>0</v>
      </c>
      <c r="G828">
        <v>0.114924</v>
      </c>
      <c r="H828">
        <v>0.90103900000000003</v>
      </c>
      <c r="I828">
        <v>0</v>
      </c>
    </row>
    <row r="829" spans="1:9" x14ac:dyDescent="0.25">
      <c r="A829" t="s">
        <v>88</v>
      </c>
      <c r="B829">
        <v>1375.84</v>
      </c>
      <c r="C829">
        <v>924.64499999999998</v>
      </c>
      <c r="D829">
        <v>903.35299999999995</v>
      </c>
      <c r="E829">
        <v>336.93299999999999</v>
      </c>
      <c r="F829">
        <v>0</v>
      </c>
      <c r="G829">
        <v>0.114927</v>
      </c>
      <c r="H829">
        <v>0.899899</v>
      </c>
      <c r="I829">
        <v>0</v>
      </c>
    </row>
    <row r="830" spans="1:9" x14ac:dyDescent="0.25">
      <c r="A830" t="s">
        <v>88</v>
      </c>
      <c r="B830">
        <v>1213.55</v>
      </c>
      <c r="C830">
        <v>946.72</v>
      </c>
      <c r="D830">
        <v>903.40499999999997</v>
      </c>
      <c r="E830">
        <v>336.983</v>
      </c>
      <c r="F830">
        <v>0</v>
      </c>
      <c r="G830">
        <v>0.114924</v>
      </c>
      <c r="H830">
        <v>0.90107700000000002</v>
      </c>
      <c r="I830">
        <v>0</v>
      </c>
    </row>
    <row r="831" spans="1:9" x14ac:dyDescent="0.25">
      <c r="A831" t="s">
        <v>88</v>
      </c>
      <c r="B831">
        <v>964.69200000000001</v>
      </c>
      <c r="C831">
        <v>949.24199999999996</v>
      </c>
      <c r="D831">
        <v>915.11199999999997</v>
      </c>
      <c r="E831">
        <v>348.24700000000001</v>
      </c>
      <c r="F831">
        <v>0</v>
      </c>
      <c r="G831">
        <v>0.114935</v>
      </c>
      <c r="H831">
        <v>0.89260300000000004</v>
      </c>
      <c r="I831">
        <v>0</v>
      </c>
    </row>
    <row r="832" spans="1:9" x14ac:dyDescent="0.25">
      <c r="A832" t="s">
        <v>88</v>
      </c>
      <c r="B832">
        <v>954.49599999999998</v>
      </c>
      <c r="C832">
        <v>947.66200000000003</v>
      </c>
      <c r="D832">
        <v>902.88300000000004</v>
      </c>
      <c r="E832">
        <v>336.96</v>
      </c>
      <c r="F832">
        <v>0</v>
      </c>
      <c r="G832">
        <v>0.114923</v>
      </c>
      <c r="H832">
        <v>0.90068300000000001</v>
      </c>
      <c r="I832">
        <v>0</v>
      </c>
    </row>
    <row r="833" spans="1:25" x14ac:dyDescent="0.25">
      <c r="A833" t="s">
        <v>88</v>
      </c>
      <c r="B833">
        <v>939.53499999999997</v>
      </c>
      <c r="C833">
        <v>932.49400000000003</v>
      </c>
      <c r="D833">
        <v>903.24400000000003</v>
      </c>
      <c r="E833">
        <v>337.06900000000002</v>
      </c>
      <c r="F833">
        <v>0</v>
      </c>
      <c r="G833">
        <v>9.0805800000000006E-2</v>
      </c>
      <c r="H833">
        <v>0.90107599999999999</v>
      </c>
      <c r="I833">
        <v>0</v>
      </c>
    </row>
    <row r="834" spans="1:25" x14ac:dyDescent="0.25">
      <c r="A834" t="s">
        <v>88</v>
      </c>
      <c r="B834">
        <v>948.43100000000004</v>
      </c>
      <c r="C834">
        <v>942.36099999999999</v>
      </c>
      <c r="D834">
        <v>903.34699999999998</v>
      </c>
      <c r="E834">
        <v>336.96</v>
      </c>
      <c r="F834">
        <v>0</v>
      </c>
      <c r="G834">
        <v>0.114958</v>
      </c>
      <c r="H834">
        <v>0.90014799999999995</v>
      </c>
      <c r="I834">
        <v>0</v>
      </c>
    </row>
    <row r="835" spans="1:25" x14ac:dyDescent="0.25">
      <c r="A835" t="s">
        <v>88</v>
      </c>
      <c r="B835">
        <v>950.84</v>
      </c>
      <c r="C835">
        <v>942.99300000000005</v>
      </c>
      <c r="D835">
        <v>903.77700000000004</v>
      </c>
      <c r="E835">
        <v>337.13900000000001</v>
      </c>
      <c r="F835">
        <v>0</v>
      </c>
      <c r="G835">
        <v>0.114923</v>
      </c>
      <c r="H835">
        <v>0.89243399999999995</v>
      </c>
      <c r="I835">
        <v>0</v>
      </c>
    </row>
    <row r="836" spans="1:25" x14ac:dyDescent="0.25">
      <c r="A836" t="s">
        <v>88</v>
      </c>
      <c r="B836">
        <v>941.23699999999997</v>
      </c>
      <c r="C836">
        <v>930.95500000000004</v>
      </c>
      <c r="D836">
        <v>902.91600000000005</v>
      </c>
      <c r="E836">
        <v>336.959</v>
      </c>
      <c r="F836">
        <v>0</v>
      </c>
      <c r="G836">
        <v>0.114925</v>
      </c>
      <c r="H836">
        <v>0.899814</v>
      </c>
      <c r="I836">
        <v>0</v>
      </c>
    </row>
    <row r="837" spans="1:25" x14ac:dyDescent="0.25">
      <c r="A837" t="s">
        <v>88</v>
      </c>
      <c r="B837">
        <v>950.91</v>
      </c>
      <c r="C837">
        <v>944.01499999999999</v>
      </c>
      <c r="D837">
        <v>903.20399999999995</v>
      </c>
      <c r="E837">
        <v>336.89400000000001</v>
      </c>
      <c r="F837">
        <v>0</v>
      </c>
      <c r="G837">
        <v>8.6586200000000002E-2</v>
      </c>
      <c r="H837">
        <v>0.89701299999999995</v>
      </c>
      <c r="I837">
        <v>0</v>
      </c>
    </row>
    <row r="838" spans="1:25" x14ac:dyDescent="0.25">
      <c r="A838" t="s">
        <v>88</v>
      </c>
      <c r="B838">
        <v>951.226</v>
      </c>
      <c r="C838">
        <v>945.22500000000002</v>
      </c>
      <c r="D838">
        <v>903.33500000000004</v>
      </c>
      <c r="E838">
        <v>336.964</v>
      </c>
      <c r="F838">
        <v>0</v>
      </c>
      <c r="G838">
        <v>0.114923</v>
      </c>
      <c r="H838">
        <v>0.90105599999999997</v>
      </c>
      <c r="I838">
        <v>0</v>
      </c>
    </row>
    <row r="839" spans="1:25" x14ac:dyDescent="0.25">
      <c r="A839" t="s">
        <v>88</v>
      </c>
      <c r="B839">
        <v>1198.8499999999999</v>
      </c>
      <c r="C839">
        <v>935.35900000000004</v>
      </c>
      <c r="D839">
        <v>903.71799999999996</v>
      </c>
      <c r="E839">
        <v>337.06400000000002</v>
      </c>
      <c r="F839">
        <v>0</v>
      </c>
      <c r="G839">
        <v>9.1504299999999997E-2</v>
      </c>
      <c r="H839">
        <v>0.90102700000000002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1007.54</v>
      </c>
      <c r="C840">
        <v>945.87800000000004</v>
      </c>
      <c r="D840">
        <v>903.44899999999996</v>
      </c>
      <c r="E840">
        <v>336.96199999999999</v>
      </c>
      <c r="F840">
        <v>0</v>
      </c>
      <c r="G840">
        <v>0.114923</v>
      </c>
      <c r="H840">
        <v>0.90045500000000001</v>
      </c>
      <c r="I840">
        <v>0</v>
      </c>
      <c r="R840">
        <f>AVERAGE(B791:B840)</f>
        <v>1000.3890200000001</v>
      </c>
      <c r="S840">
        <f>AVERAGE(C791:C840)</f>
        <v>939.19489999999962</v>
      </c>
      <c r="U840">
        <f>_xlfn.VAR.P(B791:B840)</f>
        <v>18114.478388979722</v>
      </c>
      <c r="V840">
        <f>_xlfn.VAR.P(C791:C840)</f>
        <v>34.201991370000094</v>
      </c>
      <c r="X840">
        <f>1.96*SQRT(U840)/50</f>
        <v>5.2759294983577822</v>
      </c>
      <c r="Y840">
        <f>1.96*SQRT(V840)/50</f>
        <v>0.22925127702762516</v>
      </c>
    </row>
    <row r="841" spans="1:25" x14ac:dyDescent="0.25">
      <c r="A841" t="s">
        <v>88</v>
      </c>
      <c r="B841">
        <v>50023.931067999998</v>
      </c>
      <c r="C841" t="s">
        <v>36</v>
      </c>
    </row>
    <row r="842" spans="1:25" x14ac:dyDescent="0.25">
      <c r="A842" t="s">
        <v>106</v>
      </c>
      <c r="B842">
        <v>1391.63</v>
      </c>
      <c r="C842">
        <v>1382.89</v>
      </c>
      <c r="D842">
        <v>1323.9</v>
      </c>
      <c r="E842">
        <v>567.21</v>
      </c>
      <c r="F842">
        <v>0</v>
      </c>
      <c r="G842">
        <v>0.114923</v>
      </c>
      <c r="H842">
        <v>0.90080899999999997</v>
      </c>
      <c r="I842">
        <v>0</v>
      </c>
    </row>
    <row r="843" spans="1:25" x14ac:dyDescent="0.25">
      <c r="A843" t="s">
        <v>106</v>
      </c>
      <c r="B843">
        <v>1382.03</v>
      </c>
      <c r="C843">
        <v>1368.59</v>
      </c>
      <c r="D843">
        <v>1322.82</v>
      </c>
      <c r="E843">
        <v>567.12900000000002</v>
      </c>
      <c r="F843">
        <v>0</v>
      </c>
      <c r="G843">
        <v>0.114925</v>
      </c>
      <c r="H843">
        <v>0.90107700000000002</v>
      </c>
      <c r="I843">
        <v>0</v>
      </c>
    </row>
    <row r="844" spans="1:25" x14ac:dyDescent="0.25">
      <c r="A844" t="s">
        <v>106</v>
      </c>
      <c r="B844">
        <v>1391.07</v>
      </c>
      <c r="C844">
        <v>1375.79</v>
      </c>
      <c r="D844">
        <v>1323.83</v>
      </c>
      <c r="E844">
        <v>567.17499999999995</v>
      </c>
      <c r="F844">
        <v>0</v>
      </c>
      <c r="G844">
        <v>8.3256499999999997E-2</v>
      </c>
      <c r="H844">
        <v>0.901034</v>
      </c>
      <c r="I844">
        <v>0</v>
      </c>
    </row>
    <row r="845" spans="1:25" x14ac:dyDescent="0.25">
      <c r="A845" t="s">
        <v>106</v>
      </c>
      <c r="B845">
        <v>1382.62</v>
      </c>
      <c r="C845">
        <v>1374.71</v>
      </c>
      <c r="D845">
        <v>1323.15</v>
      </c>
      <c r="E845">
        <v>567.15200000000004</v>
      </c>
      <c r="F845">
        <v>0</v>
      </c>
      <c r="G845">
        <v>8.3367499999999997E-2</v>
      </c>
      <c r="H845">
        <v>0.90000899999999995</v>
      </c>
      <c r="I845">
        <v>0</v>
      </c>
    </row>
    <row r="846" spans="1:25" x14ac:dyDescent="0.25">
      <c r="A846" t="s">
        <v>106</v>
      </c>
      <c r="B846">
        <v>1377.74</v>
      </c>
      <c r="C846">
        <v>1372.12</v>
      </c>
      <c r="D846">
        <v>1323.31</v>
      </c>
      <c r="E846">
        <v>567.23500000000001</v>
      </c>
      <c r="F846">
        <v>0</v>
      </c>
      <c r="G846">
        <v>0.114925</v>
      </c>
      <c r="H846">
        <v>0.90073199999999998</v>
      </c>
      <c r="I846">
        <v>0</v>
      </c>
    </row>
    <row r="847" spans="1:25" x14ac:dyDescent="0.25">
      <c r="A847" t="s">
        <v>106</v>
      </c>
      <c r="B847">
        <v>2071.16</v>
      </c>
      <c r="C847">
        <v>1367.61</v>
      </c>
      <c r="D847">
        <v>1323.24</v>
      </c>
      <c r="E847">
        <v>567.13199999999995</v>
      </c>
      <c r="F847">
        <v>0</v>
      </c>
      <c r="G847">
        <v>9.2615199999999995E-2</v>
      </c>
      <c r="H847">
        <v>0.89931300000000003</v>
      </c>
      <c r="I847">
        <v>0</v>
      </c>
    </row>
    <row r="848" spans="1:25" x14ac:dyDescent="0.25">
      <c r="A848" t="s">
        <v>106</v>
      </c>
      <c r="B848">
        <v>1392.36</v>
      </c>
      <c r="C848">
        <v>1375.83</v>
      </c>
      <c r="D848">
        <v>1323.89</v>
      </c>
      <c r="E848">
        <v>567.202</v>
      </c>
      <c r="F848">
        <v>0</v>
      </c>
      <c r="G848">
        <v>0.114927</v>
      </c>
      <c r="H848">
        <v>0.90023799999999998</v>
      </c>
      <c r="I848">
        <v>0</v>
      </c>
    </row>
    <row r="849" spans="1:9" x14ac:dyDescent="0.25">
      <c r="A849" t="s">
        <v>106</v>
      </c>
      <c r="B849">
        <v>1373.06</v>
      </c>
      <c r="C849">
        <v>1367.2</v>
      </c>
      <c r="D849">
        <v>1323.19</v>
      </c>
      <c r="E849">
        <v>567.12400000000002</v>
      </c>
      <c r="F849">
        <v>0</v>
      </c>
      <c r="G849">
        <v>0.11493299999999999</v>
      </c>
      <c r="H849">
        <v>0.89999099999999999</v>
      </c>
      <c r="I849">
        <v>0</v>
      </c>
    </row>
    <row r="850" spans="1:9" x14ac:dyDescent="0.25">
      <c r="A850" t="s">
        <v>106</v>
      </c>
      <c r="B850">
        <v>1367.48</v>
      </c>
      <c r="C850">
        <v>1359.81</v>
      </c>
      <c r="D850">
        <v>1323.43</v>
      </c>
      <c r="E850">
        <v>567.22500000000002</v>
      </c>
      <c r="F850">
        <v>0</v>
      </c>
      <c r="G850">
        <v>0.114923</v>
      </c>
      <c r="H850">
        <v>0.90071000000000001</v>
      </c>
      <c r="I850">
        <v>0</v>
      </c>
    </row>
    <row r="851" spans="1:9" x14ac:dyDescent="0.25">
      <c r="A851" t="s">
        <v>106</v>
      </c>
      <c r="B851">
        <v>1363.12</v>
      </c>
      <c r="C851">
        <v>1357.15</v>
      </c>
      <c r="D851">
        <v>1323.08</v>
      </c>
      <c r="E851">
        <v>567.19399999999996</v>
      </c>
      <c r="F851">
        <v>0</v>
      </c>
      <c r="G851">
        <v>0.104156</v>
      </c>
      <c r="H851">
        <v>0.90083899999999995</v>
      </c>
      <c r="I851">
        <v>0</v>
      </c>
    </row>
    <row r="852" spans="1:9" x14ac:dyDescent="0.25">
      <c r="A852" t="s">
        <v>106</v>
      </c>
      <c r="B852">
        <v>1368.99</v>
      </c>
      <c r="C852">
        <v>1361.54</v>
      </c>
      <c r="D852">
        <v>1323.26</v>
      </c>
      <c r="E852">
        <v>567.29200000000003</v>
      </c>
      <c r="F852">
        <v>0</v>
      </c>
      <c r="G852">
        <v>0.114923</v>
      </c>
      <c r="H852">
        <v>0.90107800000000005</v>
      </c>
      <c r="I852">
        <v>0</v>
      </c>
    </row>
    <row r="853" spans="1:9" x14ac:dyDescent="0.25">
      <c r="A853" t="s">
        <v>106</v>
      </c>
      <c r="B853">
        <v>1357.61</v>
      </c>
      <c r="C853">
        <v>1351.18</v>
      </c>
      <c r="D853">
        <v>1323.39</v>
      </c>
      <c r="E853">
        <v>567.19399999999996</v>
      </c>
      <c r="F853">
        <v>0</v>
      </c>
      <c r="G853">
        <v>0.114925</v>
      </c>
      <c r="H853">
        <v>0.90107300000000001</v>
      </c>
      <c r="I853">
        <v>0</v>
      </c>
    </row>
    <row r="854" spans="1:9" x14ac:dyDescent="0.25">
      <c r="A854" t="s">
        <v>106</v>
      </c>
      <c r="B854">
        <v>1754.69</v>
      </c>
      <c r="C854">
        <v>1359.95</v>
      </c>
      <c r="D854">
        <v>1323.69</v>
      </c>
      <c r="E854">
        <v>567.28599999999994</v>
      </c>
      <c r="F854">
        <v>0</v>
      </c>
      <c r="G854">
        <v>0.114926</v>
      </c>
      <c r="H854">
        <v>0.90028900000000001</v>
      </c>
      <c r="I854">
        <v>0</v>
      </c>
    </row>
    <row r="855" spans="1:9" x14ac:dyDescent="0.25">
      <c r="A855" t="s">
        <v>106</v>
      </c>
      <c r="B855">
        <v>1364.34</v>
      </c>
      <c r="C855">
        <v>1353.84</v>
      </c>
      <c r="D855">
        <v>1322.96</v>
      </c>
      <c r="E855">
        <v>567.21400000000006</v>
      </c>
      <c r="F855">
        <v>0</v>
      </c>
      <c r="G855">
        <v>0.114965</v>
      </c>
      <c r="H855">
        <v>0.90103200000000006</v>
      </c>
      <c r="I855">
        <v>0</v>
      </c>
    </row>
    <row r="856" spans="1:9" x14ac:dyDescent="0.25">
      <c r="A856" t="s">
        <v>106</v>
      </c>
      <c r="B856">
        <v>1368.86</v>
      </c>
      <c r="C856">
        <v>1363.3</v>
      </c>
      <c r="D856">
        <v>1323.78</v>
      </c>
      <c r="E856">
        <v>567.23</v>
      </c>
      <c r="F856">
        <v>0</v>
      </c>
      <c r="G856">
        <v>0.114924</v>
      </c>
      <c r="H856">
        <v>0.900837</v>
      </c>
      <c r="I856">
        <v>0</v>
      </c>
    </row>
    <row r="857" spans="1:9" x14ac:dyDescent="0.25">
      <c r="A857" t="s">
        <v>106</v>
      </c>
      <c r="B857">
        <v>1360.36</v>
      </c>
      <c r="C857">
        <v>1354</v>
      </c>
      <c r="D857">
        <v>1322.84</v>
      </c>
      <c r="E857">
        <v>567.13099999999997</v>
      </c>
      <c r="F857">
        <v>0</v>
      </c>
      <c r="G857">
        <v>0.110357</v>
      </c>
      <c r="H857">
        <v>0.89943499999999998</v>
      </c>
      <c r="I857">
        <v>0</v>
      </c>
    </row>
    <row r="858" spans="1:9" x14ac:dyDescent="0.25">
      <c r="A858" t="s">
        <v>106</v>
      </c>
      <c r="B858">
        <v>1359.39</v>
      </c>
      <c r="C858">
        <v>1353.93</v>
      </c>
      <c r="D858">
        <v>1323.6</v>
      </c>
      <c r="E858">
        <v>567.24099999999999</v>
      </c>
      <c r="F858">
        <v>0</v>
      </c>
      <c r="G858">
        <v>0.114949</v>
      </c>
      <c r="H858">
        <v>0.88183999999999996</v>
      </c>
      <c r="I858">
        <v>0</v>
      </c>
    </row>
    <row r="859" spans="1:9" x14ac:dyDescent="0.25">
      <c r="A859" t="s">
        <v>106</v>
      </c>
      <c r="B859">
        <v>1357.26</v>
      </c>
      <c r="C859">
        <v>1351.75</v>
      </c>
      <c r="D859">
        <v>1322.61</v>
      </c>
      <c r="E859">
        <v>567.11800000000005</v>
      </c>
      <c r="F859">
        <v>0</v>
      </c>
      <c r="G859">
        <v>0.103754</v>
      </c>
      <c r="H859">
        <v>0.90095599999999998</v>
      </c>
      <c r="I859">
        <v>0</v>
      </c>
    </row>
    <row r="860" spans="1:9" x14ac:dyDescent="0.25">
      <c r="A860" t="s">
        <v>106</v>
      </c>
      <c r="B860">
        <v>1361.11</v>
      </c>
      <c r="C860">
        <v>1354.98</v>
      </c>
      <c r="D860">
        <v>1323.2</v>
      </c>
      <c r="E860">
        <v>567.221</v>
      </c>
      <c r="F860">
        <v>0</v>
      </c>
      <c r="G860">
        <v>9.2153499999999999E-2</v>
      </c>
      <c r="H860">
        <v>0.90086299999999997</v>
      </c>
      <c r="I860">
        <v>0</v>
      </c>
    </row>
    <row r="861" spans="1:9" x14ac:dyDescent="0.25">
      <c r="A861" t="s">
        <v>106</v>
      </c>
      <c r="B861">
        <v>1840.02</v>
      </c>
      <c r="C861">
        <v>1355.75</v>
      </c>
      <c r="D861">
        <v>1322.95</v>
      </c>
      <c r="E861">
        <v>567.13900000000001</v>
      </c>
      <c r="F861">
        <v>0</v>
      </c>
      <c r="G861">
        <v>0.11328100000000001</v>
      </c>
      <c r="H861">
        <v>0.89827800000000002</v>
      </c>
      <c r="I861">
        <v>0</v>
      </c>
    </row>
    <row r="862" spans="1:9" x14ac:dyDescent="0.25">
      <c r="A862" t="s">
        <v>106</v>
      </c>
      <c r="B862">
        <v>1369.69</v>
      </c>
      <c r="C862">
        <v>1358.18</v>
      </c>
      <c r="D862">
        <v>1324.1</v>
      </c>
      <c r="E862">
        <v>567.30700000000002</v>
      </c>
      <c r="F862">
        <v>0</v>
      </c>
      <c r="G862">
        <v>9.0897900000000004E-2</v>
      </c>
      <c r="H862">
        <v>0.88387700000000002</v>
      </c>
      <c r="I862">
        <v>0</v>
      </c>
    </row>
    <row r="863" spans="1:9" x14ac:dyDescent="0.25">
      <c r="A863" t="s">
        <v>106</v>
      </c>
      <c r="B863">
        <v>1349.06</v>
      </c>
      <c r="C863">
        <v>1343.18</v>
      </c>
      <c r="D863">
        <v>1322.42</v>
      </c>
      <c r="E863">
        <v>567.21199999999999</v>
      </c>
      <c r="F863">
        <v>0</v>
      </c>
      <c r="G863">
        <v>0.10041600000000001</v>
      </c>
      <c r="H863">
        <v>0.89752100000000001</v>
      </c>
      <c r="I863">
        <v>0</v>
      </c>
    </row>
    <row r="864" spans="1:9" x14ac:dyDescent="0.25">
      <c r="A864" t="s">
        <v>106</v>
      </c>
      <c r="B864">
        <v>1358.81</v>
      </c>
      <c r="C864">
        <v>1352.84</v>
      </c>
      <c r="D864">
        <v>1323.34</v>
      </c>
      <c r="E864">
        <v>567.23400000000004</v>
      </c>
      <c r="F864">
        <v>0</v>
      </c>
      <c r="G864">
        <v>9.44517E-2</v>
      </c>
      <c r="H864">
        <v>0.89978100000000005</v>
      </c>
      <c r="I864">
        <v>0</v>
      </c>
    </row>
    <row r="865" spans="1:9" x14ac:dyDescent="0.25">
      <c r="A865" t="s">
        <v>106</v>
      </c>
      <c r="B865">
        <v>1362.02</v>
      </c>
      <c r="C865">
        <v>1354.61</v>
      </c>
      <c r="D865">
        <v>1322.94</v>
      </c>
      <c r="E865">
        <v>567.20100000000002</v>
      </c>
      <c r="F865">
        <v>0</v>
      </c>
      <c r="G865">
        <v>0.114928</v>
      </c>
      <c r="H865">
        <v>0.90063800000000005</v>
      </c>
      <c r="I865">
        <v>0</v>
      </c>
    </row>
    <row r="866" spans="1:9" x14ac:dyDescent="0.25">
      <c r="A866" t="s">
        <v>106</v>
      </c>
      <c r="B866">
        <v>1356.37</v>
      </c>
      <c r="C866">
        <v>1350.5</v>
      </c>
      <c r="D866">
        <v>1323.58</v>
      </c>
      <c r="E866">
        <v>567.26099999999997</v>
      </c>
      <c r="F866">
        <v>0</v>
      </c>
      <c r="G866">
        <v>0.114923</v>
      </c>
      <c r="H866">
        <v>0.90045699999999995</v>
      </c>
      <c r="I866">
        <v>0</v>
      </c>
    </row>
    <row r="867" spans="1:9" x14ac:dyDescent="0.25">
      <c r="A867" t="s">
        <v>106</v>
      </c>
      <c r="B867">
        <v>1358.22</v>
      </c>
      <c r="C867">
        <v>1351.29</v>
      </c>
      <c r="D867">
        <v>1322.48</v>
      </c>
      <c r="E867">
        <v>567.23199999999997</v>
      </c>
      <c r="F867">
        <v>0</v>
      </c>
      <c r="G867">
        <v>0.114965</v>
      </c>
      <c r="H867">
        <v>0.89904200000000001</v>
      </c>
      <c r="I867">
        <v>0</v>
      </c>
    </row>
    <row r="868" spans="1:9" x14ac:dyDescent="0.25">
      <c r="A868" t="s">
        <v>106</v>
      </c>
      <c r="B868">
        <v>1837.92</v>
      </c>
      <c r="C868">
        <v>1368.15</v>
      </c>
      <c r="D868">
        <v>1323.84</v>
      </c>
      <c r="E868">
        <v>567.35599999999999</v>
      </c>
      <c r="F868">
        <v>0</v>
      </c>
      <c r="G868">
        <v>9.3889200000000006E-2</v>
      </c>
      <c r="H868">
        <v>0.90104099999999998</v>
      </c>
      <c r="I868">
        <v>0</v>
      </c>
    </row>
    <row r="869" spans="1:9" x14ac:dyDescent="0.25">
      <c r="A869" t="s">
        <v>106</v>
      </c>
      <c r="B869">
        <v>1371.04</v>
      </c>
      <c r="C869">
        <v>1362.99</v>
      </c>
      <c r="D869">
        <v>1323.06</v>
      </c>
      <c r="E869">
        <v>567.25900000000001</v>
      </c>
      <c r="F869">
        <v>0</v>
      </c>
      <c r="G869">
        <v>8.8516600000000001E-2</v>
      </c>
      <c r="H869">
        <v>0.90074399999999999</v>
      </c>
      <c r="I869">
        <v>0</v>
      </c>
    </row>
    <row r="870" spans="1:9" x14ac:dyDescent="0.25">
      <c r="A870" t="s">
        <v>106</v>
      </c>
      <c r="B870">
        <v>1374.7</v>
      </c>
      <c r="C870">
        <v>1368.2</v>
      </c>
      <c r="D870">
        <v>1323.62</v>
      </c>
      <c r="E870">
        <v>567.33600000000001</v>
      </c>
      <c r="F870">
        <v>0</v>
      </c>
      <c r="G870">
        <v>0.108087</v>
      </c>
      <c r="H870">
        <v>0.90101799999999999</v>
      </c>
      <c r="I870">
        <v>0</v>
      </c>
    </row>
    <row r="871" spans="1:9" x14ac:dyDescent="0.25">
      <c r="A871" t="s">
        <v>106</v>
      </c>
      <c r="B871">
        <v>1376.27</v>
      </c>
      <c r="C871">
        <v>1369.96</v>
      </c>
      <c r="D871">
        <v>1322.58</v>
      </c>
      <c r="E871">
        <v>567.202</v>
      </c>
      <c r="F871">
        <v>0</v>
      </c>
      <c r="G871">
        <v>0.114923</v>
      </c>
      <c r="H871">
        <v>0.900482</v>
      </c>
      <c r="I871">
        <v>0</v>
      </c>
    </row>
    <row r="872" spans="1:9" x14ac:dyDescent="0.25">
      <c r="A872" t="s">
        <v>106</v>
      </c>
      <c r="B872">
        <v>1368.4</v>
      </c>
      <c r="C872">
        <v>1362.42</v>
      </c>
      <c r="D872">
        <v>1323.53</v>
      </c>
      <c r="E872">
        <v>567.23400000000004</v>
      </c>
      <c r="F872">
        <v>0</v>
      </c>
      <c r="G872">
        <v>0.114923</v>
      </c>
      <c r="H872">
        <v>0.89827699999999999</v>
      </c>
      <c r="I872">
        <v>0</v>
      </c>
    </row>
    <row r="873" spans="1:9" x14ac:dyDescent="0.25">
      <c r="A873" t="s">
        <v>106</v>
      </c>
      <c r="B873">
        <v>1370.23</v>
      </c>
      <c r="C873">
        <v>1362.42</v>
      </c>
      <c r="D873">
        <v>1323.31</v>
      </c>
      <c r="E873">
        <v>567.21900000000005</v>
      </c>
      <c r="F873">
        <v>0</v>
      </c>
      <c r="G873">
        <v>0.114923</v>
      </c>
      <c r="H873">
        <v>0.900953</v>
      </c>
      <c r="I873">
        <v>0</v>
      </c>
    </row>
    <row r="874" spans="1:9" x14ac:dyDescent="0.25">
      <c r="A874" t="s">
        <v>106</v>
      </c>
      <c r="B874">
        <v>1372.35</v>
      </c>
      <c r="C874">
        <v>1365.01</v>
      </c>
      <c r="D874">
        <v>1323.58</v>
      </c>
      <c r="E874">
        <v>567.28899999999999</v>
      </c>
      <c r="F874">
        <v>0</v>
      </c>
      <c r="G874">
        <v>0.114928</v>
      </c>
      <c r="H874">
        <v>0.90075899999999998</v>
      </c>
      <c r="I874">
        <v>0</v>
      </c>
    </row>
    <row r="875" spans="1:9" x14ac:dyDescent="0.25">
      <c r="A875" t="s">
        <v>106</v>
      </c>
      <c r="B875">
        <v>1754.34</v>
      </c>
      <c r="C875">
        <v>1385.08</v>
      </c>
      <c r="D875">
        <v>1322.94</v>
      </c>
      <c r="E875">
        <v>567.30100000000004</v>
      </c>
      <c r="F875">
        <v>0</v>
      </c>
      <c r="G875">
        <v>0.114925</v>
      </c>
      <c r="H875">
        <v>0.90107800000000005</v>
      </c>
      <c r="I875">
        <v>0</v>
      </c>
    </row>
    <row r="876" spans="1:9" x14ac:dyDescent="0.25">
      <c r="A876" t="s">
        <v>106</v>
      </c>
      <c r="B876">
        <v>1381.41</v>
      </c>
      <c r="C876">
        <v>1369.87</v>
      </c>
      <c r="D876">
        <v>1323.49</v>
      </c>
      <c r="E876">
        <v>567.29100000000005</v>
      </c>
      <c r="F876">
        <v>0</v>
      </c>
      <c r="G876">
        <v>0.11493</v>
      </c>
      <c r="H876">
        <v>0.90103200000000006</v>
      </c>
      <c r="I876">
        <v>0</v>
      </c>
    </row>
    <row r="877" spans="1:9" x14ac:dyDescent="0.25">
      <c r="A877" t="s">
        <v>106</v>
      </c>
      <c r="B877">
        <v>1371.76</v>
      </c>
      <c r="C877">
        <v>1363.73</v>
      </c>
      <c r="D877">
        <v>1322.92</v>
      </c>
      <c r="E877">
        <v>567.30700000000002</v>
      </c>
      <c r="F877">
        <v>0</v>
      </c>
      <c r="G877">
        <v>9.1516600000000004E-2</v>
      </c>
      <c r="H877">
        <v>0.90107099999999996</v>
      </c>
      <c r="I877">
        <v>0</v>
      </c>
    </row>
    <row r="878" spans="1:9" x14ac:dyDescent="0.25">
      <c r="A878" t="s">
        <v>106</v>
      </c>
      <c r="B878">
        <v>1377.84</v>
      </c>
      <c r="C878">
        <v>1370.66</v>
      </c>
      <c r="D878">
        <v>1324.17</v>
      </c>
      <c r="E878">
        <v>567.33399999999995</v>
      </c>
      <c r="F878">
        <v>0</v>
      </c>
      <c r="G878">
        <v>0.114923</v>
      </c>
      <c r="H878">
        <v>0.90106799999999998</v>
      </c>
      <c r="I878">
        <v>0</v>
      </c>
    </row>
    <row r="879" spans="1:9" x14ac:dyDescent="0.25">
      <c r="A879" t="s">
        <v>106</v>
      </c>
      <c r="B879">
        <v>1374.85</v>
      </c>
      <c r="C879">
        <v>1361.84</v>
      </c>
      <c r="D879">
        <v>1323.6</v>
      </c>
      <c r="E879">
        <v>567.255</v>
      </c>
      <c r="F879">
        <v>0</v>
      </c>
      <c r="G879">
        <v>0.11493</v>
      </c>
      <c r="H879">
        <v>0.90082899999999999</v>
      </c>
      <c r="I879">
        <v>0</v>
      </c>
    </row>
    <row r="880" spans="1:9" x14ac:dyDescent="0.25">
      <c r="A880" t="s">
        <v>106</v>
      </c>
      <c r="B880">
        <v>1389.91</v>
      </c>
      <c r="C880">
        <v>1371.94</v>
      </c>
      <c r="D880">
        <v>1323.87</v>
      </c>
      <c r="E880">
        <v>567.39400000000001</v>
      </c>
      <c r="F880">
        <v>0</v>
      </c>
      <c r="G880">
        <v>0.114943</v>
      </c>
      <c r="H880">
        <v>0.90107300000000001</v>
      </c>
      <c r="I880">
        <v>0</v>
      </c>
    </row>
    <row r="881" spans="1:25" x14ac:dyDescent="0.25">
      <c r="A881" t="s">
        <v>106</v>
      </c>
      <c r="B881">
        <v>1362.46</v>
      </c>
      <c r="C881">
        <v>1355.82</v>
      </c>
      <c r="D881">
        <v>1322.75</v>
      </c>
      <c r="E881">
        <v>567.22799999999995</v>
      </c>
      <c r="F881">
        <v>0</v>
      </c>
      <c r="G881">
        <v>0.114924</v>
      </c>
      <c r="H881">
        <v>0.90073700000000001</v>
      </c>
      <c r="I881">
        <v>0</v>
      </c>
    </row>
    <row r="882" spans="1:25" x14ac:dyDescent="0.25">
      <c r="A882" t="s">
        <v>106</v>
      </c>
      <c r="B882">
        <v>1748.55</v>
      </c>
      <c r="C882">
        <v>1358.81</v>
      </c>
      <c r="D882">
        <v>1323.98</v>
      </c>
      <c r="E882">
        <v>567.351</v>
      </c>
      <c r="F882">
        <v>0</v>
      </c>
      <c r="G882">
        <v>0.10113</v>
      </c>
      <c r="H882">
        <v>0.90089900000000001</v>
      </c>
      <c r="I882">
        <v>0</v>
      </c>
    </row>
    <row r="883" spans="1:25" x14ac:dyDescent="0.25">
      <c r="A883" t="s">
        <v>106</v>
      </c>
      <c r="B883">
        <v>1458.24</v>
      </c>
      <c r="C883">
        <v>1449.08</v>
      </c>
      <c r="D883">
        <v>1323.25</v>
      </c>
      <c r="E883">
        <v>567.23199999999997</v>
      </c>
      <c r="F883">
        <v>0</v>
      </c>
      <c r="G883">
        <v>0.114925</v>
      </c>
      <c r="H883">
        <v>0.89866699999999999</v>
      </c>
      <c r="I883">
        <v>0</v>
      </c>
    </row>
    <row r="884" spans="1:25" x14ac:dyDescent="0.25">
      <c r="A884" t="s">
        <v>106</v>
      </c>
      <c r="B884">
        <v>1384.11</v>
      </c>
      <c r="C884">
        <v>1372.39</v>
      </c>
      <c r="D884">
        <v>1324.49</v>
      </c>
      <c r="E884">
        <v>567.4</v>
      </c>
      <c r="F884">
        <v>0</v>
      </c>
      <c r="G884">
        <v>0.11493100000000001</v>
      </c>
      <c r="H884">
        <v>0.87335399999999996</v>
      </c>
      <c r="I884">
        <v>0</v>
      </c>
    </row>
    <row r="885" spans="1:25" x14ac:dyDescent="0.25">
      <c r="A885" t="s">
        <v>106</v>
      </c>
      <c r="B885">
        <v>1385.95</v>
      </c>
      <c r="C885">
        <v>1377.21</v>
      </c>
      <c r="D885">
        <v>1323.25</v>
      </c>
      <c r="E885">
        <v>567.36</v>
      </c>
      <c r="F885">
        <v>0</v>
      </c>
      <c r="G885">
        <v>0.114923</v>
      </c>
      <c r="H885">
        <v>0.90099600000000002</v>
      </c>
      <c r="I885">
        <v>0</v>
      </c>
    </row>
    <row r="886" spans="1:25" x14ac:dyDescent="0.25">
      <c r="A886" t="s">
        <v>106</v>
      </c>
      <c r="B886">
        <v>1387.16</v>
      </c>
      <c r="C886">
        <v>1375.46</v>
      </c>
      <c r="D886">
        <v>1323.85</v>
      </c>
      <c r="E886">
        <v>567.37599999999998</v>
      </c>
      <c r="F886">
        <v>0</v>
      </c>
      <c r="G886">
        <v>0.114939</v>
      </c>
      <c r="H886">
        <v>0.90087499999999998</v>
      </c>
      <c r="I886">
        <v>0</v>
      </c>
    </row>
    <row r="887" spans="1:25" x14ac:dyDescent="0.25">
      <c r="A887" t="s">
        <v>106</v>
      </c>
      <c r="B887">
        <v>1379.32</v>
      </c>
      <c r="C887">
        <v>1371.2</v>
      </c>
      <c r="D887">
        <v>1323.39</v>
      </c>
      <c r="E887">
        <v>567.33100000000002</v>
      </c>
      <c r="F887">
        <v>0</v>
      </c>
      <c r="G887">
        <v>0.114949</v>
      </c>
      <c r="H887">
        <v>0.89997899999999997</v>
      </c>
      <c r="I887">
        <v>0</v>
      </c>
    </row>
    <row r="888" spans="1:25" x14ac:dyDescent="0.25">
      <c r="A888" t="s">
        <v>106</v>
      </c>
      <c r="B888">
        <v>1379.52</v>
      </c>
      <c r="C888">
        <v>1368.92</v>
      </c>
      <c r="D888">
        <v>1323.84</v>
      </c>
      <c r="E888">
        <v>567.38199999999995</v>
      </c>
      <c r="F888">
        <v>0</v>
      </c>
      <c r="G888">
        <v>0.10682999999999999</v>
      </c>
      <c r="H888">
        <v>0.90103500000000003</v>
      </c>
      <c r="I888">
        <v>0</v>
      </c>
    </row>
    <row r="889" spans="1:25" x14ac:dyDescent="0.25">
      <c r="A889" t="s">
        <v>106</v>
      </c>
      <c r="B889">
        <v>1632.03</v>
      </c>
      <c r="C889">
        <v>1378.09</v>
      </c>
      <c r="D889">
        <v>1323.13</v>
      </c>
      <c r="E889">
        <v>567.26</v>
      </c>
      <c r="F889">
        <v>0</v>
      </c>
      <c r="G889">
        <v>0.113079</v>
      </c>
      <c r="H889">
        <v>0.90106299999999995</v>
      </c>
      <c r="I889">
        <v>0</v>
      </c>
    </row>
    <row r="890" spans="1:25" x14ac:dyDescent="0.25">
      <c r="A890" t="s">
        <v>106</v>
      </c>
      <c r="B890">
        <v>1390.65</v>
      </c>
      <c r="C890">
        <v>1373.67</v>
      </c>
      <c r="D890">
        <v>1323.95</v>
      </c>
      <c r="E890">
        <v>567.36699999999996</v>
      </c>
      <c r="F890">
        <v>0</v>
      </c>
      <c r="G890">
        <v>0.11495</v>
      </c>
      <c r="H890">
        <v>0.90020299999999998</v>
      </c>
      <c r="I890">
        <v>0</v>
      </c>
    </row>
    <row r="891" spans="1:25" x14ac:dyDescent="0.25">
      <c r="A891" t="s">
        <v>106</v>
      </c>
      <c r="B891">
        <v>1369.27</v>
      </c>
      <c r="C891">
        <v>1362.59</v>
      </c>
      <c r="D891">
        <v>1322.76</v>
      </c>
      <c r="E891">
        <v>567.22699999999998</v>
      </c>
      <c r="F891">
        <v>0</v>
      </c>
      <c r="G891">
        <v>0.114924</v>
      </c>
      <c r="H891">
        <v>0.90103900000000003</v>
      </c>
      <c r="I891">
        <v>0</v>
      </c>
    </row>
    <row r="892" spans="1:25" x14ac:dyDescent="0.25">
      <c r="A892" t="s">
        <v>106</v>
      </c>
      <c r="B892">
        <v>1379.1</v>
      </c>
      <c r="C892">
        <v>1373.15</v>
      </c>
      <c r="D892">
        <v>1323.47</v>
      </c>
      <c r="E892">
        <v>567.34299999999996</v>
      </c>
      <c r="F892">
        <v>0</v>
      </c>
      <c r="G892">
        <v>9.27814E-2</v>
      </c>
      <c r="H892">
        <v>0.88960099999999998</v>
      </c>
      <c r="I892">
        <v>0</v>
      </c>
    </row>
    <row r="893" spans="1:25" x14ac:dyDescent="0.25">
      <c r="A893" t="s">
        <v>106</v>
      </c>
      <c r="B893">
        <v>1368.2</v>
      </c>
      <c r="C893">
        <v>1360.37</v>
      </c>
      <c r="D893">
        <v>1322.98</v>
      </c>
      <c r="E893">
        <v>567.16200000000003</v>
      </c>
      <c r="F893">
        <v>0</v>
      </c>
      <c r="G893">
        <v>8.4349499999999994E-2</v>
      </c>
      <c r="H893">
        <v>0.90107199999999998</v>
      </c>
      <c r="I893">
        <v>0</v>
      </c>
    </row>
    <row r="894" spans="1:25" x14ac:dyDescent="0.25">
      <c r="A894" t="s">
        <v>106</v>
      </c>
      <c r="B894">
        <v>1377.43</v>
      </c>
      <c r="C894">
        <v>1365.82</v>
      </c>
      <c r="D894">
        <v>1323.52</v>
      </c>
      <c r="E894">
        <v>567.28899999999999</v>
      </c>
      <c r="F894">
        <v>0</v>
      </c>
      <c r="G894">
        <v>0.11493299999999999</v>
      </c>
      <c r="H894">
        <v>0.898698</v>
      </c>
      <c r="I894">
        <v>0</v>
      </c>
    </row>
    <row r="895" spans="1:25" x14ac:dyDescent="0.25">
      <c r="A895" t="s">
        <v>106</v>
      </c>
      <c r="B895">
        <v>1367.38</v>
      </c>
      <c r="C895">
        <v>1360.93</v>
      </c>
      <c r="D895">
        <v>1323.04</v>
      </c>
      <c r="E895">
        <v>567.30499999999995</v>
      </c>
      <c r="F895">
        <v>0</v>
      </c>
      <c r="G895">
        <v>8.7769700000000006E-2</v>
      </c>
      <c r="H895">
        <v>0.90088400000000002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1813.3</v>
      </c>
      <c r="C896">
        <v>1371.64</v>
      </c>
      <c r="D896">
        <v>1323.89</v>
      </c>
      <c r="E896">
        <v>567.33799999999997</v>
      </c>
      <c r="F896">
        <v>0</v>
      </c>
      <c r="G896">
        <v>0.114966</v>
      </c>
      <c r="H896">
        <v>0.90107400000000004</v>
      </c>
      <c r="I896">
        <v>0</v>
      </c>
      <c r="R896">
        <f>AVERAGE(B847:B896)</f>
        <v>1442.3534</v>
      </c>
      <c r="S896">
        <f>AVERAGE(C847:C896)</f>
        <v>1365.1168</v>
      </c>
      <c r="U896">
        <f>_xlfn.VAR.P(B847:B896)</f>
        <v>27721.99239843979</v>
      </c>
      <c r="V896">
        <f>_xlfn.VAR.P(C847:C896)</f>
        <v>217.91490175999988</v>
      </c>
      <c r="X896">
        <f>1.96*SQRT(U896)/50</f>
        <v>6.5267696756618054</v>
      </c>
      <c r="Y896">
        <f>1.96*SQRT(V896)/50</f>
        <v>0.57866808676519066</v>
      </c>
    </row>
    <row r="897" spans="1:25" x14ac:dyDescent="0.25">
      <c r="A897" t="s">
        <v>106</v>
      </c>
      <c r="B897">
        <v>72122.519201000003</v>
      </c>
      <c r="C897" t="s">
        <v>36</v>
      </c>
    </row>
    <row r="898" spans="1:25" s="3" customFormat="1" x14ac:dyDescent="0.25">
      <c r="A898" s="3" t="s">
        <v>41</v>
      </c>
      <c r="B898" s="3">
        <v>91012</v>
      </c>
      <c r="C898" s="3">
        <v>90822.8</v>
      </c>
      <c r="D898" s="3">
        <v>90822</v>
      </c>
      <c r="E898" s="3">
        <v>90808.3</v>
      </c>
      <c r="F898" s="3">
        <v>10195.1</v>
      </c>
      <c r="G898" s="3">
        <v>10758</v>
      </c>
      <c r="H898" s="3">
        <v>2162.0300000000002</v>
      </c>
      <c r="I898" s="3">
        <v>2206.6999999999998</v>
      </c>
      <c r="J898" s="3">
        <v>3454.03</v>
      </c>
      <c r="K898" s="3">
        <v>67946.600000000006</v>
      </c>
      <c r="L898" s="3">
        <v>5.3938699999999999E-2</v>
      </c>
      <c r="M898" s="3">
        <v>0.93182699999999996</v>
      </c>
      <c r="N898" s="3">
        <v>384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90416.1</v>
      </c>
      <c r="C899">
        <v>90300.2</v>
      </c>
      <c r="D899">
        <v>90299.4</v>
      </c>
      <c r="E899">
        <v>90285.9</v>
      </c>
      <c r="F899">
        <v>9995.4599999999991</v>
      </c>
      <c r="G899">
        <v>10350.5</v>
      </c>
      <c r="H899">
        <v>2161.5700000000002</v>
      </c>
      <c r="I899">
        <v>2162.4299999999998</v>
      </c>
      <c r="J899">
        <v>3110.78</v>
      </c>
      <c r="K899">
        <v>67996.899999999994</v>
      </c>
      <c r="L899">
        <v>5.7211999999999999E-2</v>
      </c>
      <c r="M899">
        <v>0.95808700000000002</v>
      </c>
      <c r="N899">
        <v>0</v>
      </c>
      <c r="O899" t="s">
        <v>42</v>
      </c>
    </row>
    <row r="900" spans="1:25" x14ac:dyDescent="0.25">
      <c r="A900" t="s">
        <v>41</v>
      </c>
      <c r="B900">
        <v>90903.7</v>
      </c>
      <c r="C900">
        <v>90779.1</v>
      </c>
      <c r="D900">
        <v>90778.3</v>
      </c>
      <c r="E900">
        <v>90764.4</v>
      </c>
      <c r="F900">
        <v>10176.1</v>
      </c>
      <c r="G900">
        <v>10839.5</v>
      </c>
      <c r="H900">
        <v>2159.25</v>
      </c>
      <c r="I900">
        <v>2173.65</v>
      </c>
      <c r="J900">
        <v>3590.32</v>
      </c>
      <c r="K900">
        <v>67769.600000000006</v>
      </c>
      <c r="L900">
        <v>6.2178700000000003E-2</v>
      </c>
      <c r="M900">
        <v>0.93496500000000005</v>
      </c>
      <c r="N900">
        <v>0</v>
      </c>
      <c r="O900" t="s">
        <v>42</v>
      </c>
    </row>
    <row r="901" spans="1:25" x14ac:dyDescent="0.25">
      <c r="A901" t="s">
        <v>41</v>
      </c>
      <c r="B901">
        <v>89681.9</v>
      </c>
      <c r="C901">
        <v>89548.9</v>
      </c>
      <c r="D901">
        <v>89548.2</v>
      </c>
      <c r="E901">
        <v>89534.7</v>
      </c>
      <c r="F901">
        <v>9774.42</v>
      </c>
      <c r="G901">
        <v>10214.799999999999</v>
      </c>
      <c r="H901">
        <v>2146.94</v>
      </c>
      <c r="I901">
        <v>2160.11</v>
      </c>
      <c r="J901">
        <v>2968.12</v>
      </c>
      <c r="K901">
        <v>67712.600000000006</v>
      </c>
      <c r="L901">
        <v>5.4394499999999998E-2</v>
      </c>
      <c r="M901">
        <v>0.93183099999999996</v>
      </c>
      <c r="N901">
        <v>0</v>
      </c>
      <c r="O901" t="s">
        <v>42</v>
      </c>
    </row>
    <row r="902" spans="1:25" x14ac:dyDescent="0.25">
      <c r="A902" t="s">
        <v>41</v>
      </c>
      <c r="B902">
        <v>90298.6</v>
      </c>
      <c r="C902">
        <v>90146.7</v>
      </c>
      <c r="D902">
        <v>90145.8</v>
      </c>
      <c r="E902">
        <v>90132.1</v>
      </c>
      <c r="F902">
        <v>9830.34</v>
      </c>
      <c r="G902">
        <v>10822.3</v>
      </c>
      <c r="H902">
        <v>2149.84</v>
      </c>
      <c r="I902">
        <v>2155.85</v>
      </c>
      <c r="J902">
        <v>3552.64</v>
      </c>
      <c r="K902">
        <v>67563.199999999997</v>
      </c>
      <c r="L902">
        <v>5.4119800000000003E-2</v>
      </c>
      <c r="M902">
        <v>0.95707799999999998</v>
      </c>
      <c r="N902">
        <v>897</v>
      </c>
      <c r="O902" t="s">
        <v>42</v>
      </c>
    </row>
    <row r="903" spans="1:25" x14ac:dyDescent="0.25">
      <c r="A903" t="s">
        <v>41</v>
      </c>
      <c r="B903">
        <v>91452.1</v>
      </c>
      <c r="C903">
        <v>91252.5</v>
      </c>
      <c r="D903">
        <v>91251.6</v>
      </c>
      <c r="E903">
        <v>91237.9</v>
      </c>
      <c r="F903">
        <v>10102.5</v>
      </c>
      <c r="G903">
        <v>10697.7</v>
      </c>
      <c r="H903">
        <v>2190.2399999999998</v>
      </c>
      <c r="I903">
        <v>2222.9499999999998</v>
      </c>
      <c r="J903">
        <v>3339.5</v>
      </c>
      <c r="K903">
        <v>68497.2</v>
      </c>
      <c r="L903">
        <v>5.5291300000000002E-2</v>
      </c>
      <c r="M903">
        <v>0.93182900000000002</v>
      </c>
      <c r="N903">
        <v>0</v>
      </c>
      <c r="O903" t="s">
        <v>42</v>
      </c>
    </row>
    <row r="904" spans="1:25" x14ac:dyDescent="0.25">
      <c r="A904" t="s">
        <v>41</v>
      </c>
      <c r="B904">
        <v>88868.6</v>
      </c>
      <c r="C904">
        <v>88734.5</v>
      </c>
      <c r="D904">
        <v>88733.7</v>
      </c>
      <c r="E904">
        <v>88720.1</v>
      </c>
      <c r="F904">
        <v>9775.27</v>
      </c>
      <c r="G904">
        <v>10057.700000000001</v>
      </c>
      <c r="H904">
        <v>2148.66</v>
      </c>
      <c r="I904">
        <v>2137.38</v>
      </c>
      <c r="J904">
        <v>2887.63</v>
      </c>
      <c r="K904">
        <v>67069.399999999994</v>
      </c>
      <c r="L904">
        <v>5.4031999999999997E-2</v>
      </c>
      <c r="M904">
        <v>0.95236399999999999</v>
      </c>
      <c r="N904">
        <v>0</v>
      </c>
      <c r="O904" t="s">
        <v>42</v>
      </c>
    </row>
    <row r="905" spans="1:25" x14ac:dyDescent="0.25">
      <c r="A905" t="s">
        <v>41</v>
      </c>
      <c r="B905">
        <v>89579.5</v>
      </c>
      <c r="C905">
        <v>89453.6</v>
      </c>
      <c r="D905">
        <v>89452.800000000003</v>
      </c>
      <c r="E905">
        <v>89439.3</v>
      </c>
      <c r="F905">
        <v>9768.34</v>
      </c>
      <c r="G905">
        <v>10092</v>
      </c>
      <c r="H905">
        <v>2152.31</v>
      </c>
      <c r="I905">
        <v>2153.62</v>
      </c>
      <c r="J905">
        <v>2863.76</v>
      </c>
      <c r="K905">
        <v>67639.399999999994</v>
      </c>
      <c r="L905">
        <v>5.3996200000000001E-2</v>
      </c>
      <c r="M905">
        <v>0.95559899999999998</v>
      </c>
      <c r="N905">
        <v>0</v>
      </c>
      <c r="O905" t="s">
        <v>42</v>
      </c>
    </row>
    <row r="906" spans="1:25" x14ac:dyDescent="0.25">
      <c r="A906" t="s">
        <v>41</v>
      </c>
      <c r="B906">
        <v>88596.5</v>
      </c>
      <c r="C906">
        <v>88459.5</v>
      </c>
      <c r="D906">
        <v>88458.7</v>
      </c>
      <c r="E906">
        <v>88445.5</v>
      </c>
      <c r="F906">
        <v>9596.9</v>
      </c>
      <c r="G906">
        <v>10325.1</v>
      </c>
      <c r="H906">
        <v>2149.84</v>
      </c>
      <c r="I906">
        <v>2112.25</v>
      </c>
      <c r="J906">
        <v>3175.36</v>
      </c>
      <c r="K906">
        <v>66542</v>
      </c>
      <c r="L906">
        <v>5.3921299999999998E-2</v>
      </c>
      <c r="M906">
        <v>0.94950599999999996</v>
      </c>
      <c r="N906">
        <v>0</v>
      </c>
      <c r="O906" t="s">
        <v>42</v>
      </c>
    </row>
    <row r="907" spans="1:25" x14ac:dyDescent="0.25">
      <c r="A907" t="s">
        <v>41</v>
      </c>
      <c r="B907">
        <v>89831.9</v>
      </c>
      <c r="C907">
        <v>89707</v>
      </c>
      <c r="D907">
        <v>89706.1</v>
      </c>
      <c r="E907">
        <v>89692.6</v>
      </c>
      <c r="F907">
        <v>9996.75</v>
      </c>
      <c r="G907">
        <v>10316.700000000001</v>
      </c>
      <c r="H907">
        <v>2134.37</v>
      </c>
      <c r="I907">
        <v>2159.94</v>
      </c>
      <c r="J907">
        <v>3075.68</v>
      </c>
      <c r="K907">
        <v>67422.5</v>
      </c>
      <c r="L907">
        <v>5.5590599999999997E-2</v>
      </c>
      <c r="M907">
        <v>0.93182500000000001</v>
      </c>
      <c r="N907">
        <v>0</v>
      </c>
      <c r="O907" t="s">
        <v>42</v>
      </c>
    </row>
    <row r="908" spans="1:25" x14ac:dyDescent="0.25">
      <c r="A908" t="s">
        <v>41</v>
      </c>
      <c r="B908">
        <v>86642.7</v>
      </c>
      <c r="C908">
        <v>86518.2</v>
      </c>
      <c r="D908">
        <v>86517.4</v>
      </c>
      <c r="E908">
        <v>86504.4</v>
      </c>
      <c r="F908">
        <v>9465.86</v>
      </c>
      <c r="G908">
        <v>9854.69</v>
      </c>
      <c r="H908">
        <v>2067.6799999999998</v>
      </c>
      <c r="I908">
        <v>2086.09</v>
      </c>
      <c r="J908">
        <v>2841.32</v>
      </c>
      <c r="K908">
        <v>65369.7</v>
      </c>
      <c r="L908">
        <v>5.4829999999999997E-2</v>
      </c>
      <c r="M908">
        <v>0.95258399999999999</v>
      </c>
      <c r="N908">
        <v>0</v>
      </c>
      <c r="O908" t="s">
        <v>42</v>
      </c>
    </row>
    <row r="909" spans="1:25" x14ac:dyDescent="0.25">
      <c r="A909" t="s">
        <v>41</v>
      </c>
      <c r="B909">
        <v>88074.3</v>
      </c>
      <c r="C909">
        <v>87953.5</v>
      </c>
      <c r="D909">
        <v>87952.7</v>
      </c>
      <c r="E909">
        <v>87939.4</v>
      </c>
      <c r="F909">
        <v>9819.94</v>
      </c>
      <c r="G909">
        <v>10296</v>
      </c>
      <c r="H909">
        <v>2076.65</v>
      </c>
      <c r="I909">
        <v>2113.81</v>
      </c>
      <c r="J909">
        <v>3247.89</v>
      </c>
      <c r="K909">
        <v>65889.3</v>
      </c>
      <c r="L909">
        <v>5.3913500000000003E-2</v>
      </c>
      <c r="M909">
        <v>0.94453699999999996</v>
      </c>
      <c r="N909">
        <v>0</v>
      </c>
      <c r="O909" t="s">
        <v>42</v>
      </c>
    </row>
    <row r="910" spans="1:25" x14ac:dyDescent="0.25">
      <c r="A910" t="s">
        <v>41</v>
      </c>
      <c r="B910">
        <v>87525.1</v>
      </c>
      <c r="C910">
        <v>87404.1</v>
      </c>
      <c r="D910">
        <v>87403.3</v>
      </c>
      <c r="E910">
        <v>87390.1</v>
      </c>
      <c r="F910">
        <v>9449.86</v>
      </c>
      <c r="G910">
        <v>10052.4</v>
      </c>
      <c r="H910">
        <v>2100.56</v>
      </c>
      <c r="I910">
        <v>2106.5700000000002</v>
      </c>
      <c r="J910">
        <v>2979.91</v>
      </c>
      <c r="K910">
        <v>66168.5</v>
      </c>
      <c r="L910">
        <v>5.3941200000000002E-2</v>
      </c>
      <c r="M910">
        <v>0.95111900000000005</v>
      </c>
      <c r="N910">
        <v>900</v>
      </c>
      <c r="O910" t="s">
        <v>42</v>
      </c>
    </row>
    <row r="911" spans="1:25" x14ac:dyDescent="0.25">
      <c r="A911" t="s">
        <v>41</v>
      </c>
      <c r="B911">
        <v>84814.2</v>
      </c>
      <c r="C911">
        <v>84689</v>
      </c>
      <c r="D911">
        <v>84688.3</v>
      </c>
      <c r="E911">
        <v>84675.7</v>
      </c>
      <c r="F911">
        <v>8999.75</v>
      </c>
      <c r="G911">
        <v>9998.92</v>
      </c>
      <c r="H911">
        <v>2040.05</v>
      </c>
      <c r="I911">
        <v>2060.0500000000002</v>
      </c>
      <c r="J911">
        <v>3061.29</v>
      </c>
      <c r="K911">
        <v>63763.6</v>
      </c>
      <c r="L911">
        <v>5.39455E-2</v>
      </c>
      <c r="M911">
        <v>0.94101800000000002</v>
      </c>
      <c r="N911">
        <v>286</v>
      </c>
      <c r="O911" t="s">
        <v>42</v>
      </c>
    </row>
    <row r="912" spans="1:25" x14ac:dyDescent="0.25">
      <c r="A912" t="s">
        <v>41</v>
      </c>
      <c r="B912">
        <v>82192.100000000006</v>
      </c>
      <c r="C912">
        <v>82076.399999999994</v>
      </c>
      <c r="D912">
        <v>81997.100000000006</v>
      </c>
      <c r="E912">
        <v>81984.600000000006</v>
      </c>
      <c r="F912">
        <v>8570.2800000000007</v>
      </c>
      <c r="G912">
        <v>9472.25</v>
      </c>
      <c r="H912">
        <v>1986.37</v>
      </c>
      <c r="I912">
        <v>2000.56</v>
      </c>
      <c r="J912">
        <v>2668.93</v>
      </c>
      <c r="K912">
        <v>62134.3</v>
      </c>
      <c r="L912">
        <v>5.41559E-2</v>
      </c>
      <c r="M912">
        <v>0.95702900000000002</v>
      </c>
      <c r="N912">
        <v>1494</v>
      </c>
      <c r="O912" t="s">
        <v>42</v>
      </c>
    </row>
    <row r="913" spans="1:15" x14ac:dyDescent="0.25">
      <c r="A913" t="s">
        <v>41</v>
      </c>
      <c r="B913">
        <v>82469.2</v>
      </c>
      <c r="C913">
        <v>82346.100000000006</v>
      </c>
      <c r="D913">
        <v>82345.399999999994</v>
      </c>
      <c r="E913">
        <v>82333</v>
      </c>
      <c r="F913">
        <v>8603.02</v>
      </c>
      <c r="G913">
        <v>9371.3700000000008</v>
      </c>
      <c r="H913">
        <v>2019.06</v>
      </c>
      <c r="I913">
        <v>1998.74</v>
      </c>
      <c r="J913">
        <v>2590.35</v>
      </c>
      <c r="K913">
        <v>62507.7</v>
      </c>
      <c r="L913">
        <v>5.4095900000000002E-2</v>
      </c>
      <c r="M913">
        <v>0.959067</v>
      </c>
      <c r="N913">
        <v>0</v>
      </c>
      <c r="O913" t="s">
        <v>42</v>
      </c>
    </row>
    <row r="914" spans="1:15" x14ac:dyDescent="0.25">
      <c r="A914" t="s">
        <v>41</v>
      </c>
      <c r="B914">
        <v>84305.7</v>
      </c>
      <c r="C914">
        <v>84171.1</v>
      </c>
      <c r="D914">
        <v>84170.4</v>
      </c>
      <c r="E914">
        <v>84157.8</v>
      </c>
      <c r="F914">
        <v>8690.3799999999992</v>
      </c>
      <c r="G914">
        <v>9936.16</v>
      </c>
      <c r="H914">
        <v>2039.28</v>
      </c>
      <c r="I914">
        <v>2034.39</v>
      </c>
      <c r="J914">
        <v>3095.63</v>
      </c>
      <c r="K914">
        <v>63563.4</v>
      </c>
      <c r="L914">
        <v>5.5081100000000001E-2</v>
      </c>
      <c r="M914">
        <v>0.93951799999999996</v>
      </c>
      <c r="N914">
        <v>0</v>
      </c>
      <c r="O914" t="s">
        <v>42</v>
      </c>
    </row>
    <row r="915" spans="1:15" x14ac:dyDescent="0.25">
      <c r="A915" t="s">
        <v>41</v>
      </c>
      <c r="B915">
        <v>82126.399999999994</v>
      </c>
      <c r="C915">
        <v>82010.8</v>
      </c>
      <c r="D915">
        <v>82010.100000000006</v>
      </c>
      <c r="E915">
        <v>81997.7</v>
      </c>
      <c r="F915">
        <v>8597.5499999999993</v>
      </c>
      <c r="G915">
        <v>9260.84</v>
      </c>
      <c r="H915">
        <v>1980.88</v>
      </c>
      <c r="I915">
        <v>1998.82</v>
      </c>
      <c r="J915">
        <v>2502.81</v>
      </c>
      <c r="K915">
        <v>62276.800000000003</v>
      </c>
      <c r="L915">
        <v>5.3983299999999998E-2</v>
      </c>
      <c r="M915">
        <v>0.93182600000000004</v>
      </c>
      <c r="N915">
        <v>0</v>
      </c>
      <c r="O915" t="s">
        <v>42</v>
      </c>
    </row>
    <row r="916" spans="1:15" x14ac:dyDescent="0.25">
      <c r="A916" t="s">
        <v>41</v>
      </c>
      <c r="B916">
        <v>83714.899999999994</v>
      </c>
      <c r="C916">
        <v>83592.2</v>
      </c>
      <c r="D916">
        <v>83591.5</v>
      </c>
      <c r="E916">
        <v>83578.899999999994</v>
      </c>
      <c r="F916">
        <v>8733.69</v>
      </c>
      <c r="G916">
        <v>10343.799999999999</v>
      </c>
      <c r="H916">
        <v>2012.5</v>
      </c>
      <c r="I916">
        <v>2005.35</v>
      </c>
      <c r="J916">
        <v>3547.16</v>
      </c>
      <c r="K916">
        <v>62608.5</v>
      </c>
      <c r="L916">
        <v>5.4773799999999997E-2</v>
      </c>
      <c r="M916">
        <v>0.94761399999999996</v>
      </c>
      <c r="N916">
        <v>0</v>
      </c>
      <c r="O916" t="s">
        <v>42</v>
      </c>
    </row>
    <row r="917" spans="1:15" x14ac:dyDescent="0.25">
      <c r="A917" t="s">
        <v>41</v>
      </c>
      <c r="B917">
        <v>83341.8</v>
      </c>
      <c r="C917">
        <v>83225</v>
      </c>
      <c r="D917">
        <v>83224.3</v>
      </c>
      <c r="E917">
        <v>83211.899999999994</v>
      </c>
      <c r="F917">
        <v>8674.0300000000007</v>
      </c>
      <c r="G917">
        <v>9871.39</v>
      </c>
      <c r="H917">
        <v>1996.38</v>
      </c>
      <c r="I917">
        <v>1999.69</v>
      </c>
      <c r="J917">
        <v>3097.33</v>
      </c>
      <c r="K917">
        <v>62801.1</v>
      </c>
      <c r="L917">
        <v>5.3929999999999999E-2</v>
      </c>
      <c r="M917">
        <v>0.95922499999999999</v>
      </c>
      <c r="N917">
        <v>0</v>
      </c>
      <c r="O917" t="s">
        <v>42</v>
      </c>
    </row>
    <row r="918" spans="1:15" x14ac:dyDescent="0.25">
      <c r="A918" t="s">
        <v>41</v>
      </c>
      <c r="B918">
        <v>82491.399999999994</v>
      </c>
      <c r="C918">
        <v>82375.899999999994</v>
      </c>
      <c r="D918">
        <v>82375.199999999997</v>
      </c>
      <c r="E918">
        <v>82362.8</v>
      </c>
      <c r="F918">
        <v>8614.2800000000007</v>
      </c>
      <c r="G918">
        <v>9587.5300000000007</v>
      </c>
      <c r="H918">
        <v>1980.7</v>
      </c>
      <c r="I918">
        <v>1987.46</v>
      </c>
      <c r="J918">
        <v>2873.09</v>
      </c>
      <c r="K918">
        <v>62294.8</v>
      </c>
      <c r="L918">
        <v>5.3925099999999997E-2</v>
      </c>
      <c r="M918">
        <v>0.956264</v>
      </c>
      <c r="N918">
        <v>0</v>
      </c>
      <c r="O918" t="s">
        <v>42</v>
      </c>
    </row>
    <row r="919" spans="1:15" x14ac:dyDescent="0.25">
      <c r="A919" t="s">
        <v>41</v>
      </c>
      <c r="B919">
        <v>83714.5</v>
      </c>
      <c r="C919">
        <v>83593.600000000006</v>
      </c>
      <c r="D919">
        <v>83592.899999999994</v>
      </c>
      <c r="E919">
        <v>83580.2</v>
      </c>
      <c r="F919">
        <v>8757.1</v>
      </c>
      <c r="G919">
        <v>9636.41</v>
      </c>
      <c r="H919">
        <v>2012.83</v>
      </c>
      <c r="I919">
        <v>2007.91</v>
      </c>
      <c r="J919">
        <v>2706.78</v>
      </c>
      <c r="K919">
        <v>63304.3</v>
      </c>
      <c r="L919">
        <v>5.3951199999999998E-2</v>
      </c>
      <c r="M919">
        <v>0.95044600000000001</v>
      </c>
      <c r="N919">
        <v>1366</v>
      </c>
      <c r="O919" t="s">
        <v>42</v>
      </c>
    </row>
    <row r="920" spans="1:15" x14ac:dyDescent="0.25">
      <c r="A920" t="s">
        <v>41</v>
      </c>
      <c r="B920">
        <v>83254.100000000006</v>
      </c>
      <c r="C920">
        <v>83111.8</v>
      </c>
      <c r="D920">
        <v>83111</v>
      </c>
      <c r="E920">
        <v>83098.600000000006</v>
      </c>
      <c r="F920">
        <v>8685.0499999999993</v>
      </c>
      <c r="G920">
        <v>10149.6</v>
      </c>
      <c r="H920">
        <v>1978.77</v>
      </c>
      <c r="I920">
        <v>2012.06</v>
      </c>
      <c r="J920">
        <v>3366.66</v>
      </c>
      <c r="K920">
        <v>62401.4</v>
      </c>
      <c r="L920">
        <v>5.4886699999999997E-2</v>
      </c>
      <c r="M920">
        <v>0.95291499999999996</v>
      </c>
      <c r="N920">
        <v>771</v>
      </c>
      <c r="O920" t="s">
        <v>42</v>
      </c>
    </row>
    <row r="921" spans="1:15" x14ac:dyDescent="0.25">
      <c r="A921" t="s">
        <v>41</v>
      </c>
      <c r="B921">
        <v>81511.600000000006</v>
      </c>
      <c r="C921">
        <v>81394.8</v>
      </c>
      <c r="D921">
        <v>81394.100000000006</v>
      </c>
      <c r="E921">
        <v>81381.7</v>
      </c>
      <c r="F921">
        <v>8535.76</v>
      </c>
      <c r="G921">
        <v>9432.8799999999992</v>
      </c>
      <c r="H921">
        <v>1972.14</v>
      </c>
      <c r="I921">
        <v>1977.03</v>
      </c>
      <c r="J921">
        <v>2614.0500000000002</v>
      </c>
      <c r="K921">
        <v>61679.8</v>
      </c>
      <c r="L921">
        <v>5.4294700000000001E-2</v>
      </c>
      <c r="M921">
        <v>0.93179500000000004</v>
      </c>
      <c r="N921">
        <v>2820</v>
      </c>
      <c r="O921" t="s">
        <v>42</v>
      </c>
    </row>
    <row r="922" spans="1:15" x14ac:dyDescent="0.25">
      <c r="A922" t="s">
        <v>41</v>
      </c>
      <c r="B922">
        <v>82931</v>
      </c>
      <c r="C922">
        <v>82814.3</v>
      </c>
      <c r="D922">
        <v>82813.600000000006</v>
      </c>
      <c r="E922">
        <v>82801.100000000006</v>
      </c>
      <c r="F922">
        <v>8727.69</v>
      </c>
      <c r="G922">
        <v>9545.4599999999991</v>
      </c>
      <c r="H922">
        <v>1998.14</v>
      </c>
      <c r="I922">
        <v>2002.58</v>
      </c>
      <c r="J922">
        <v>2788.1</v>
      </c>
      <c r="K922">
        <v>62636.3</v>
      </c>
      <c r="L922">
        <v>5.39327E-2</v>
      </c>
      <c r="M922">
        <v>0.93183099999999996</v>
      </c>
      <c r="N922">
        <v>0</v>
      </c>
      <c r="O922" t="s">
        <v>42</v>
      </c>
    </row>
    <row r="923" spans="1:15" x14ac:dyDescent="0.25">
      <c r="A923" t="s">
        <v>41</v>
      </c>
      <c r="B923">
        <v>82615.8</v>
      </c>
      <c r="C923">
        <v>82499.100000000006</v>
      </c>
      <c r="D923">
        <v>82498.399999999994</v>
      </c>
      <c r="E923">
        <v>82485.8</v>
      </c>
      <c r="F923">
        <v>8621.41</v>
      </c>
      <c r="G923">
        <v>9675.6299999999992</v>
      </c>
      <c r="H923">
        <v>2016.24</v>
      </c>
      <c r="I923">
        <v>2001.47</v>
      </c>
      <c r="J923">
        <v>2898.92</v>
      </c>
      <c r="K923">
        <v>62279.1</v>
      </c>
      <c r="L923">
        <v>5.3910199999999998E-2</v>
      </c>
      <c r="M923">
        <v>0.93165500000000001</v>
      </c>
      <c r="N923">
        <v>0</v>
      </c>
      <c r="O923" t="s">
        <v>42</v>
      </c>
    </row>
    <row r="924" spans="1:15" x14ac:dyDescent="0.25">
      <c r="A924" t="s">
        <v>41</v>
      </c>
      <c r="B924">
        <v>81476.7</v>
      </c>
      <c r="C924">
        <v>81357</v>
      </c>
      <c r="D924">
        <v>81356.3</v>
      </c>
      <c r="E924">
        <v>81344</v>
      </c>
      <c r="F924">
        <v>8502.68</v>
      </c>
      <c r="G924">
        <v>9243.0400000000009</v>
      </c>
      <c r="H924">
        <v>1979.85</v>
      </c>
      <c r="I924">
        <v>1975.45</v>
      </c>
      <c r="J924">
        <v>2475.0500000000002</v>
      </c>
      <c r="K924">
        <v>61724.5</v>
      </c>
      <c r="L924">
        <v>5.3913500000000003E-2</v>
      </c>
      <c r="M924">
        <v>0.93183400000000005</v>
      </c>
      <c r="N924">
        <v>1132</v>
      </c>
      <c r="O924" t="s">
        <v>42</v>
      </c>
    </row>
    <row r="925" spans="1:15" x14ac:dyDescent="0.25">
      <c r="A925" t="s">
        <v>41</v>
      </c>
      <c r="B925">
        <v>81415.199999999997</v>
      </c>
      <c r="C925">
        <v>81291.8</v>
      </c>
      <c r="D925">
        <v>81291.100000000006</v>
      </c>
      <c r="E925">
        <v>81278.899999999994</v>
      </c>
      <c r="F925">
        <v>8486.36</v>
      </c>
      <c r="G925">
        <v>9224.4599999999991</v>
      </c>
      <c r="H925">
        <v>1966.13</v>
      </c>
      <c r="I925">
        <v>1968.39</v>
      </c>
      <c r="J925">
        <v>2441.38</v>
      </c>
      <c r="K925">
        <v>61717.9</v>
      </c>
      <c r="L925">
        <v>5.4161899999999999E-2</v>
      </c>
      <c r="M925">
        <v>0.93811500000000003</v>
      </c>
      <c r="N925">
        <v>1725</v>
      </c>
      <c r="O925" t="s">
        <v>42</v>
      </c>
    </row>
    <row r="926" spans="1:15" x14ac:dyDescent="0.25">
      <c r="A926" t="s">
        <v>41</v>
      </c>
      <c r="B926">
        <v>82128.3</v>
      </c>
      <c r="C926">
        <v>82011.3</v>
      </c>
      <c r="D926">
        <v>82010.600000000006</v>
      </c>
      <c r="E926">
        <v>81998.2</v>
      </c>
      <c r="F926">
        <v>8598.3799999999992</v>
      </c>
      <c r="G926">
        <v>9494.6</v>
      </c>
      <c r="H926">
        <v>1980.54</v>
      </c>
      <c r="I926">
        <v>1988.16</v>
      </c>
      <c r="J926">
        <v>2775.91</v>
      </c>
      <c r="K926">
        <v>61987.3</v>
      </c>
      <c r="L926">
        <v>5.3909600000000002E-2</v>
      </c>
      <c r="M926">
        <v>0.95906400000000003</v>
      </c>
      <c r="N926">
        <v>0</v>
      </c>
      <c r="O926" t="s">
        <v>42</v>
      </c>
    </row>
    <row r="927" spans="1:15" x14ac:dyDescent="0.25">
      <c r="A927" t="s">
        <v>41</v>
      </c>
      <c r="B927">
        <v>83351.600000000006</v>
      </c>
      <c r="C927">
        <v>83235.8</v>
      </c>
      <c r="D927">
        <v>83235</v>
      </c>
      <c r="E927">
        <v>83222.7</v>
      </c>
      <c r="F927">
        <v>8686.73</v>
      </c>
      <c r="G927">
        <v>10050.6</v>
      </c>
      <c r="H927">
        <v>1986.2</v>
      </c>
      <c r="I927">
        <v>1988</v>
      </c>
      <c r="J927">
        <v>3285.59</v>
      </c>
      <c r="K927">
        <v>62544</v>
      </c>
      <c r="L927">
        <v>5.3920999999999997E-2</v>
      </c>
      <c r="M927">
        <v>0.94112399999999996</v>
      </c>
      <c r="N927">
        <v>0</v>
      </c>
      <c r="O927" t="s">
        <v>42</v>
      </c>
    </row>
    <row r="928" spans="1:15" x14ac:dyDescent="0.25">
      <c r="A928" t="s">
        <v>41</v>
      </c>
      <c r="B928">
        <v>83350.8</v>
      </c>
      <c r="C928">
        <v>83233.600000000006</v>
      </c>
      <c r="D928">
        <v>83232.899999999994</v>
      </c>
      <c r="E928">
        <v>83220.5</v>
      </c>
      <c r="F928">
        <v>8673.9</v>
      </c>
      <c r="G928">
        <v>10159.4</v>
      </c>
      <c r="H928">
        <v>2010.63</v>
      </c>
      <c r="I928">
        <v>2008.83</v>
      </c>
      <c r="J928">
        <v>3349.07</v>
      </c>
      <c r="K928">
        <v>62480.2</v>
      </c>
      <c r="L928">
        <v>5.4036399999999998E-2</v>
      </c>
      <c r="M928">
        <v>0.95902600000000005</v>
      </c>
      <c r="N928">
        <v>873</v>
      </c>
      <c r="O928" t="s">
        <v>42</v>
      </c>
    </row>
    <row r="929" spans="1:15" x14ac:dyDescent="0.25">
      <c r="A929" t="s">
        <v>41</v>
      </c>
      <c r="B929">
        <v>81903.899999999994</v>
      </c>
      <c r="C929">
        <v>81787.5</v>
      </c>
      <c r="D929">
        <v>81786.8</v>
      </c>
      <c r="E929">
        <v>81774.3</v>
      </c>
      <c r="F929">
        <v>8625.5400000000009</v>
      </c>
      <c r="G929">
        <v>9520</v>
      </c>
      <c r="H929">
        <v>1981.48</v>
      </c>
      <c r="I929">
        <v>1995.08</v>
      </c>
      <c r="J929">
        <v>2810.67</v>
      </c>
      <c r="K929">
        <v>61730.5</v>
      </c>
      <c r="L929">
        <v>5.4034199999999998E-2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83224.3</v>
      </c>
      <c r="C930">
        <v>83096.2</v>
      </c>
      <c r="D930">
        <v>83095.5</v>
      </c>
      <c r="E930">
        <v>83083</v>
      </c>
      <c r="F930">
        <v>8672.2199999999993</v>
      </c>
      <c r="G930">
        <v>9698.7199999999993</v>
      </c>
      <c r="H930">
        <v>2006.68</v>
      </c>
      <c r="I930">
        <v>2005.22</v>
      </c>
      <c r="J930">
        <v>2893.59</v>
      </c>
      <c r="K930">
        <v>62801.2</v>
      </c>
      <c r="L930">
        <v>5.4475999999999997E-2</v>
      </c>
      <c r="M930">
        <v>0.93563499999999999</v>
      </c>
      <c r="N930">
        <v>0</v>
      </c>
      <c r="O930" t="s">
        <v>42</v>
      </c>
    </row>
    <row r="931" spans="1:15" x14ac:dyDescent="0.25">
      <c r="A931" t="s">
        <v>41</v>
      </c>
      <c r="B931">
        <v>83957.3</v>
      </c>
      <c r="C931">
        <v>83832.7</v>
      </c>
      <c r="D931">
        <v>83831.899999999994</v>
      </c>
      <c r="E931">
        <v>83819.3</v>
      </c>
      <c r="F931">
        <v>8741.7900000000009</v>
      </c>
      <c r="G931">
        <v>10002.1</v>
      </c>
      <c r="H931">
        <v>2001.3</v>
      </c>
      <c r="I931">
        <v>2016.85</v>
      </c>
      <c r="J931">
        <v>3219.74</v>
      </c>
      <c r="K931">
        <v>63121.599999999999</v>
      </c>
      <c r="L931">
        <v>5.4428900000000002E-2</v>
      </c>
      <c r="M931">
        <v>0.95106299999999999</v>
      </c>
      <c r="N931">
        <v>0</v>
      </c>
      <c r="O931" t="s">
        <v>42</v>
      </c>
    </row>
    <row r="932" spans="1:15" x14ac:dyDescent="0.25">
      <c r="A932" t="s">
        <v>41</v>
      </c>
      <c r="B932">
        <v>83379.100000000006</v>
      </c>
      <c r="C932">
        <v>83263.3</v>
      </c>
      <c r="D932">
        <v>83262.5</v>
      </c>
      <c r="E932">
        <v>83250.100000000006</v>
      </c>
      <c r="F932">
        <v>8678.4699999999993</v>
      </c>
      <c r="G932">
        <v>9915.0499999999993</v>
      </c>
      <c r="H932">
        <v>1996.94</v>
      </c>
      <c r="I932">
        <v>2037.28</v>
      </c>
      <c r="J932">
        <v>3137.14</v>
      </c>
      <c r="K932">
        <v>62721.599999999999</v>
      </c>
      <c r="L932">
        <v>5.3992199999999997E-2</v>
      </c>
      <c r="M932">
        <v>0.95633400000000002</v>
      </c>
      <c r="N932">
        <v>0</v>
      </c>
      <c r="O932" t="s">
        <v>42</v>
      </c>
    </row>
    <row r="933" spans="1:15" x14ac:dyDescent="0.25">
      <c r="A933" t="s">
        <v>41</v>
      </c>
      <c r="B933">
        <v>82119.600000000006</v>
      </c>
      <c r="C933">
        <v>82003.100000000006</v>
      </c>
      <c r="D933">
        <v>82002.399999999994</v>
      </c>
      <c r="E933">
        <v>81990.100000000006</v>
      </c>
      <c r="F933">
        <v>8495.2999999999993</v>
      </c>
      <c r="G933">
        <v>9411.85</v>
      </c>
      <c r="H933">
        <v>1988.72</v>
      </c>
      <c r="I933">
        <v>1984.98</v>
      </c>
      <c r="J933">
        <v>2675.3</v>
      </c>
      <c r="K933">
        <v>62130.8</v>
      </c>
      <c r="L933">
        <v>5.3992199999999997E-2</v>
      </c>
      <c r="M933">
        <v>0.95224699999999995</v>
      </c>
      <c r="N933">
        <v>0</v>
      </c>
      <c r="O933" t="s">
        <v>42</v>
      </c>
    </row>
    <row r="934" spans="1:15" x14ac:dyDescent="0.25">
      <c r="A934" t="s">
        <v>41</v>
      </c>
      <c r="B934">
        <v>81906.399999999994</v>
      </c>
      <c r="C934">
        <v>81789.5</v>
      </c>
      <c r="D934">
        <v>81788.899999999994</v>
      </c>
      <c r="E934">
        <v>81776.399999999994</v>
      </c>
      <c r="F934">
        <v>8623.9</v>
      </c>
      <c r="G934">
        <v>9202.59</v>
      </c>
      <c r="H934">
        <v>1999.16</v>
      </c>
      <c r="I934">
        <v>1978.89</v>
      </c>
      <c r="J934">
        <v>2452.5500000000002</v>
      </c>
      <c r="K934">
        <v>62084.1</v>
      </c>
      <c r="L934">
        <v>5.3935799999999999E-2</v>
      </c>
      <c r="M934">
        <v>0.93179500000000004</v>
      </c>
      <c r="N934">
        <v>0</v>
      </c>
      <c r="O934" t="s">
        <v>42</v>
      </c>
    </row>
    <row r="935" spans="1:15" x14ac:dyDescent="0.25">
      <c r="A935" t="s">
        <v>41</v>
      </c>
      <c r="B935">
        <v>82985.5</v>
      </c>
      <c r="C935">
        <v>82866.2</v>
      </c>
      <c r="D935">
        <v>82865.5</v>
      </c>
      <c r="E935">
        <v>82853</v>
      </c>
      <c r="F935">
        <v>8636.7199999999993</v>
      </c>
      <c r="G935">
        <v>9754.9</v>
      </c>
      <c r="H935">
        <v>2006.6</v>
      </c>
      <c r="I935">
        <v>1991.93</v>
      </c>
      <c r="J935">
        <v>2991.15</v>
      </c>
      <c r="K935">
        <v>62579.4</v>
      </c>
      <c r="L935">
        <v>5.3919099999999998E-2</v>
      </c>
      <c r="M935">
        <v>0.94519500000000001</v>
      </c>
      <c r="N935">
        <v>0</v>
      </c>
      <c r="O935" t="s">
        <v>42</v>
      </c>
    </row>
    <row r="936" spans="1:15" x14ac:dyDescent="0.25">
      <c r="A936" t="s">
        <v>41</v>
      </c>
      <c r="B936">
        <v>81806.100000000006</v>
      </c>
      <c r="C936">
        <v>81681.3</v>
      </c>
      <c r="D936">
        <v>81680.7</v>
      </c>
      <c r="E936">
        <v>81668.3</v>
      </c>
      <c r="F936">
        <v>8548.0400000000009</v>
      </c>
      <c r="G936">
        <v>9203.3700000000008</v>
      </c>
      <c r="H936">
        <v>1982.95</v>
      </c>
      <c r="I936">
        <v>1978.87</v>
      </c>
      <c r="J936">
        <v>2488.39</v>
      </c>
      <c r="K936">
        <v>61993.4</v>
      </c>
      <c r="L936">
        <v>5.4480199999999999E-2</v>
      </c>
      <c r="M936">
        <v>0.93183400000000005</v>
      </c>
      <c r="N936">
        <v>0</v>
      </c>
      <c r="O936" t="s">
        <v>42</v>
      </c>
    </row>
    <row r="937" spans="1:15" x14ac:dyDescent="0.25">
      <c r="A937" t="s">
        <v>41</v>
      </c>
      <c r="B937">
        <v>82766.2</v>
      </c>
      <c r="C937">
        <v>82649.100000000006</v>
      </c>
      <c r="D937">
        <v>82648.3</v>
      </c>
      <c r="E937">
        <v>82635.7</v>
      </c>
      <c r="F937">
        <v>8720.4500000000007</v>
      </c>
      <c r="G937">
        <v>9431.84</v>
      </c>
      <c r="H937">
        <v>2002.75</v>
      </c>
      <c r="I937">
        <v>1990.27</v>
      </c>
      <c r="J937">
        <v>2669.43</v>
      </c>
      <c r="K937">
        <v>62538.9</v>
      </c>
      <c r="L937">
        <v>4.75065E-2</v>
      </c>
      <c r="M937">
        <v>0.95502100000000001</v>
      </c>
      <c r="N937">
        <v>157</v>
      </c>
      <c r="O937" t="s">
        <v>42</v>
      </c>
    </row>
    <row r="938" spans="1:15" x14ac:dyDescent="0.25">
      <c r="A938" t="s">
        <v>41</v>
      </c>
      <c r="B938">
        <v>84194.5</v>
      </c>
      <c r="C938">
        <v>84070.3</v>
      </c>
      <c r="D938">
        <v>84069.6</v>
      </c>
      <c r="E938">
        <v>84056.9</v>
      </c>
      <c r="F938">
        <v>8856.2099999999991</v>
      </c>
      <c r="G938">
        <v>10004.700000000001</v>
      </c>
      <c r="H938">
        <v>2017.2</v>
      </c>
      <c r="I938">
        <v>2024.84</v>
      </c>
      <c r="J938">
        <v>3197.73</v>
      </c>
      <c r="K938">
        <v>63303.8</v>
      </c>
      <c r="L938">
        <v>5.4052500000000003E-2</v>
      </c>
      <c r="M938">
        <v>0.95199999999999996</v>
      </c>
      <c r="N938">
        <v>0</v>
      </c>
      <c r="O938" t="s">
        <v>42</v>
      </c>
    </row>
    <row r="939" spans="1:15" x14ac:dyDescent="0.25">
      <c r="A939" t="s">
        <v>41</v>
      </c>
      <c r="B939">
        <v>83472.3</v>
      </c>
      <c r="C939">
        <v>83353.5</v>
      </c>
      <c r="D939">
        <v>83352.800000000003</v>
      </c>
      <c r="E939">
        <v>83340.3</v>
      </c>
      <c r="F939">
        <v>8723.4500000000007</v>
      </c>
      <c r="G939">
        <v>9847.58</v>
      </c>
      <c r="H939">
        <v>1999.01</v>
      </c>
      <c r="I939">
        <v>1999.23</v>
      </c>
      <c r="J939">
        <v>3113.19</v>
      </c>
      <c r="K939">
        <v>62789.1</v>
      </c>
      <c r="L939">
        <v>4.0098399999999999E-2</v>
      </c>
      <c r="M939">
        <v>0.95201599999999997</v>
      </c>
      <c r="N939">
        <v>0</v>
      </c>
      <c r="O939" t="s">
        <v>42</v>
      </c>
    </row>
    <row r="940" spans="1:15" x14ac:dyDescent="0.25">
      <c r="A940" t="s">
        <v>41</v>
      </c>
      <c r="B940">
        <v>82861</v>
      </c>
      <c r="C940">
        <v>82744.100000000006</v>
      </c>
      <c r="D940">
        <v>82743.3</v>
      </c>
      <c r="E940">
        <v>82731.100000000006</v>
      </c>
      <c r="F940">
        <v>8532.51</v>
      </c>
      <c r="G940">
        <v>9618.81</v>
      </c>
      <c r="H940">
        <v>2011.53</v>
      </c>
      <c r="I940">
        <v>2001.87</v>
      </c>
      <c r="J940">
        <v>2836.88</v>
      </c>
      <c r="K940">
        <v>62654</v>
      </c>
      <c r="L940">
        <v>5.3909499999999999E-2</v>
      </c>
      <c r="M940">
        <v>0.93183499999999997</v>
      </c>
      <c r="N940">
        <v>0</v>
      </c>
      <c r="O940" t="s">
        <v>42</v>
      </c>
    </row>
    <row r="941" spans="1:15" x14ac:dyDescent="0.25">
      <c r="A941" t="s">
        <v>41</v>
      </c>
      <c r="B941">
        <v>82267.899999999994</v>
      </c>
      <c r="C941">
        <v>82151.399999999994</v>
      </c>
      <c r="D941">
        <v>82150.600000000006</v>
      </c>
      <c r="E941">
        <v>82138.2</v>
      </c>
      <c r="F941">
        <v>8584.18</v>
      </c>
      <c r="G941">
        <v>9318.35</v>
      </c>
      <c r="H941">
        <v>1981.27</v>
      </c>
      <c r="I941">
        <v>1986.76</v>
      </c>
      <c r="J941">
        <v>2583.73</v>
      </c>
      <c r="K941">
        <v>62307.3</v>
      </c>
      <c r="L941">
        <v>4.7185199999999997E-2</v>
      </c>
      <c r="M941">
        <v>0.95912799999999998</v>
      </c>
      <c r="N941">
        <v>0</v>
      </c>
      <c r="O941" t="s">
        <v>42</v>
      </c>
    </row>
    <row r="942" spans="1:15" x14ac:dyDescent="0.25">
      <c r="A942" t="s">
        <v>41</v>
      </c>
      <c r="B942">
        <v>82839.100000000006</v>
      </c>
      <c r="C942">
        <v>82717.100000000006</v>
      </c>
      <c r="D942">
        <v>82716.3</v>
      </c>
      <c r="E942">
        <v>82703.899999999994</v>
      </c>
      <c r="F942">
        <v>8614.98</v>
      </c>
      <c r="G942">
        <v>9811.0400000000009</v>
      </c>
      <c r="H942">
        <v>1984.37</v>
      </c>
      <c r="I942">
        <v>2002.45</v>
      </c>
      <c r="J942">
        <v>2949.05</v>
      </c>
      <c r="K942">
        <v>62481.599999999999</v>
      </c>
      <c r="L942">
        <v>5.3930499999999999E-2</v>
      </c>
      <c r="M942">
        <v>0.94822399999999996</v>
      </c>
      <c r="N942">
        <v>2309</v>
      </c>
      <c r="O942" t="s">
        <v>42</v>
      </c>
    </row>
    <row r="943" spans="1:15" x14ac:dyDescent="0.25">
      <c r="A943" t="s">
        <v>41</v>
      </c>
      <c r="B943">
        <v>82375.7</v>
      </c>
      <c r="C943">
        <v>82258.600000000006</v>
      </c>
      <c r="D943">
        <v>82257.899999999994</v>
      </c>
      <c r="E943">
        <v>82245.5</v>
      </c>
      <c r="F943">
        <v>8613.61</v>
      </c>
      <c r="G943">
        <v>9630.0300000000007</v>
      </c>
      <c r="H943">
        <v>1977.66</v>
      </c>
      <c r="I943">
        <v>1978.32</v>
      </c>
      <c r="J943">
        <v>2799.05</v>
      </c>
      <c r="K943">
        <v>62171</v>
      </c>
      <c r="L943">
        <v>5.3909499999999999E-2</v>
      </c>
      <c r="M943">
        <v>0.95297100000000001</v>
      </c>
      <c r="N943">
        <v>1230</v>
      </c>
      <c r="O943" t="s">
        <v>42</v>
      </c>
    </row>
    <row r="944" spans="1:15" x14ac:dyDescent="0.25">
      <c r="A944" t="s">
        <v>41</v>
      </c>
      <c r="B944">
        <v>82365.2</v>
      </c>
      <c r="C944">
        <v>82248.7</v>
      </c>
      <c r="D944">
        <v>82248</v>
      </c>
      <c r="E944">
        <v>82235.5</v>
      </c>
      <c r="F944">
        <v>8576.24</v>
      </c>
      <c r="G944">
        <v>9662.83</v>
      </c>
      <c r="H944">
        <v>1994.55</v>
      </c>
      <c r="I944">
        <v>1977.38</v>
      </c>
      <c r="J944">
        <v>2885.83</v>
      </c>
      <c r="K944">
        <v>62083.5</v>
      </c>
      <c r="L944">
        <v>5.3962299999999998E-2</v>
      </c>
      <c r="M944">
        <v>0.93183700000000003</v>
      </c>
      <c r="N944">
        <v>973</v>
      </c>
      <c r="O944" t="s">
        <v>42</v>
      </c>
    </row>
    <row r="945" spans="1:25" x14ac:dyDescent="0.25">
      <c r="A945" t="s">
        <v>41</v>
      </c>
      <c r="B945">
        <v>81367.8</v>
      </c>
      <c r="C945">
        <v>81251.100000000006</v>
      </c>
      <c r="D945">
        <v>81250.399999999994</v>
      </c>
      <c r="E945">
        <v>81238</v>
      </c>
      <c r="F945">
        <v>8520.8799999999992</v>
      </c>
      <c r="G945">
        <v>9152.94</v>
      </c>
      <c r="H945">
        <v>1966.07</v>
      </c>
      <c r="I945">
        <v>1973.88</v>
      </c>
      <c r="J945">
        <v>2453.88</v>
      </c>
      <c r="K945">
        <v>61616</v>
      </c>
      <c r="L945">
        <v>5.4119100000000003E-2</v>
      </c>
      <c r="M945">
        <v>0.93183499999999997</v>
      </c>
      <c r="N945">
        <v>99</v>
      </c>
      <c r="O945" t="s">
        <v>42</v>
      </c>
    </row>
    <row r="946" spans="1:25" x14ac:dyDescent="0.25">
      <c r="A946" t="s">
        <v>41</v>
      </c>
      <c r="B946">
        <v>81727.399999999994</v>
      </c>
      <c r="C946">
        <v>81609.3</v>
      </c>
      <c r="D946">
        <v>81608.7</v>
      </c>
      <c r="E946">
        <v>81596.3</v>
      </c>
      <c r="F946">
        <v>8525.56</v>
      </c>
      <c r="G946">
        <v>9250.92</v>
      </c>
      <c r="H946">
        <v>1968.98</v>
      </c>
      <c r="I946">
        <v>1984.77</v>
      </c>
      <c r="J946">
        <v>2553.02</v>
      </c>
      <c r="K946">
        <v>61890</v>
      </c>
      <c r="L946">
        <v>5.4912200000000001E-2</v>
      </c>
      <c r="M946">
        <v>0.931836</v>
      </c>
      <c r="N946">
        <v>0</v>
      </c>
      <c r="O946" t="s">
        <v>42</v>
      </c>
    </row>
    <row r="947" spans="1:25" x14ac:dyDescent="0.25">
      <c r="A947" t="s">
        <v>41</v>
      </c>
      <c r="B947">
        <v>83765</v>
      </c>
      <c r="C947">
        <v>83497.100000000006</v>
      </c>
      <c r="D947">
        <v>83496.399999999994</v>
      </c>
      <c r="E947">
        <v>83481.600000000006</v>
      </c>
      <c r="F947">
        <v>8573.7000000000007</v>
      </c>
      <c r="G947">
        <v>10116.799999999999</v>
      </c>
      <c r="H947">
        <v>2032.68</v>
      </c>
      <c r="I947">
        <v>2013.96</v>
      </c>
      <c r="J947">
        <v>3274.33</v>
      </c>
      <c r="K947">
        <v>62892.5</v>
      </c>
      <c r="L947">
        <v>5.3911300000000002E-2</v>
      </c>
      <c r="M947">
        <v>0.95830000000000004</v>
      </c>
      <c r="N947">
        <v>421</v>
      </c>
      <c r="O947" t="s">
        <v>42</v>
      </c>
    </row>
    <row r="948" spans="1:25" x14ac:dyDescent="0.25">
      <c r="A948" t="s">
        <v>41</v>
      </c>
      <c r="B948">
        <v>83804.7</v>
      </c>
      <c r="C948">
        <v>83686.8</v>
      </c>
      <c r="D948">
        <v>83686</v>
      </c>
      <c r="E948">
        <v>83666.600000000006</v>
      </c>
      <c r="F948">
        <v>8860.09</v>
      </c>
      <c r="G948">
        <v>9475.7099999999991</v>
      </c>
      <c r="H948">
        <v>2018.09</v>
      </c>
      <c r="I948">
        <v>2026.6</v>
      </c>
      <c r="J948">
        <v>2644.52</v>
      </c>
      <c r="K948">
        <v>63467.7</v>
      </c>
      <c r="L948">
        <v>5.3343399999999999E-2</v>
      </c>
      <c r="M948">
        <v>0.95672500000000005</v>
      </c>
      <c r="N948">
        <v>0</v>
      </c>
      <c r="O948" t="s">
        <v>42</v>
      </c>
    </row>
    <row r="949" spans="1:25" x14ac:dyDescent="0.25">
      <c r="A949" t="s">
        <v>41</v>
      </c>
      <c r="B949">
        <v>82029.3</v>
      </c>
      <c r="C949">
        <v>81908.2</v>
      </c>
      <c r="D949">
        <v>81907.5</v>
      </c>
      <c r="E949">
        <v>81895.100000000006</v>
      </c>
      <c r="F949">
        <v>8524.42</v>
      </c>
      <c r="G949">
        <v>9483.4699999999993</v>
      </c>
      <c r="H949">
        <v>1977.02</v>
      </c>
      <c r="I949">
        <v>1984.17</v>
      </c>
      <c r="J949">
        <v>2763.18</v>
      </c>
      <c r="K949">
        <v>61994.6</v>
      </c>
      <c r="L949">
        <v>3.1730099999999997E-2</v>
      </c>
      <c r="M949">
        <v>0.95575399999999999</v>
      </c>
      <c r="N949">
        <v>0</v>
      </c>
      <c r="O949" t="s">
        <v>42</v>
      </c>
    </row>
    <row r="950" spans="1:25" x14ac:dyDescent="0.25">
      <c r="A950" t="s">
        <v>41</v>
      </c>
      <c r="B950">
        <v>82927.600000000006</v>
      </c>
      <c r="C950">
        <v>82807.199999999997</v>
      </c>
      <c r="D950">
        <v>82806.5</v>
      </c>
      <c r="E950">
        <v>82794</v>
      </c>
      <c r="F950">
        <v>8711.18</v>
      </c>
      <c r="G950">
        <v>9728.25</v>
      </c>
      <c r="H950">
        <v>1999.16</v>
      </c>
      <c r="I950">
        <v>2000.64</v>
      </c>
      <c r="J950">
        <v>2974.43</v>
      </c>
      <c r="K950">
        <v>62457</v>
      </c>
      <c r="L950">
        <v>5.3913599999999999E-2</v>
      </c>
      <c r="M950">
        <v>0.93182100000000001</v>
      </c>
      <c r="N950">
        <v>0</v>
      </c>
      <c r="O950" t="s">
        <v>42</v>
      </c>
    </row>
    <row r="951" spans="1:25" x14ac:dyDescent="0.25">
      <c r="A951" t="s">
        <v>41</v>
      </c>
      <c r="B951">
        <v>82803.600000000006</v>
      </c>
      <c r="C951">
        <v>82676.899999999994</v>
      </c>
      <c r="D951">
        <v>82676.2</v>
      </c>
      <c r="E951">
        <v>82663.899999999994</v>
      </c>
      <c r="F951">
        <v>8626.94</v>
      </c>
      <c r="G951">
        <v>9570.42</v>
      </c>
      <c r="H951">
        <v>1986.33</v>
      </c>
      <c r="I951">
        <v>2001.86</v>
      </c>
      <c r="J951">
        <v>2824.75</v>
      </c>
      <c r="K951">
        <v>62558.3</v>
      </c>
      <c r="L951">
        <v>5.4222300000000001E-2</v>
      </c>
      <c r="M951">
        <v>0.93183499999999997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82462.600000000006</v>
      </c>
      <c r="C952">
        <v>82337.8</v>
      </c>
      <c r="D952">
        <v>82337.100000000006</v>
      </c>
      <c r="E952">
        <v>82324.600000000006</v>
      </c>
      <c r="F952">
        <v>8622.4599999999991</v>
      </c>
      <c r="G952">
        <v>9339.77</v>
      </c>
      <c r="H952">
        <v>1988.23</v>
      </c>
      <c r="I952">
        <v>1986.94</v>
      </c>
      <c r="J952">
        <v>2610.3200000000002</v>
      </c>
      <c r="K952">
        <v>62473.4</v>
      </c>
      <c r="L952">
        <v>5.4074400000000002E-2</v>
      </c>
      <c r="M952">
        <v>0.93183400000000005</v>
      </c>
      <c r="N952">
        <v>0</v>
      </c>
      <c r="O952" t="s">
        <v>42</v>
      </c>
      <c r="R952">
        <f>AVERAGE(B903:B952)</f>
        <v>83741.761999999988</v>
      </c>
      <c r="S952">
        <f>AVERAGE(C903:C952)</f>
        <v>83615.990000000005</v>
      </c>
      <c r="U952">
        <f>_xlfn.VAR.P(B903:B952)</f>
        <v>5821754.2687559994</v>
      </c>
      <c r="V952">
        <f>_xlfn.VAR.P(C903:C952)</f>
        <v>5785745.6892999997</v>
      </c>
      <c r="X952">
        <f>1.96*SQRT(U952)/50</f>
        <v>94.582981976364124</v>
      </c>
      <c r="Y952">
        <f>1.96*SQRT(V952)/50</f>
        <v>94.290022038421171</v>
      </c>
    </row>
    <row r="953" spans="1:25" x14ac:dyDescent="0.25">
      <c r="A953" t="s">
        <v>43</v>
      </c>
      <c r="B953">
        <v>4187092.4519310002</v>
      </c>
      <c r="C953" t="s">
        <v>36</v>
      </c>
    </row>
    <row r="954" spans="1:25" x14ac:dyDescent="0.25">
      <c r="A954" t="s">
        <v>44</v>
      </c>
      <c r="B954">
        <v>73805.100000000006</v>
      </c>
      <c r="C954">
        <v>73804.7</v>
      </c>
      <c r="D954">
        <v>73804</v>
      </c>
      <c r="E954">
        <v>73791.5</v>
      </c>
      <c r="F954">
        <v>8610.39</v>
      </c>
      <c r="G954">
        <v>0</v>
      </c>
      <c r="H954">
        <v>2078.1</v>
      </c>
      <c r="I954">
        <v>0</v>
      </c>
      <c r="J954">
        <v>5.3981300000000003E-2</v>
      </c>
      <c r="K954">
        <v>0.93182900000000002</v>
      </c>
      <c r="L954">
        <v>0</v>
      </c>
      <c r="M954" t="s">
        <v>42</v>
      </c>
    </row>
    <row r="955" spans="1:25" x14ac:dyDescent="0.25">
      <c r="A955" t="s">
        <v>44</v>
      </c>
      <c r="B955">
        <v>73679.8</v>
      </c>
      <c r="C955">
        <v>73679.399999999994</v>
      </c>
      <c r="D955">
        <v>73678.7</v>
      </c>
      <c r="E955">
        <v>73666.100000000006</v>
      </c>
      <c r="F955">
        <v>8750.6</v>
      </c>
      <c r="G955">
        <v>0</v>
      </c>
      <c r="H955">
        <v>2060.25</v>
      </c>
      <c r="I955">
        <v>0</v>
      </c>
      <c r="J955">
        <v>6.4393599999999995E-2</v>
      </c>
      <c r="K955">
        <v>0.931836</v>
      </c>
      <c r="L955">
        <v>0</v>
      </c>
      <c r="M955" t="s">
        <v>42</v>
      </c>
    </row>
    <row r="956" spans="1:25" x14ac:dyDescent="0.25">
      <c r="A956" t="s">
        <v>44</v>
      </c>
      <c r="B956">
        <v>73669.7</v>
      </c>
      <c r="C956">
        <v>73669.3</v>
      </c>
      <c r="D956">
        <v>73668.600000000006</v>
      </c>
      <c r="E956">
        <v>73656</v>
      </c>
      <c r="F956">
        <v>8673.83</v>
      </c>
      <c r="G956">
        <v>0</v>
      </c>
      <c r="H956">
        <v>2048.77</v>
      </c>
      <c r="I956">
        <v>0</v>
      </c>
      <c r="J956">
        <v>5.8913800000000002E-2</v>
      </c>
      <c r="K956">
        <v>0.93183400000000005</v>
      </c>
      <c r="L956">
        <v>0</v>
      </c>
      <c r="M956" t="s">
        <v>42</v>
      </c>
    </row>
    <row r="957" spans="1:25" x14ac:dyDescent="0.25">
      <c r="A957" t="s">
        <v>44</v>
      </c>
      <c r="B957">
        <v>73636.100000000006</v>
      </c>
      <c r="C957">
        <v>73635.7</v>
      </c>
      <c r="D957">
        <v>73635</v>
      </c>
      <c r="E957">
        <v>73622.5</v>
      </c>
      <c r="F957">
        <v>8644.83</v>
      </c>
      <c r="G957">
        <v>0</v>
      </c>
      <c r="H957">
        <v>2062.21</v>
      </c>
      <c r="I957">
        <v>0</v>
      </c>
      <c r="J957">
        <v>5.6847300000000003E-2</v>
      </c>
      <c r="K957">
        <v>0.97219299999999997</v>
      </c>
      <c r="L957">
        <v>0</v>
      </c>
      <c r="M957" t="s">
        <v>42</v>
      </c>
    </row>
    <row r="958" spans="1:25" x14ac:dyDescent="0.25">
      <c r="A958" t="s">
        <v>44</v>
      </c>
      <c r="B958">
        <v>72606.8</v>
      </c>
      <c r="C958">
        <v>72606.399999999994</v>
      </c>
      <c r="D958">
        <v>72605.7</v>
      </c>
      <c r="E958">
        <v>72593.5</v>
      </c>
      <c r="F958">
        <v>8526.6</v>
      </c>
      <c r="G958">
        <v>0</v>
      </c>
      <c r="H958">
        <v>2027.27</v>
      </c>
      <c r="I958">
        <v>0</v>
      </c>
      <c r="J958">
        <v>5.43948E-2</v>
      </c>
      <c r="K958">
        <v>0.93182799999999999</v>
      </c>
      <c r="L958">
        <v>0</v>
      </c>
      <c r="M958" t="s">
        <v>42</v>
      </c>
    </row>
    <row r="959" spans="1:25" x14ac:dyDescent="0.25">
      <c r="A959" t="s">
        <v>44</v>
      </c>
      <c r="B959">
        <v>72543.8</v>
      </c>
      <c r="C959">
        <v>72543.399999999994</v>
      </c>
      <c r="D959">
        <v>72542.8</v>
      </c>
      <c r="E959">
        <v>72530.399999999994</v>
      </c>
      <c r="F959">
        <v>8519.73</v>
      </c>
      <c r="G959">
        <v>0</v>
      </c>
      <c r="H959">
        <v>2031.96</v>
      </c>
      <c r="I959">
        <v>0</v>
      </c>
      <c r="J959">
        <v>5.5918299999999997E-2</v>
      </c>
      <c r="K959">
        <v>0.93183400000000005</v>
      </c>
      <c r="L959">
        <v>0</v>
      </c>
      <c r="M959" t="s">
        <v>42</v>
      </c>
    </row>
    <row r="960" spans="1:25" x14ac:dyDescent="0.25">
      <c r="A960" t="s">
        <v>44</v>
      </c>
      <c r="B960">
        <v>72279.3</v>
      </c>
      <c r="C960">
        <v>72278.899999999994</v>
      </c>
      <c r="D960">
        <v>72278.3</v>
      </c>
      <c r="E960">
        <v>72266</v>
      </c>
      <c r="F960">
        <v>8485.16</v>
      </c>
      <c r="G960">
        <v>0</v>
      </c>
      <c r="H960">
        <v>2029.54</v>
      </c>
      <c r="I960">
        <v>0</v>
      </c>
      <c r="J960">
        <v>5.4353899999999997E-2</v>
      </c>
      <c r="K960">
        <v>0.93183400000000005</v>
      </c>
      <c r="L960">
        <v>0</v>
      </c>
      <c r="M960" t="s">
        <v>42</v>
      </c>
    </row>
    <row r="961" spans="1:13" x14ac:dyDescent="0.25">
      <c r="A961" t="s">
        <v>44</v>
      </c>
      <c r="B961">
        <v>72668.3</v>
      </c>
      <c r="C961">
        <v>72667.899999999994</v>
      </c>
      <c r="D961">
        <v>72667.199999999997</v>
      </c>
      <c r="E961">
        <v>72654.899999999994</v>
      </c>
      <c r="F961">
        <v>8525.82</v>
      </c>
      <c r="G961">
        <v>0</v>
      </c>
      <c r="H961">
        <v>2028.92</v>
      </c>
      <c r="I961">
        <v>0</v>
      </c>
      <c r="J961">
        <v>6.5350099999999994E-2</v>
      </c>
      <c r="K961">
        <v>0.95403400000000005</v>
      </c>
      <c r="L961">
        <v>0</v>
      </c>
      <c r="M961" t="s">
        <v>42</v>
      </c>
    </row>
    <row r="962" spans="1:13" x14ac:dyDescent="0.25">
      <c r="A962" t="s">
        <v>44</v>
      </c>
      <c r="B962">
        <v>72821.2</v>
      </c>
      <c r="C962">
        <v>72820.800000000003</v>
      </c>
      <c r="D962">
        <v>72820.100000000006</v>
      </c>
      <c r="E962">
        <v>72807.7</v>
      </c>
      <c r="F962">
        <v>8569.98</v>
      </c>
      <c r="G962">
        <v>0</v>
      </c>
      <c r="H962">
        <v>2040.12</v>
      </c>
      <c r="I962">
        <v>0</v>
      </c>
      <c r="J962">
        <v>6.4237900000000001E-2</v>
      </c>
      <c r="K962">
        <v>0.95897699999999997</v>
      </c>
      <c r="L962">
        <v>0</v>
      </c>
      <c r="M962" t="s">
        <v>42</v>
      </c>
    </row>
    <row r="963" spans="1:13" x14ac:dyDescent="0.25">
      <c r="A963" t="s">
        <v>44</v>
      </c>
      <c r="B963">
        <v>74000.399999999994</v>
      </c>
      <c r="C963">
        <v>73999.899999999994</v>
      </c>
      <c r="D963">
        <v>73869.899999999994</v>
      </c>
      <c r="E963">
        <v>73857.3</v>
      </c>
      <c r="F963">
        <v>8679.5499999999993</v>
      </c>
      <c r="G963">
        <v>0</v>
      </c>
      <c r="H963">
        <v>2047.91</v>
      </c>
      <c r="I963">
        <v>0</v>
      </c>
      <c r="J963">
        <v>8.3257200000000003E-2</v>
      </c>
      <c r="K963">
        <v>0.94803599999999999</v>
      </c>
      <c r="L963">
        <v>0</v>
      </c>
      <c r="M963" t="s">
        <v>42</v>
      </c>
    </row>
    <row r="964" spans="1:13" x14ac:dyDescent="0.25">
      <c r="A964" t="s">
        <v>44</v>
      </c>
      <c r="B964">
        <v>74268.899999999994</v>
      </c>
      <c r="C964">
        <v>74268.5</v>
      </c>
      <c r="D964">
        <v>74267.899999999994</v>
      </c>
      <c r="E964">
        <v>74255.100000000006</v>
      </c>
      <c r="F964">
        <v>8815.92</v>
      </c>
      <c r="G964">
        <v>0</v>
      </c>
      <c r="H964">
        <v>2080.25</v>
      </c>
      <c r="I964">
        <v>0</v>
      </c>
      <c r="J964">
        <v>6.3138700000000006E-2</v>
      </c>
      <c r="K964">
        <v>0.93183700000000003</v>
      </c>
      <c r="L964">
        <v>0</v>
      </c>
      <c r="M964" t="s">
        <v>42</v>
      </c>
    </row>
    <row r="965" spans="1:13" x14ac:dyDescent="0.25">
      <c r="A965" t="s">
        <v>44</v>
      </c>
      <c r="B965">
        <v>74069.3</v>
      </c>
      <c r="C965">
        <v>74068.800000000003</v>
      </c>
      <c r="D965">
        <v>74068.2</v>
      </c>
      <c r="E965">
        <v>74055.600000000006</v>
      </c>
      <c r="F965">
        <v>8613.0400000000009</v>
      </c>
      <c r="G965">
        <v>0</v>
      </c>
      <c r="H965">
        <v>2065.52</v>
      </c>
      <c r="I965">
        <v>0</v>
      </c>
      <c r="J965">
        <v>5.5166199999999999E-2</v>
      </c>
      <c r="K965">
        <v>0.93175399999999997</v>
      </c>
      <c r="L965">
        <v>0</v>
      </c>
      <c r="M965" t="s">
        <v>42</v>
      </c>
    </row>
    <row r="966" spans="1:13" x14ac:dyDescent="0.25">
      <c r="A966" t="s">
        <v>44</v>
      </c>
      <c r="B966">
        <v>73470.600000000006</v>
      </c>
      <c r="C966">
        <v>73470.100000000006</v>
      </c>
      <c r="D966">
        <v>73469.5</v>
      </c>
      <c r="E966">
        <v>73456.899999999994</v>
      </c>
      <c r="F966">
        <v>8618.4699999999993</v>
      </c>
      <c r="G966">
        <v>0</v>
      </c>
      <c r="H966">
        <v>2048.12</v>
      </c>
      <c r="I966">
        <v>0</v>
      </c>
      <c r="J966">
        <v>5.8394700000000001E-2</v>
      </c>
      <c r="K966">
        <v>0.93177699999999997</v>
      </c>
      <c r="L966">
        <v>0</v>
      </c>
      <c r="M966" t="s">
        <v>42</v>
      </c>
    </row>
    <row r="967" spans="1:13" x14ac:dyDescent="0.25">
      <c r="A967" t="s">
        <v>44</v>
      </c>
      <c r="B967">
        <v>73668.899999999994</v>
      </c>
      <c r="C967">
        <v>73668.5</v>
      </c>
      <c r="D967">
        <v>73667.8</v>
      </c>
      <c r="E967">
        <v>73655.199999999997</v>
      </c>
      <c r="F967">
        <v>8647.11</v>
      </c>
      <c r="G967">
        <v>0</v>
      </c>
      <c r="H967">
        <v>2043.08</v>
      </c>
      <c r="I967">
        <v>0</v>
      </c>
      <c r="J967">
        <v>5.4031500000000003E-2</v>
      </c>
      <c r="K967">
        <v>0.93172500000000003</v>
      </c>
      <c r="L967">
        <v>0</v>
      </c>
      <c r="M967" t="s">
        <v>42</v>
      </c>
    </row>
    <row r="968" spans="1:13" x14ac:dyDescent="0.25">
      <c r="A968" t="s">
        <v>44</v>
      </c>
      <c r="B968">
        <v>72824.100000000006</v>
      </c>
      <c r="C968">
        <v>72823.7</v>
      </c>
      <c r="D968">
        <v>72823.100000000006</v>
      </c>
      <c r="E968">
        <v>72810.600000000006</v>
      </c>
      <c r="F968">
        <v>8551.7900000000009</v>
      </c>
      <c r="G968">
        <v>0</v>
      </c>
      <c r="H968">
        <v>2036.65</v>
      </c>
      <c r="I968">
        <v>0</v>
      </c>
      <c r="J968">
        <v>5.4027199999999997E-2</v>
      </c>
      <c r="K968">
        <v>0.93183499999999997</v>
      </c>
      <c r="L968">
        <v>0</v>
      </c>
      <c r="M968" t="s">
        <v>42</v>
      </c>
    </row>
    <row r="969" spans="1:13" x14ac:dyDescent="0.25">
      <c r="A969" t="s">
        <v>44</v>
      </c>
      <c r="B969">
        <v>73523.600000000006</v>
      </c>
      <c r="C969">
        <v>73523.199999999997</v>
      </c>
      <c r="D969">
        <v>73522.5</v>
      </c>
      <c r="E969">
        <v>73509.899999999994</v>
      </c>
      <c r="F969">
        <v>8628.58</v>
      </c>
      <c r="G969">
        <v>0</v>
      </c>
      <c r="H969">
        <v>2046.15</v>
      </c>
      <c r="I969">
        <v>0</v>
      </c>
      <c r="J969">
        <v>5.3910699999999999E-2</v>
      </c>
      <c r="K969">
        <v>0.93172200000000005</v>
      </c>
      <c r="L969">
        <v>0</v>
      </c>
      <c r="M969" t="s">
        <v>42</v>
      </c>
    </row>
    <row r="970" spans="1:13" x14ac:dyDescent="0.25">
      <c r="A970" t="s">
        <v>44</v>
      </c>
      <c r="B970">
        <v>73539.399999999994</v>
      </c>
      <c r="C970">
        <v>73538.899999999994</v>
      </c>
      <c r="D970">
        <v>73426.899999999994</v>
      </c>
      <c r="E970">
        <v>73414.399999999994</v>
      </c>
      <c r="F970">
        <v>8640.44</v>
      </c>
      <c r="G970">
        <v>0</v>
      </c>
      <c r="H970">
        <v>2049.98</v>
      </c>
      <c r="I970">
        <v>0</v>
      </c>
      <c r="J970">
        <v>5.8296099999999997E-2</v>
      </c>
      <c r="K970">
        <v>0.93183499999999997</v>
      </c>
      <c r="L970">
        <v>0</v>
      </c>
      <c r="M970" t="s">
        <v>42</v>
      </c>
    </row>
    <row r="971" spans="1:13" x14ac:dyDescent="0.25">
      <c r="A971" t="s">
        <v>44</v>
      </c>
      <c r="B971">
        <v>73344.600000000006</v>
      </c>
      <c r="C971">
        <v>73344.100000000006</v>
      </c>
      <c r="D971">
        <v>73343.399999999994</v>
      </c>
      <c r="E971">
        <v>73331</v>
      </c>
      <c r="F971">
        <v>8567.61</v>
      </c>
      <c r="G971">
        <v>0</v>
      </c>
      <c r="H971">
        <v>2051.75</v>
      </c>
      <c r="I971">
        <v>0</v>
      </c>
      <c r="J971">
        <v>5.39491E-2</v>
      </c>
      <c r="K971">
        <v>0.93174299999999999</v>
      </c>
      <c r="L971">
        <v>0</v>
      </c>
      <c r="M971" t="s">
        <v>42</v>
      </c>
    </row>
    <row r="972" spans="1:13" x14ac:dyDescent="0.25">
      <c r="A972" t="s">
        <v>44</v>
      </c>
      <c r="B972">
        <v>74030.3</v>
      </c>
      <c r="C972">
        <v>74029.899999999994</v>
      </c>
      <c r="D972">
        <v>74029.2</v>
      </c>
      <c r="E972">
        <v>74016.7</v>
      </c>
      <c r="F972">
        <v>8682.66</v>
      </c>
      <c r="G972">
        <v>0</v>
      </c>
      <c r="H972">
        <v>2092.8200000000002</v>
      </c>
      <c r="I972">
        <v>0</v>
      </c>
      <c r="J972">
        <v>5.5336400000000001E-2</v>
      </c>
      <c r="K972">
        <v>0.93183199999999999</v>
      </c>
      <c r="L972">
        <v>0</v>
      </c>
      <c r="M972" t="s">
        <v>42</v>
      </c>
    </row>
    <row r="973" spans="1:13" x14ac:dyDescent="0.25">
      <c r="A973" t="s">
        <v>44</v>
      </c>
      <c r="B973">
        <v>73755.7</v>
      </c>
      <c r="C973">
        <v>73755.3</v>
      </c>
      <c r="D973">
        <v>73754.600000000006</v>
      </c>
      <c r="E973">
        <v>73742</v>
      </c>
      <c r="F973">
        <v>8725.2199999999993</v>
      </c>
      <c r="G973">
        <v>0</v>
      </c>
      <c r="H973">
        <v>2053.8000000000002</v>
      </c>
      <c r="I973">
        <v>0</v>
      </c>
      <c r="J973">
        <v>5.3909600000000002E-2</v>
      </c>
      <c r="K973">
        <v>0.931836</v>
      </c>
      <c r="L973">
        <v>0</v>
      </c>
      <c r="M973" t="s">
        <v>42</v>
      </c>
    </row>
    <row r="974" spans="1:13" x14ac:dyDescent="0.25">
      <c r="A974" t="s">
        <v>44</v>
      </c>
      <c r="B974">
        <v>73973.100000000006</v>
      </c>
      <c r="C974">
        <v>73972.7</v>
      </c>
      <c r="D974">
        <v>73972</v>
      </c>
      <c r="E974">
        <v>73959.399999999994</v>
      </c>
      <c r="F974">
        <v>8737</v>
      </c>
      <c r="G974">
        <v>0</v>
      </c>
      <c r="H974">
        <v>2060.75</v>
      </c>
      <c r="I974">
        <v>0</v>
      </c>
      <c r="J974">
        <v>5.6024600000000001E-2</v>
      </c>
      <c r="K974">
        <v>0.931786</v>
      </c>
      <c r="L974">
        <v>0</v>
      </c>
      <c r="M974" t="s">
        <v>42</v>
      </c>
    </row>
    <row r="975" spans="1:13" x14ac:dyDescent="0.25">
      <c r="A975" t="s">
        <v>44</v>
      </c>
      <c r="B975">
        <v>73671</v>
      </c>
      <c r="C975">
        <v>73670.600000000006</v>
      </c>
      <c r="D975">
        <v>73669.899999999994</v>
      </c>
      <c r="E975">
        <v>73657.399999999994</v>
      </c>
      <c r="F975">
        <v>8609.84</v>
      </c>
      <c r="G975">
        <v>0</v>
      </c>
      <c r="H975">
        <v>2054.9699999999998</v>
      </c>
      <c r="I975">
        <v>0</v>
      </c>
      <c r="J975">
        <v>6.36631E-2</v>
      </c>
      <c r="K975">
        <v>0.93172500000000003</v>
      </c>
      <c r="L975">
        <v>0</v>
      </c>
      <c r="M975" t="s">
        <v>42</v>
      </c>
    </row>
    <row r="976" spans="1:13" x14ac:dyDescent="0.25">
      <c r="A976" t="s">
        <v>44</v>
      </c>
      <c r="B976">
        <v>73396.600000000006</v>
      </c>
      <c r="C976">
        <v>73396.2</v>
      </c>
      <c r="D976">
        <v>73382</v>
      </c>
      <c r="E976">
        <v>73369.399999999994</v>
      </c>
      <c r="F976">
        <v>8680.25</v>
      </c>
      <c r="G976">
        <v>0</v>
      </c>
      <c r="H976">
        <v>2064.39</v>
      </c>
      <c r="I976">
        <v>0</v>
      </c>
      <c r="J976">
        <v>8.0647800000000006E-2</v>
      </c>
      <c r="K976">
        <v>0.93179999999999996</v>
      </c>
      <c r="L976">
        <v>0</v>
      </c>
      <c r="M976" t="s">
        <v>42</v>
      </c>
    </row>
    <row r="977" spans="1:13" x14ac:dyDescent="0.25">
      <c r="A977" t="s">
        <v>44</v>
      </c>
      <c r="B977">
        <v>72967.199999999997</v>
      </c>
      <c r="C977">
        <v>72966.8</v>
      </c>
      <c r="D977">
        <v>72966</v>
      </c>
      <c r="E977">
        <v>72953.5</v>
      </c>
      <c r="F977">
        <v>8682.48</v>
      </c>
      <c r="G977">
        <v>0</v>
      </c>
      <c r="H977">
        <v>2026.81</v>
      </c>
      <c r="I977">
        <v>0</v>
      </c>
      <c r="J977">
        <v>5.5041600000000003E-2</v>
      </c>
      <c r="K977">
        <v>0.93142400000000003</v>
      </c>
      <c r="L977">
        <v>0</v>
      </c>
      <c r="M977" t="s">
        <v>42</v>
      </c>
    </row>
    <row r="978" spans="1:13" x14ac:dyDescent="0.25">
      <c r="A978" t="s">
        <v>44</v>
      </c>
      <c r="B978">
        <v>73740.3</v>
      </c>
      <c r="C978">
        <v>73739.8</v>
      </c>
      <c r="D978">
        <v>73739.100000000006</v>
      </c>
      <c r="E978">
        <v>73726.600000000006</v>
      </c>
      <c r="F978">
        <v>8648.2199999999993</v>
      </c>
      <c r="G978">
        <v>0</v>
      </c>
      <c r="H978">
        <v>2067.6</v>
      </c>
      <c r="I978">
        <v>0</v>
      </c>
      <c r="J978">
        <v>5.4317499999999998E-2</v>
      </c>
      <c r="K978">
        <v>0.93134300000000003</v>
      </c>
      <c r="L978">
        <v>0</v>
      </c>
      <c r="M978" t="s">
        <v>42</v>
      </c>
    </row>
    <row r="979" spans="1:13" x14ac:dyDescent="0.25">
      <c r="A979" t="s">
        <v>44</v>
      </c>
      <c r="B979">
        <v>73109.5</v>
      </c>
      <c r="C979">
        <v>73109</v>
      </c>
      <c r="D979">
        <v>73108.399999999994</v>
      </c>
      <c r="E979">
        <v>73095.899999999994</v>
      </c>
      <c r="F979">
        <v>8596.66</v>
      </c>
      <c r="G979">
        <v>0</v>
      </c>
      <c r="H979">
        <v>2046.51</v>
      </c>
      <c r="I979">
        <v>0</v>
      </c>
      <c r="J979">
        <v>5.4621200000000002E-2</v>
      </c>
      <c r="K979">
        <v>0.93182799999999999</v>
      </c>
      <c r="L979">
        <v>0</v>
      </c>
      <c r="M979" t="s">
        <v>42</v>
      </c>
    </row>
    <row r="980" spans="1:13" x14ac:dyDescent="0.25">
      <c r="A980" t="s">
        <v>44</v>
      </c>
      <c r="B980">
        <v>73601.2</v>
      </c>
      <c r="C980">
        <v>73600.800000000003</v>
      </c>
      <c r="D980">
        <v>73600.100000000006</v>
      </c>
      <c r="E980">
        <v>73587.399999999994</v>
      </c>
      <c r="F980">
        <v>8768.06</v>
      </c>
      <c r="G980">
        <v>0</v>
      </c>
      <c r="H980">
        <v>2044.56</v>
      </c>
      <c r="I980">
        <v>0</v>
      </c>
      <c r="J980">
        <v>6.9902900000000004E-2</v>
      </c>
      <c r="K980">
        <v>0.93183000000000005</v>
      </c>
      <c r="L980">
        <v>0</v>
      </c>
      <c r="M980" t="s">
        <v>42</v>
      </c>
    </row>
    <row r="981" spans="1:13" x14ac:dyDescent="0.25">
      <c r="A981" t="s">
        <v>44</v>
      </c>
      <c r="B981">
        <v>73282.100000000006</v>
      </c>
      <c r="C981">
        <v>73281.600000000006</v>
      </c>
      <c r="D981">
        <v>73280.899999999994</v>
      </c>
      <c r="E981">
        <v>73268.399999999994</v>
      </c>
      <c r="F981">
        <v>8628.67</v>
      </c>
      <c r="G981">
        <v>0</v>
      </c>
      <c r="H981">
        <v>2056.42</v>
      </c>
      <c r="I981">
        <v>0</v>
      </c>
      <c r="J981">
        <v>5.4210500000000002E-2</v>
      </c>
      <c r="K981">
        <v>0.95552099999999995</v>
      </c>
      <c r="L981">
        <v>0</v>
      </c>
      <c r="M981" t="s">
        <v>42</v>
      </c>
    </row>
    <row r="982" spans="1:13" x14ac:dyDescent="0.25">
      <c r="A982" t="s">
        <v>44</v>
      </c>
      <c r="B982">
        <v>74255.600000000006</v>
      </c>
      <c r="C982">
        <v>74255.199999999997</v>
      </c>
      <c r="D982">
        <v>74254.600000000006</v>
      </c>
      <c r="E982">
        <v>74241.8</v>
      </c>
      <c r="F982">
        <v>8755.7199999999993</v>
      </c>
      <c r="G982">
        <v>0</v>
      </c>
      <c r="H982">
        <v>2083</v>
      </c>
      <c r="I982">
        <v>0</v>
      </c>
      <c r="J982">
        <v>5.43598E-2</v>
      </c>
      <c r="K982">
        <v>0.93115300000000001</v>
      </c>
      <c r="L982">
        <v>0</v>
      </c>
      <c r="M982" t="s">
        <v>42</v>
      </c>
    </row>
    <row r="983" spans="1:13" x14ac:dyDescent="0.25">
      <c r="A983" t="s">
        <v>44</v>
      </c>
      <c r="B983">
        <v>73454.100000000006</v>
      </c>
      <c r="C983">
        <v>73453.7</v>
      </c>
      <c r="D983">
        <v>73453</v>
      </c>
      <c r="E983">
        <v>73440.3</v>
      </c>
      <c r="F983">
        <v>8671.06</v>
      </c>
      <c r="G983">
        <v>0</v>
      </c>
      <c r="H983">
        <v>2057.4</v>
      </c>
      <c r="I983">
        <v>0</v>
      </c>
      <c r="J983">
        <v>5.3920799999999998E-2</v>
      </c>
      <c r="K983">
        <v>0.95659899999999998</v>
      </c>
      <c r="L983">
        <v>0</v>
      </c>
      <c r="M983" t="s">
        <v>42</v>
      </c>
    </row>
    <row r="984" spans="1:13" x14ac:dyDescent="0.25">
      <c r="A984" t="s">
        <v>44</v>
      </c>
      <c r="B984">
        <v>73229.600000000006</v>
      </c>
      <c r="C984">
        <v>73229.2</v>
      </c>
      <c r="D984">
        <v>73228.5</v>
      </c>
      <c r="E984">
        <v>73216</v>
      </c>
      <c r="F984">
        <v>8578.57</v>
      </c>
      <c r="G984">
        <v>0</v>
      </c>
      <c r="H984">
        <v>2061.59</v>
      </c>
      <c r="I984">
        <v>0</v>
      </c>
      <c r="J984">
        <v>7.2052900000000003E-2</v>
      </c>
      <c r="K984">
        <v>0.952461</v>
      </c>
      <c r="L984">
        <v>0</v>
      </c>
      <c r="M984" t="s">
        <v>42</v>
      </c>
    </row>
    <row r="985" spans="1:13" x14ac:dyDescent="0.25">
      <c r="A985" t="s">
        <v>44</v>
      </c>
      <c r="B985">
        <v>74100.600000000006</v>
      </c>
      <c r="C985">
        <v>74100.2</v>
      </c>
      <c r="D985">
        <v>74099.5</v>
      </c>
      <c r="E985">
        <v>74086.8</v>
      </c>
      <c r="F985">
        <v>8712.0499999999993</v>
      </c>
      <c r="G985">
        <v>0</v>
      </c>
      <c r="H985">
        <v>2066.3000000000002</v>
      </c>
      <c r="I985">
        <v>0</v>
      </c>
      <c r="J985">
        <v>6.0629299999999997E-2</v>
      </c>
      <c r="K985">
        <v>0.93113100000000004</v>
      </c>
      <c r="L985">
        <v>0</v>
      </c>
      <c r="M985" t="s">
        <v>42</v>
      </c>
    </row>
    <row r="986" spans="1:13" x14ac:dyDescent="0.25">
      <c r="A986" t="s">
        <v>44</v>
      </c>
      <c r="B986">
        <v>74154.7</v>
      </c>
      <c r="C986">
        <v>74154.3</v>
      </c>
      <c r="D986">
        <v>74153.600000000006</v>
      </c>
      <c r="E986">
        <v>74141</v>
      </c>
      <c r="F986">
        <v>8750.57</v>
      </c>
      <c r="G986">
        <v>0</v>
      </c>
      <c r="H986">
        <v>2065.56</v>
      </c>
      <c r="I986">
        <v>0</v>
      </c>
      <c r="J986">
        <v>6.3515699999999994E-2</v>
      </c>
      <c r="K986">
        <v>0.93180200000000002</v>
      </c>
      <c r="L986">
        <v>0</v>
      </c>
      <c r="M986" t="s">
        <v>42</v>
      </c>
    </row>
    <row r="987" spans="1:13" x14ac:dyDescent="0.25">
      <c r="A987" t="s">
        <v>44</v>
      </c>
      <c r="B987">
        <v>73498.7</v>
      </c>
      <c r="C987">
        <v>73498.3</v>
      </c>
      <c r="D987">
        <v>73497.600000000006</v>
      </c>
      <c r="E987">
        <v>73485</v>
      </c>
      <c r="F987">
        <v>8701.4599999999991</v>
      </c>
      <c r="G987">
        <v>0</v>
      </c>
      <c r="H987">
        <v>2051.83</v>
      </c>
      <c r="I987">
        <v>0</v>
      </c>
      <c r="J987">
        <v>5.4064599999999997E-2</v>
      </c>
      <c r="K987">
        <v>0.93181599999999998</v>
      </c>
      <c r="L987">
        <v>0</v>
      </c>
      <c r="M987" t="s">
        <v>42</v>
      </c>
    </row>
    <row r="988" spans="1:13" x14ac:dyDescent="0.25">
      <c r="A988" t="s">
        <v>44</v>
      </c>
      <c r="B988">
        <v>73448.2</v>
      </c>
      <c r="C988">
        <v>73447.8</v>
      </c>
      <c r="D988">
        <v>73447.100000000006</v>
      </c>
      <c r="E988">
        <v>73434.600000000006</v>
      </c>
      <c r="F988">
        <v>8692.15</v>
      </c>
      <c r="G988">
        <v>0</v>
      </c>
      <c r="H988">
        <v>2043.98</v>
      </c>
      <c r="I988">
        <v>0</v>
      </c>
      <c r="J988">
        <v>5.4424300000000002E-2</v>
      </c>
      <c r="K988">
        <v>0.95444899999999999</v>
      </c>
      <c r="L988">
        <v>0</v>
      </c>
      <c r="M988" t="s">
        <v>42</v>
      </c>
    </row>
    <row r="989" spans="1:13" x14ac:dyDescent="0.25">
      <c r="A989" t="s">
        <v>44</v>
      </c>
      <c r="B989">
        <v>72398.5</v>
      </c>
      <c r="C989">
        <v>72398</v>
      </c>
      <c r="D989">
        <v>72397.399999999994</v>
      </c>
      <c r="E989">
        <v>72385.100000000006</v>
      </c>
      <c r="F989">
        <v>8373.7099999999991</v>
      </c>
      <c r="G989">
        <v>0</v>
      </c>
      <c r="H989">
        <v>2034.96</v>
      </c>
      <c r="I989">
        <v>0</v>
      </c>
      <c r="J989">
        <v>5.3944100000000002E-2</v>
      </c>
      <c r="K989">
        <v>0.93180399999999997</v>
      </c>
      <c r="L989">
        <v>0</v>
      </c>
      <c r="M989" t="s">
        <v>42</v>
      </c>
    </row>
    <row r="990" spans="1:13" x14ac:dyDescent="0.25">
      <c r="A990" t="s">
        <v>44</v>
      </c>
      <c r="B990">
        <v>73248.100000000006</v>
      </c>
      <c r="C990">
        <v>73247.7</v>
      </c>
      <c r="D990">
        <v>73247</v>
      </c>
      <c r="E990">
        <v>73234.5</v>
      </c>
      <c r="F990">
        <v>8637.92</v>
      </c>
      <c r="G990">
        <v>0</v>
      </c>
      <c r="H990">
        <v>2046.98</v>
      </c>
      <c r="I990">
        <v>0</v>
      </c>
      <c r="J990">
        <v>8.3255599999999999E-2</v>
      </c>
      <c r="K990">
        <v>0.93183199999999999</v>
      </c>
      <c r="L990">
        <v>0</v>
      </c>
      <c r="M990" t="s">
        <v>42</v>
      </c>
    </row>
    <row r="991" spans="1:13" x14ac:dyDescent="0.25">
      <c r="A991" t="s">
        <v>44</v>
      </c>
      <c r="B991">
        <v>73522.5</v>
      </c>
      <c r="C991">
        <v>73522.100000000006</v>
      </c>
      <c r="D991">
        <v>73521.399999999994</v>
      </c>
      <c r="E991">
        <v>73508.899999999994</v>
      </c>
      <c r="F991">
        <v>8592.11</v>
      </c>
      <c r="G991">
        <v>0</v>
      </c>
      <c r="H991">
        <v>2046.37</v>
      </c>
      <c r="I991">
        <v>0</v>
      </c>
      <c r="J991">
        <v>5.4481700000000001E-2</v>
      </c>
      <c r="K991">
        <v>0.93182900000000002</v>
      </c>
      <c r="L991">
        <v>0</v>
      </c>
      <c r="M991" t="s">
        <v>42</v>
      </c>
    </row>
    <row r="992" spans="1:13" x14ac:dyDescent="0.25">
      <c r="A992" t="s">
        <v>44</v>
      </c>
      <c r="B992">
        <v>74401.600000000006</v>
      </c>
      <c r="C992">
        <v>74401.100000000006</v>
      </c>
      <c r="D992">
        <v>74400.5</v>
      </c>
      <c r="E992">
        <v>74387.8</v>
      </c>
      <c r="F992">
        <v>8736.42</v>
      </c>
      <c r="G992">
        <v>0</v>
      </c>
      <c r="H992">
        <v>2080.11</v>
      </c>
      <c r="I992">
        <v>0</v>
      </c>
      <c r="J992">
        <v>6.1926599999999998E-2</v>
      </c>
      <c r="K992">
        <v>0.93174400000000002</v>
      </c>
      <c r="L992">
        <v>0</v>
      </c>
      <c r="M992" t="s">
        <v>42</v>
      </c>
    </row>
    <row r="993" spans="1:25" x14ac:dyDescent="0.25">
      <c r="A993" t="s">
        <v>44</v>
      </c>
      <c r="B993">
        <v>73117.3</v>
      </c>
      <c r="C993">
        <v>73116.800000000003</v>
      </c>
      <c r="D993">
        <v>73116.2</v>
      </c>
      <c r="E993">
        <v>73103.7</v>
      </c>
      <c r="F993">
        <v>8617.18</v>
      </c>
      <c r="G993">
        <v>0</v>
      </c>
      <c r="H993">
        <v>2035.62</v>
      </c>
      <c r="I993">
        <v>0</v>
      </c>
      <c r="J993">
        <v>5.5561399999999997E-2</v>
      </c>
      <c r="K993">
        <v>0.93150900000000003</v>
      </c>
      <c r="L993">
        <v>0</v>
      </c>
      <c r="M993" t="s">
        <v>42</v>
      </c>
    </row>
    <row r="994" spans="1:25" x14ac:dyDescent="0.25">
      <c r="A994" t="s">
        <v>44</v>
      </c>
      <c r="B994">
        <v>73347.7</v>
      </c>
      <c r="C994">
        <v>73347.3</v>
      </c>
      <c r="D994">
        <v>73346.600000000006</v>
      </c>
      <c r="E994">
        <v>73333.899999999994</v>
      </c>
      <c r="F994">
        <v>8650.66</v>
      </c>
      <c r="G994">
        <v>0</v>
      </c>
      <c r="H994">
        <v>2045.02</v>
      </c>
      <c r="I994">
        <v>0</v>
      </c>
      <c r="J994">
        <v>5.70518E-2</v>
      </c>
      <c r="K994">
        <v>0.95142199999999999</v>
      </c>
      <c r="L994">
        <v>0</v>
      </c>
      <c r="M994" t="s">
        <v>42</v>
      </c>
    </row>
    <row r="995" spans="1:25" x14ac:dyDescent="0.25">
      <c r="A995" t="s">
        <v>44</v>
      </c>
      <c r="B995">
        <v>74166.600000000006</v>
      </c>
      <c r="C995">
        <v>74166.100000000006</v>
      </c>
      <c r="D995">
        <v>74165.3</v>
      </c>
      <c r="E995">
        <v>74152.600000000006</v>
      </c>
      <c r="F995">
        <v>8743.68</v>
      </c>
      <c r="G995">
        <v>0</v>
      </c>
      <c r="H995">
        <v>2076.52</v>
      </c>
      <c r="I995">
        <v>0</v>
      </c>
      <c r="J995">
        <v>5.3955200000000002E-2</v>
      </c>
      <c r="K995">
        <v>0.93112499999999998</v>
      </c>
      <c r="L995">
        <v>0</v>
      </c>
      <c r="M995" t="s">
        <v>42</v>
      </c>
    </row>
    <row r="996" spans="1:25" x14ac:dyDescent="0.25">
      <c r="A996" t="s">
        <v>44</v>
      </c>
      <c r="B996">
        <v>73860.100000000006</v>
      </c>
      <c r="C996">
        <v>73859.600000000006</v>
      </c>
      <c r="D996">
        <v>73859</v>
      </c>
      <c r="E996">
        <v>73846.5</v>
      </c>
      <c r="F996">
        <v>8669.1200000000008</v>
      </c>
      <c r="G996">
        <v>0</v>
      </c>
      <c r="H996">
        <v>2060.33</v>
      </c>
      <c r="I996">
        <v>0</v>
      </c>
      <c r="J996">
        <v>5.3953800000000003E-2</v>
      </c>
      <c r="K996">
        <v>0.93147899999999995</v>
      </c>
      <c r="L996">
        <v>0</v>
      </c>
      <c r="M996" t="s">
        <v>42</v>
      </c>
    </row>
    <row r="997" spans="1:25" x14ac:dyDescent="0.25">
      <c r="A997" t="s">
        <v>44</v>
      </c>
      <c r="B997">
        <v>74391.3</v>
      </c>
      <c r="C997">
        <v>74390.899999999994</v>
      </c>
      <c r="D997">
        <v>74390.2</v>
      </c>
      <c r="E997">
        <v>74377.5</v>
      </c>
      <c r="F997">
        <v>8817.43</v>
      </c>
      <c r="G997">
        <v>0</v>
      </c>
      <c r="H997">
        <v>2061.44</v>
      </c>
      <c r="I997">
        <v>0</v>
      </c>
      <c r="J997">
        <v>8.3255800000000005E-2</v>
      </c>
      <c r="K997">
        <v>0.931836</v>
      </c>
      <c r="L997">
        <v>0</v>
      </c>
      <c r="M997" t="s">
        <v>42</v>
      </c>
    </row>
    <row r="998" spans="1:25" x14ac:dyDescent="0.25">
      <c r="A998" t="s">
        <v>44</v>
      </c>
      <c r="B998">
        <v>74167.100000000006</v>
      </c>
      <c r="C998">
        <v>74166.7</v>
      </c>
      <c r="D998">
        <v>73990</v>
      </c>
      <c r="E998">
        <v>73970.2</v>
      </c>
      <c r="F998">
        <v>8695.41</v>
      </c>
      <c r="G998">
        <v>0</v>
      </c>
      <c r="H998">
        <v>2073.4299999999998</v>
      </c>
      <c r="I998">
        <v>0</v>
      </c>
      <c r="J998">
        <v>6.1710800000000003E-2</v>
      </c>
      <c r="K998">
        <v>0.93183099999999996</v>
      </c>
      <c r="L998">
        <v>0</v>
      </c>
      <c r="M998" t="s">
        <v>42</v>
      </c>
    </row>
    <row r="999" spans="1:25" x14ac:dyDescent="0.25">
      <c r="A999" t="s">
        <v>44</v>
      </c>
      <c r="B999">
        <v>74308.399999999994</v>
      </c>
      <c r="C999">
        <v>74307.899999999994</v>
      </c>
      <c r="D999">
        <v>74289.600000000006</v>
      </c>
      <c r="E999">
        <v>74277</v>
      </c>
      <c r="F999">
        <v>8791.2800000000007</v>
      </c>
      <c r="G999">
        <v>0</v>
      </c>
      <c r="H999">
        <v>2092.7199999999998</v>
      </c>
      <c r="I999">
        <v>0</v>
      </c>
      <c r="J999">
        <v>5.54592E-2</v>
      </c>
      <c r="K999">
        <v>0.931786</v>
      </c>
      <c r="L999">
        <v>0</v>
      </c>
      <c r="M999" t="s">
        <v>42</v>
      </c>
    </row>
    <row r="1000" spans="1:25" x14ac:dyDescent="0.25">
      <c r="A1000" t="s">
        <v>44</v>
      </c>
      <c r="B1000">
        <v>73460</v>
      </c>
      <c r="C1000">
        <v>73459.199999999997</v>
      </c>
      <c r="D1000">
        <v>73458.600000000006</v>
      </c>
      <c r="E1000">
        <v>73446</v>
      </c>
      <c r="F1000">
        <v>8683.41</v>
      </c>
      <c r="G1000">
        <v>0</v>
      </c>
      <c r="H1000">
        <v>2041.77</v>
      </c>
      <c r="I1000">
        <v>0</v>
      </c>
      <c r="J1000">
        <v>6.9048799999999994E-2</v>
      </c>
      <c r="K1000">
        <v>0.930871</v>
      </c>
      <c r="L1000">
        <v>0</v>
      </c>
      <c r="M1000" t="s">
        <v>42</v>
      </c>
    </row>
    <row r="1001" spans="1:25" x14ac:dyDescent="0.25">
      <c r="A1001" t="s">
        <v>44</v>
      </c>
      <c r="B1001">
        <v>73103.100000000006</v>
      </c>
      <c r="C1001">
        <v>73102.7</v>
      </c>
      <c r="D1001">
        <v>73102.100000000006</v>
      </c>
      <c r="E1001">
        <v>73089.5</v>
      </c>
      <c r="F1001">
        <v>8578.23</v>
      </c>
      <c r="G1001">
        <v>0</v>
      </c>
      <c r="H1001">
        <v>2040.89</v>
      </c>
      <c r="I1001">
        <v>0</v>
      </c>
      <c r="J1001">
        <v>5.4517500000000003E-2</v>
      </c>
      <c r="K1001">
        <v>0.931836</v>
      </c>
      <c r="L1001">
        <v>0</v>
      </c>
      <c r="M1001" t="s">
        <v>42</v>
      </c>
    </row>
    <row r="1002" spans="1:25" x14ac:dyDescent="0.25">
      <c r="A1002" t="s">
        <v>44</v>
      </c>
      <c r="B1002">
        <v>74175</v>
      </c>
      <c r="C1002">
        <v>74174.5</v>
      </c>
      <c r="D1002">
        <v>74173.899999999994</v>
      </c>
      <c r="E1002">
        <v>74161.399999999994</v>
      </c>
      <c r="F1002">
        <v>8680.2000000000007</v>
      </c>
      <c r="G1002">
        <v>0</v>
      </c>
      <c r="H1002">
        <v>2048.87</v>
      </c>
      <c r="I1002">
        <v>0</v>
      </c>
      <c r="J1002">
        <v>5.3982200000000001E-2</v>
      </c>
      <c r="K1002">
        <v>0.93179999999999996</v>
      </c>
      <c r="L1002">
        <v>0</v>
      </c>
      <c r="M1002" t="s">
        <v>42</v>
      </c>
    </row>
    <row r="1003" spans="1:25" x14ac:dyDescent="0.25">
      <c r="A1003" t="s">
        <v>44</v>
      </c>
      <c r="B1003">
        <v>74432.899999999994</v>
      </c>
      <c r="C1003">
        <v>74432.5</v>
      </c>
      <c r="D1003">
        <v>74431.8</v>
      </c>
      <c r="E1003">
        <v>74419</v>
      </c>
      <c r="F1003">
        <v>8836.2900000000009</v>
      </c>
      <c r="G1003">
        <v>0</v>
      </c>
      <c r="H1003">
        <v>2077.44</v>
      </c>
      <c r="I1003">
        <v>0</v>
      </c>
      <c r="J1003">
        <v>5.1496399999999998E-2</v>
      </c>
      <c r="K1003">
        <v>0.93179599999999996</v>
      </c>
      <c r="L1003">
        <v>0</v>
      </c>
      <c r="M1003" t="s">
        <v>42</v>
      </c>
    </row>
    <row r="1004" spans="1:25" x14ac:dyDescent="0.25">
      <c r="A1004" t="s">
        <v>44</v>
      </c>
      <c r="B1004">
        <v>73292.7</v>
      </c>
      <c r="C1004">
        <v>73292.3</v>
      </c>
      <c r="D1004">
        <v>73291.7</v>
      </c>
      <c r="E1004">
        <v>73279.100000000006</v>
      </c>
      <c r="F1004">
        <v>8587.6</v>
      </c>
      <c r="G1004">
        <v>0</v>
      </c>
      <c r="H1004">
        <v>2054</v>
      </c>
      <c r="I1004">
        <v>0</v>
      </c>
      <c r="J1004">
        <v>5.3920799999999998E-2</v>
      </c>
      <c r="K1004">
        <v>0.93183300000000002</v>
      </c>
      <c r="L1004">
        <v>0</v>
      </c>
      <c r="M1004" t="s">
        <v>42</v>
      </c>
    </row>
    <row r="1005" spans="1:25" x14ac:dyDescent="0.25">
      <c r="A1005" t="s">
        <v>44</v>
      </c>
      <c r="B1005">
        <v>74729.3</v>
      </c>
      <c r="C1005">
        <v>74728.800000000003</v>
      </c>
      <c r="D1005">
        <v>74728.100000000006</v>
      </c>
      <c r="E1005">
        <v>74715.399999999994</v>
      </c>
      <c r="F1005">
        <v>8900.75</v>
      </c>
      <c r="G1005">
        <v>0</v>
      </c>
      <c r="H1005">
        <v>2083.98</v>
      </c>
      <c r="I1005">
        <v>0</v>
      </c>
      <c r="J1005">
        <v>5.4016500000000002E-2</v>
      </c>
      <c r="K1005">
        <v>0.93183499999999997</v>
      </c>
      <c r="L1005">
        <v>0</v>
      </c>
      <c r="M1005" t="s">
        <v>42</v>
      </c>
    </row>
    <row r="1006" spans="1:25" x14ac:dyDescent="0.25">
      <c r="A1006" t="s">
        <v>44</v>
      </c>
      <c r="B1006">
        <v>73900.399999999994</v>
      </c>
      <c r="C1006">
        <v>73900</v>
      </c>
      <c r="D1006">
        <v>73899.3</v>
      </c>
      <c r="E1006">
        <v>73886.8</v>
      </c>
      <c r="F1006">
        <v>8693.6200000000008</v>
      </c>
      <c r="G1006">
        <v>0</v>
      </c>
      <c r="H1006">
        <v>2065.87</v>
      </c>
      <c r="I1006">
        <v>0</v>
      </c>
      <c r="J1006">
        <v>5.7851199999999998E-2</v>
      </c>
      <c r="K1006">
        <v>0.93156700000000003</v>
      </c>
      <c r="L1006">
        <v>0</v>
      </c>
      <c r="M1006" t="s">
        <v>42</v>
      </c>
    </row>
    <row r="1007" spans="1:25" x14ac:dyDescent="0.25">
      <c r="A1007" t="s">
        <v>44</v>
      </c>
      <c r="B1007">
        <v>74312.899999999994</v>
      </c>
      <c r="C1007">
        <v>74312.399999999994</v>
      </c>
      <c r="D1007">
        <v>74311.7</v>
      </c>
      <c r="E1007">
        <v>74298.899999999994</v>
      </c>
      <c r="F1007">
        <v>8722.44</v>
      </c>
      <c r="G1007">
        <v>0</v>
      </c>
      <c r="H1007">
        <v>2076.5100000000002</v>
      </c>
      <c r="I1007">
        <v>0</v>
      </c>
      <c r="J1007">
        <v>5.4073599999999999E-2</v>
      </c>
      <c r="K1007">
        <v>0.93178399999999995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73034.3</v>
      </c>
      <c r="C1008">
        <v>73033.8</v>
      </c>
      <c r="D1008">
        <v>73033.2</v>
      </c>
      <c r="E1008">
        <v>73020.7</v>
      </c>
      <c r="F1008">
        <v>8528.56</v>
      </c>
      <c r="G1008">
        <v>0</v>
      </c>
      <c r="H1008">
        <v>2035.89</v>
      </c>
      <c r="I1008">
        <v>0</v>
      </c>
      <c r="J1008">
        <v>5.3932599999999997E-2</v>
      </c>
      <c r="K1008">
        <v>0.95813899999999996</v>
      </c>
      <c r="L1008">
        <v>0</v>
      </c>
      <c r="M1008" t="s">
        <v>42</v>
      </c>
      <c r="R1008">
        <f>AVERAGE(B959:B1008)</f>
        <v>73601.214000000007</v>
      </c>
      <c r="S1008">
        <f>AVERAGE(C959:C1008)</f>
        <v>73600.76999999999</v>
      </c>
      <c r="U1008">
        <f>_xlfn.VAR.P(B959:B1008)</f>
        <v>322545.52240399929</v>
      </c>
      <c r="V1008">
        <f>_xlfn.VAR.P(C959:C1008)</f>
        <v>322538.83330000023</v>
      </c>
      <c r="X1008">
        <f>1.96*SQRT(U1008)/50</f>
        <v>22.26289180557821</v>
      </c>
      <c r="Y1008">
        <f>1.96*SQRT(V1008)/50</f>
        <v>22.262660955108494</v>
      </c>
    </row>
    <row r="1009" spans="1:12" x14ac:dyDescent="0.25">
      <c r="A1009" t="s">
        <v>44</v>
      </c>
      <c r="B1009">
        <v>3680064.625403</v>
      </c>
      <c r="C1009" t="s">
        <v>36</v>
      </c>
    </row>
    <row r="1010" spans="1:12" x14ac:dyDescent="0.25">
      <c r="A1010" t="s">
        <v>45</v>
      </c>
      <c r="B1010">
        <v>148687</v>
      </c>
      <c r="C1010">
        <v>144895</v>
      </c>
      <c r="D1010">
        <v>144778</v>
      </c>
      <c r="E1010">
        <v>144758</v>
      </c>
      <c r="F1010">
        <v>6100.2</v>
      </c>
      <c r="G1010">
        <v>17501.099999999999</v>
      </c>
      <c r="H1010">
        <v>5762.41</v>
      </c>
      <c r="I1010">
        <v>5.3980100000000003E-2</v>
      </c>
      <c r="J1010">
        <v>0.95821500000000004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149799</v>
      </c>
      <c r="C1011">
        <v>146387</v>
      </c>
      <c r="D1011">
        <v>146268</v>
      </c>
      <c r="E1011">
        <v>146248</v>
      </c>
      <c r="F1011">
        <v>6193.83</v>
      </c>
      <c r="G1011">
        <v>18026.8</v>
      </c>
      <c r="H1011">
        <v>5822.52</v>
      </c>
      <c r="I1011">
        <v>5.3987100000000003E-2</v>
      </c>
      <c r="J1011">
        <v>0.93274199999999996</v>
      </c>
      <c r="K1011">
        <v>0</v>
      </c>
      <c r="L1011" t="s">
        <v>42</v>
      </c>
    </row>
    <row r="1012" spans="1:12" x14ac:dyDescent="0.25">
      <c r="A1012" t="s">
        <v>45</v>
      </c>
      <c r="B1012">
        <v>148683</v>
      </c>
      <c r="C1012">
        <v>145155</v>
      </c>
      <c r="D1012">
        <v>145036</v>
      </c>
      <c r="E1012">
        <v>145015</v>
      </c>
      <c r="F1012">
        <v>6213.71</v>
      </c>
      <c r="G1012">
        <v>17113</v>
      </c>
      <c r="H1012">
        <v>5771.69</v>
      </c>
      <c r="I1012">
        <v>5.3910699999999999E-2</v>
      </c>
      <c r="J1012">
        <v>0.95823999999999998</v>
      </c>
      <c r="K1012">
        <v>0</v>
      </c>
      <c r="L1012" t="s">
        <v>42</v>
      </c>
    </row>
    <row r="1013" spans="1:12" x14ac:dyDescent="0.25">
      <c r="A1013" t="s">
        <v>45</v>
      </c>
      <c r="B1013">
        <v>150736</v>
      </c>
      <c r="C1013">
        <v>147068</v>
      </c>
      <c r="D1013">
        <v>146939</v>
      </c>
      <c r="E1013">
        <v>146918</v>
      </c>
      <c r="F1013">
        <v>6322.88</v>
      </c>
      <c r="G1013">
        <v>17878.400000000001</v>
      </c>
      <c r="H1013">
        <v>5817.68</v>
      </c>
      <c r="I1013">
        <v>5.5151100000000002E-2</v>
      </c>
      <c r="J1013">
        <v>0.93182799999999999</v>
      </c>
      <c r="K1013">
        <v>0</v>
      </c>
      <c r="L1013" t="s">
        <v>42</v>
      </c>
    </row>
    <row r="1014" spans="1:12" x14ac:dyDescent="0.25">
      <c r="A1014" t="s">
        <v>45</v>
      </c>
      <c r="B1014">
        <v>149982</v>
      </c>
      <c r="C1014">
        <v>146423</v>
      </c>
      <c r="D1014">
        <v>146283</v>
      </c>
      <c r="E1014">
        <v>146262</v>
      </c>
      <c r="F1014">
        <v>6263.51</v>
      </c>
      <c r="G1014">
        <v>17676.900000000001</v>
      </c>
      <c r="H1014">
        <v>5800.92</v>
      </c>
      <c r="I1014">
        <v>5.3937199999999998E-2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150253</v>
      </c>
      <c r="C1015">
        <v>146663</v>
      </c>
      <c r="D1015">
        <v>146535</v>
      </c>
      <c r="E1015">
        <v>146514</v>
      </c>
      <c r="F1015">
        <v>6265.99</v>
      </c>
      <c r="G1015">
        <v>18459.400000000001</v>
      </c>
      <c r="H1015">
        <v>5811.92</v>
      </c>
      <c r="I1015">
        <v>5.4140599999999997E-2</v>
      </c>
      <c r="J1015">
        <v>0.931836</v>
      </c>
      <c r="K1015">
        <v>0</v>
      </c>
      <c r="L1015" t="s">
        <v>42</v>
      </c>
    </row>
    <row r="1016" spans="1:12" x14ac:dyDescent="0.25">
      <c r="A1016" t="s">
        <v>45</v>
      </c>
      <c r="B1016">
        <v>150569</v>
      </c>
      <c r="C1016">
        <v>146647</v>
      </c>
      <c r="D1016">
        <v>146525</v>
      </c>
      <c r="E1016">
        <v>146504</v>
      </c>
      <c r="F1016">
        <v>6241.98</v>
      </c>
      <c r="G1016">
        <v>17838.599999999999</v>
      </c>
      <c r="H1016">
        <v>5824.8</v>
      </c>
      <c r="I1016">
        <v>5.5119799999999997E-2</v>
      </c>
      <c r="J1016">
        <v>0.95838699999999999</v>
      </c>
      <c r="K1016">
        <v>0</v>
      </c>
      <c r="L1016" t="s">
        <v>42</v>
      </c>
    </row>
    <row r="1017" spans="1:12" x14ac:dyDescent="0.25">
      <c r="A1017" t="s">
        <v>45</v>
      </c>
      <c r="B1017">
        <v>149824</v>
      </c>
      <c r="C1017">
        <v>146366</v>
      </c>
      <c r="D1017">
        <v>146208</v>
      </c>
      <c r="E1017">
        <v>146187</v>
      </c>
      <c r="F1017">
        <v>6264.38</v>
      </c>
      <c r="G1017">
        <v>17839.599999999999</v>
      </c>
      <c r="H1017">
        <v>5816.21</v>
      </c>
      <c r="I1017">
        <v>5.4026299999999999E-2</v>
      </c>
      <c r="J1017">
        <v>0.95632899999999998</v>
      </c>
      <c r="K1017">
        <v>0</v>
      </c>
      <c r="L1017" t="s">
        <v>42</v>
      </c>
    </row>
    <row r="1018" spans="1:12" x14ac:dyDescent="0.25">
      <c r="A1018" t="s">
        <v>45</v>
      </c>
      <c r="B1018">
        <v>149889</v>
      </c>
      <c r="C1018">
        <v>145984</v>
      </c>
      <c r="D1018">
        <v>145859</v>
      </c>
      <c r="E1018">
        <v>145838</v>
      </c>
      <c r="F1018">
        <v>6172.43</v>
      </c>
      <c r="G1018">
        <v>17481.900000000001</v>
      </c>
      <c r="H1018">
        <v>5821.25</v>
      </c>
      <c r="I1018">
        <v>5.3959199999999999E-2</v>
      </c>
      <c r="J1018">
        <v>0.95387500000000003</v>
      </c>
      <c r="K1018">
        <v>0</v>
      </c>
      <c r="L1018" t="s">
        <v>42</v>
      </c>
    </row>
    <row r="1019" spans="1:12" x14ac:dyDescent="0.25">
      <c r="A1019" t="s">
        <v>45</v>
      </c>
      <c r="B1019">
        <v>149747</v>
      </c>
      <c r="C1019">
        <v>146120</v>
      </c>
      <c r="D1019">
        <v>145988</v>
      </c>
      <c r="E1019">
        <v>145968</v>
      </c>
      <c r="F1019">
        <v>6245.81</v>
      </c>
      <c r="G1019">
        <v>17863.7</v>
      </c>
      <c r="H1019">
        <v>5820.18</v>
      </c>
      <c r="I1019">
        <v>5.4981500000000003E-2</v>
      </c>
      <c r="J1019">
        <v>0.95735499999999996</v>
      </c>
      <c r="K1019">
        <v>0</v>
      </c>
      <c r="L1019" t="s">
        <v>42</v>
      </c>
    </row>
    <row r="1020" spans="1:12" x14ac:dyDescent="0.25">
      <c r="A1020" t="s">
        <v>45</v>
      </c>
      <c r="B1020">
        <v>148724</v>
      </c>
      <c r="C1020">
        <v>145106</v>
      </c>
      <c r="D1020">
        <v>144987</v>
      </c>
      <c r="E1020">
        <v>144967</v>
      </c>
      <c r="F1020">
        <v>6230.08</v>
      </c>
      <c r="G1020">
        <v>17316.400000000001</v>
      </c>
      <c r="H1020">
        <v>5807.99</v>
      </c>
      <c r="I1020">
        <v>5.4385299999999998E-2</v>
      </c>
      <c r="J1020">
        <v>0.95919100000000002</v>
      </c>
      <c r="K1020">
        <v>0</v>
      </c>
      <c r="L1020" t="s">
        <v>42</v>
      </c>
    </row>
    <row r="1021" spans="1:12" x14ac:dyDescent="0.25">
      <c r="A1021" t="s">
        <v>45</v>
      </c>
      <c r="B1021">
        <v>150153</v>
      </c>
      <c r="C1021">
        <v>146214</v>
      </c>
      <c r="D1021">
        <v>146078</v>
      </c>
      <c r="E1021">
        <v>146057</v>
      </c>
      <c r="F1021">
        <v>6241.06</v>
      </c>
      <c r="G1021">
        <v>17883.2</v>
      </c>
      <c r="H1021">
        <v>5827.05</v>
      </c>
      <c r="I1021">
        <v>5.4366999999999999E-2</v>
      </c>
      <c r="J1021">
        <v>0.95406800000000003</v>
      </c>
      <c r="K1021">
        <v>0</v>
      </c>
      <c r="L1021" t="s">
        <v>42</v>
      </c>
    </row>
    <row r="1022" spans="1:12" x14ac:dyDescent="0.25">
      <c r="A1022" t="s">
        <v>45</v>
      </c>
      <c r="B1022">
        <v>149050</v>
      </c>
      <c r="C1022">
        <v>145338</v>
      </c>
      <c r="D1022">
        <v>145221</v>
      </c>
      <c r="E1022">
        <v>145200</v>
      </c>
      <c r="F1022">
        <v>6149.75</v>
      </c>
      <c r="G1022">
        <v>17671.7</v>
      </c>
      <c r="H1022">
        <v>5758.95</v>
      </c>
      <c r="I1022">
        <v>5.39245E-2</v>
      </c>
      <c r="J1022">
        <v>0.94818100000000005</v>
      </c>
      <c r="K1022">
        <v>0</v>
      </c>
      <c r="L1022" t="s">
        <v>42</v>
      </c>
    </row>
    <row r="1023" spans="1:12" x14ac:dyDescent="0.25">
      <c r="A1023" t="s">
        <v>45</v>
      </c>
      <c r="B1023">
        <v>148892</v>
      </c>
      <c r="C1023">
        <v>145309</v>
      </c>
      <c r="D1023">
        <v>145190</v>
      </c>
      <c r="E1023">
        <v>145170</v>
      </c>
      <c r="F1023">
        <v>6143.24</v>
      </c>
      <c r="G1023">
        <v>18052.900000000001</v>
      </c>
      <c r="H1023">
        <v>5731.92</v>
      </c>
      <c r="I1023">
        <v>5.4465600000000003E-2</v>
      </c>
      <c r="J1023">
        <v>0.94151799999999997</v>
      </c>
      <c r="K1023">
        <v>0</v>
      </c>
      <c r="L1023" t="s">
        <v>42</v>
      </c>
    </row>
    <row r="1024" spans="1:12" x14ac:dyDescent="0.25">
      <c r="A1024" t="s">
        <v>45</v>
      </c>
      <c r="B1024">
        <v>151306</v>
      </c>
      <c r="C1024">
        <v>146929</v>
      </c>
      <c r="D1024">
        <v>146799</v>
      </c>
      <c r="E1024">
        <v>146779</v>
      </c>
      <c r="F1024">
        <v>6209.61</v>
      </c>
      <c r="G1024">
        <v>18005.400000000001</v>
      </c>
      <c r="H1024">
        <v>5805.85</v>
      </c>
      <c r="I1024">
        <v>5.3915100000000001E-2</v>
      </c>
      <c r="J1024">
        <v>0.931836</v>
      </c>
      <c r="K1024">
        <v>0</v>
      </c>
      <c r="L1024" t="s">
        <v>42</v>
      </c>
    </row>
    <row r="1025" spans="1:12" x14ac:dyDescent="0.25">
      <c r="A1025" t="s">
        <v>45</v>
      </c>
      <c r="B1025">
        <v>145638</v>
      </c>
      <c r="C1025">
        <v>141950</v>
      </c>
      <c r="D1025">
        <v>141842</v>
      </c>
      <c r="E1025">
        <v>141821</v>
      </c>
      <c r="F1025">
        <v>6075.47</v>
      </c>
      <c r="G1025">
        <v>16733.8</v>
      </c>
      <c r="H1025">
        <v>5682.24</v>
      </c>
      <c r="I1025">
        <v>5.4111300000000001E-2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45</v>
      </c>
      <c r="B1026">
        <v>148845</v>
      </c>
      <c r="C1026">
        <v>142240</v>
      </c>
      <c r="D1026">
        <v>142129</v>
      </c>
      <c r="E1026">
        <v>142109</v>
      </c>
      <c r="F1026">
        <v>6122.21</v>
      </c>
      <c r="G1026">
        <v>16579.2</v>
      </c>
      <c r="H1026">
        <v>5716.43</v>
      </c>
      <c r="I1026">
        <v>5.4423300000000001E-2</v>
      </c>
      <c r="J1026">
        <v>0.95358399999999999</v>
      </c>
      <c r="K1026">
        <v>0</v>
      </c>
      <c r="L1026" t="s">
        <v>42</v>
      </c>
    </row>
    <row r="1027" spans="1:12" x14ac:dyDescent="0.25">
      <c r="A1027" t="s">
        <v>45</v>
      </c>
      <c r="B1027">
        <v>153555</v>
      </c>
      <c r="C1027">
        <v>149841</v>
      </c>
      <c r="D1027">
        <v>149730</v>
      </c>
      <c r="E1027">
        <v>149709</v>
      </c>
      <c r="F1027">
        <v>6396.18</v>
      </c>
      <c r="G1027">
        <v>17510.5</v>
      </c>
      <c r="H1027">
        <v>5988.09</v>
      </c>
      <c r="I1027">
        <v>5.4134599999999998E-2</v>
      </c>
      <c r="J1027">
        <v>0.95672000000000001</v>
      </c>
      <c r="K1027">
        <v>0</v>
      </c>
      <c r="L1027" t="s">
        <v>42</v>
      </c>
    </row>
    <row r="1028" spans="1:12" x14ac:dyDescent="0.25">
      <c r="A1028" t="s">
        <v>45</v>
      </c>
      <c r="B1028">
        <v>155675</v>
      </c>
      <c r="C1028">
        <v>152151</v>
      </c>
      <c r="D1028">
        <v>152039</v>
      </c>
      <c r="E1028">
        <v>152017</v>
      </c>
      <c r="F1028">
        <v>6496.47</v>
      </c>
      <c r="G1028">
        <v>17638.900000000001</v>
      </c>
      <c r="H1028">
        <v>6097.84</v>
      </c>
      <c r="I1028">
        <v>5.3909499999999999E-2</v>
      </c>
      <c r="J1028">
        <v>0.95129799999999998</v>
      </c>
      <c r="K1028">
        <v>0</v>
      </c>
      <c r="L1028" t="s">
        <v>42</v>
      </c>
    </row>
    <row r="1029" spans="1:12" x14ac:dyDescent="0.25">
      <c r="A1029" t="s">
        <v>45</v>
      </c>
      <c r="B1029">
        <v>153334</v>
      </c>
      <c r="C1029">
        <v>149878</v>
      </c>
      <c r="D1029">
        <v>149767</v>
      </c>
      <c r="E1029">
        <v>149746</v>
      </c>
      <c r="F1029">
        <v>6392.51</v>
      </c>
      <c r="G1029">
        <v>17453.400000000001</v>
      </c>
      <c r="H1029">
        <v>6008.81</v>
      </c>
      <c r="I1029">
        <v>5.4366200000000003E-2</v>
      </c>
      <c r="J1029">
        <v>0.95764400000000005</v>
      </c>
      <c r="K1029">
        <v>0</v>
      </c>
      <c r="L1029" t="s">
        <v>42</v>
      </c>
    </row>
    <row r="1030" spans="1:12" x14ac:dyDescent="0.25">
      <c r="A1030" t="s">
        <v>45</v>
      </c>
      <c r="B1030">
        <v>155021</v>
      </c>
      <c r="C1030">
        <v>151604</v>
      </c>
      <c r="D1030">
        <v>151491</v>
      </c>
      <c r="E1030">
        <v>151469</v>
      </c>
      <c r="F1030">
        <v>6482.7</v>
      </c>
      <c r="G1030">
        <v>17632</v>
      </c>
      <c r="H1030">
        <v>6055.05</v>
      </c>
      <c r="I1030">
        <v>5.3999999999999999E-2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45</v>
      </c>
      <c r="B1031">
        <v>154179</v>
      </c>
      <c r="C1031">
        <v>150552</v>
      </c>
      <c r="D1031">
        <v>150440</v>
      </c>
      <c r="E1031">
        <v>150418</v>
      </c>
      <c r="F1031">
        <v>6463.4</v>
      </c>
      <c r="G1031">
        <v>17512.2</v>
      </c>
      <c r="H1031">
        <v>6003.85</v>
      </c>
      <c r="I1031">
        <v>5.4403E-2</v>
      </c>
      <c r="J1031">
        <v>0.95219900000000002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152031</v>
      </c>
      <c r="C1032">
        <v>148546</v>
      </c>
      <c r="D1032">
        <v>148435</v>
      </c>
      <c r="E1032">
        <v>148414</v>
      </c>
      <c r="F1032">
        <v>6346.59</v>
      </c>
      <c r="G1032">
        <v>17269.400000000001</v>
      </c>
      <c r="H1032">
        <v>5931.99</v>
      </c>
      <c r="I1032">
        <v>5.04596E-2</v>
      </c>
      <c r="J1032">
        <v>0.95700499999999999</v>
      </c>
      <c r="K1032">
        <v>0</v>
      </c>
      <c r="L1032" t="s">
        <v>42</v>
      </c>
    </row>
    <row r="1033" spans="1:12" x14ac:dyDescent="0.25">
      <c r="A1033" t="s">
        <v>45</v>
      </c>
      <c r="B1033">
        <v>153243</v>
      </c>
      <c r="C1033">
        <v>149880</v>
      </c>
      <c r="D1033">
        <v>149768</v>
      </c>
      <c r="E1033">
        <v>149747</v>
      </c>
      <c r="F1033">
        <v>6399.01</v>
      </c>
      <c r="G1033">
        <v>17407.8</v>
      </c>
      <c r="H1033">
        <v>5994.51</v>
      </c>
      <c r="I1033">
        <v>5.71377E-2</v>
      </c>
      <c r="J1033">
        <v>0.95284199999999997</v>
      </c>
      <c r="K1033">
        <v>0</v>
      </c>
      <c r="L1033" t="s">
        <v>42</v>
      </c>
    </row>
    <row r="1034" spans="1:12" x14ac:dyDescent="0.25">
      <c r="A1034" t="s">
        <v>45</v>
      </c>
      <c r="B1034">
        <v>155954</v>
      </c>
      <c r="C1034">
        <v>152649</v>
      </c>
      <c r="D1034">
        <v>152537</v>
      </c>
      <c r="E1034">
        <v>152515</v>
      </c>
      <c r="F1034">
        <v>6528.28</v>
      </c>
      <c r="G1034">
        <v>17750</v>
      </c>
      <c r="H1034">
        <v>6094.23</v>
      </c>
      <c r="I1034">
        <v>5.4020600000000002E-2</v>
      </c>
      <c r="J1034">
        <v>0.95626</v>
      </c>
      <c r="K1034">
        <v>0</v>
      </c>
      <c r="L1034" t="s">
        <v>42</v>
      </c>
    </row>
    <row r="1035" spans="1:12" x14ac:dyDescent="0.25">
      <c r="A1035" t="s">
        <v>45</v>
      </c>
      <c r="B1035">
        <v>151790</v>
      </c>
      <c r="C1035">
        <v>148442</v>
      </c>
      <c r="D1035">
        <v>148331</v>
      </c>
      <c r="E1035">
        <v>148309</v>
      </c>
      <c r="F1035">
        <v>6368.99</v>
      </c>
      <c r="G1035">
        <v>17271.599999999999</v>
      </c>
      <c r="H1035">
        <v>5942.12</v>
      </c>
      <c r="I1035">
        <v>5.3993600000000003E-2</v>
      </c>
      <c r="J1035">
        <v>0.93951600000000002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154831</v>
      </c>
      <c r="C1036">
        <v>150919</v>
      </c>
      <c r="D1036">
        <v>150806</v>
      </c>
      <c r="E1036">
        <v>150785</v>
      </c>
      <c r="F1036">
        <v>6451.97</v>
      </c>
      <c r="G1036">
        <v>17506.5</v>
      </c>
      <c r="H1036">
        <v>6029.42</v>
      </c>
      <c r="I1036">
        <v>5.4193699999999997E-2</v>
      </c>
      <c r="J1036">
        <v>0.93180399999999997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154206</v>
      </c>
      <c r="C1037">
        <v>150528</v>
      </c>
      <c r="D1037">
        <v>150416</v>
      </c>
      <c r="E1037">
        <v>150394</v>
      </c>
      <c r="F1037">
        <v>6447.41</v>
      </c>
      <c r="G1037">
        <v>17475.099999999999</v>
      </c>
      <c r="H1037">
        <v>6011.54</v>
      </c>
      <c r="I1037">
        <v>5.8649399999999997E-2</v>
      </c>
      <c r="J1037">
        <v>0.93183400000000005</v>
      </c>
      <c r="K1037">
        <v>0</v>
      </c>
      <c r="L1037" t="s">
        <v>42</v>
      </c>
    </row>
    <row r="1038" spans="1:12" x14ac:dyDescent="0.25">
      <c r="A1038" t="s">
        <v>45</v>
      </c>
      <c r="B1038">
        <v>150006</v>
      </c>
      <c r="C1038">
        <v>146583</v>
      </c>
      <c r="D1038">
        <v>146472</v>
      </c>
      <c r="E1038">
        <v>146451</v>
      </c>
      <c r="F1038">
        <v>6265.85</v>
      </c>
      <c r="G1038">
        <v>17056.099999999999</v>
      </c>
      <c r="H1038">
        <v>5865.14</v>
      </c>
      <c r="I1038">
        <v>5.3921900000000002E-2</v>
      </c>
      <c r="J1038">
        <v>0.95899599999999996</v>
      </c>
      <c r="K1038">
        <v>0</v>
      </c>
      <c r="L1038" t="s">
        <v>42</v>
      </c>
    </row>
    <row r="1039" spans="1:12" x14ac:dyDescent="0.25">
      <c r="A1039" t="s">
        <v>45</v>
      </c>
      <c r="B1039">
        <v>152828</v>
      </c>
      <c r="C1039">
        <v>149135</v>
      </c>
      <c r="D1039">
        <v>149024</v>
      </c>
      <c r="E1039">
        <v>149003</v>
      </c>
      <c r="F1039">
        <v>6371.75</v>
      </c>
      <c r="G1039">
        <v>17332.099999999999</v>
      </c>
      <c r="H1039">
        <v>5970.43</v>
      </c>
      <c r="I1039">
        <v>5.3920599999999999E-2</v>
      </c>
      <c r="J1039">
        <v>0.931836</v>
      </c>
      <c r="K1039">
        <v>0</v>
      </c>
      <c r="L1039" t="s">
        <v>42</v>
      </c>
    </row>
    <row r="1040" spans="1:12" x14ac:dyDescent="0.25">
      <c r="A1040" t="s">
        <v>45</v>
      </c>
      <c r="B1040">
        <v>153882</v>
      </c>
      <c r="C1040">
        <v>150050</v>
      </c>
      <c r="D1040">
        <v>149938</v>
      </c>
      <c r="E1040">
        <v>149917</v>
      </c>
      <c r="F1040">
        <v>6419.09</v>
      </c>
      <c r="G1040">
        <v>17434.8</v>
      </c>
      <c r="H1040">
        <v>5976.29</v>
      </c>
      <c r="I1040">
        <v>2.9297199999999999E-2</v>
      </c>
      <c r="J1040">
        <v>0.94448900000000002</v>
      </c>
      <c r="K1040">
        <v>0</v>
      </c>
      <c r="L1040" t="s">
        <v>42</v>
      </c>
    </row>
    <row r="1041" spans="1:12" x14ac:dyDescent="0.25">
      <c r="A1041" t="s">
        <v>45</v>
      </c>
      <c r="B1041">
        <v>153511</v>
      </c>
      <c r="C1041">
        <v>150206</v>
      </c>
      <c r="D1041">
        <v>150093</v>
      </c>
      <c r="E1041">
        <v>150072</v>
      </c>
      <c r="F1041">
        <v>6415.14</v>
      </c>
      <c r="G1041">
        <v>17484.5</v>
      </c>
      <c r="H1041">
        <v>5995.09</v>
      </c>
      <c r="I1041">
        <v>5.3943100000000001E-2</v>
      </c>
      <c r="J1041">
        <v>0.95750000000000002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158113</v>
      </c>
      <c r="C1042">
        <v>154323</v>
      </c>
      <c r="D1042">
        <v>154210</v>
      </c>
      <c r="E1042">
        <v>154188</v>
      </c>
      <c r="F1042">
        <v>6582.9</v>
      </c>
      <c r="G1042">
        <v>17929.8</v>
      </c>
      <c r="H1042">
        <v>6174.09</v>
      </c>
      <c r="I1042">
        <v>5.3909699999999998E-2</v>
      </c>
      <c r="J1042">
        <v>0.93183099999999996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153382</v>
      </c>
      <c r="C1043">
        <v>150049</v>
      </c>
      <c r="D1043">
        <v>149937</v>
      </c>
      <c r="E1043">
        <v>149916</v>
      </c>
      <c r="F1043">
        <v>6419.28</v>
      </c>
      <c r="G1043">
        <v>17468</v>
      </c>
      <c r="H1043">
        <v>6022.24</v>
      </c>
      <c r="I1043">
        <v>5.3912500000000002E-2</v>
      </c>
      <c r="J1043">
        <v>0.94813999999999998</v>
      </c>
      <c r="K1043">
        <v>0</v>
      </c>
      <c r="L1043" t="s">
        <v>42</v>
      </c>
    </row>
    <row r="1044" spans="1:12" x14ac:dyDescent="0.25">
      <c r="A1044" t="s">
        <v>45</v>
      </c>
      <c r="B1044">
        <v>148540</v>
      </c>
      <c r="C1044">
        <v>145202</v>
      </c>
      <c r="D1044">
        <v>145093</v>
      </c>
      <c r="E1044">
        <v>145072</v>
      </c>
      <c r="F1044">
        <v>6199.52</v>
      </c>
      <c r="G1044">
        <v>16900.8</v>
      </c>
      <c r="H1044">
        <v>5787.8</v>
      </c>
      <c r="I1044">
        <v>5.4247200000000002E-2</v>
      </c>
      <c r="J1044">
        <v>0.95883200000000002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154673</v>
      </c>
      <c r="C1045">
        <v>151113</v>
      </c>
      <c r="D1045">
        <v>151002</v>
      </c>
      <c r="E1045">
        <v>150980</v>
      </c>
      <c r="F1045">
        <v>6447.97</v>
      </c>
      <c r="G1045">
        <v>17570.900000000001</v>
      </c>
      <c r="H1045">
        <v>6050.56</v>
      </c>
      <c r="I1045">
        <v>5.3934000000000003E-2</v>
      </c>
      <c r="J1045">
        <v>0.93375600000000003</v>
      </c>
      <c r="K1045">
        <v>0</v>
      </c>
      <c r="L1045" t="s">
        <v>42</v>
      </c>
    </row>
    <row r="1046" spans="1:12" x14ac:dyDescent="0.25">
      <c r="A1046" t="s">
        <v>45</v>
      </c>
      <c r="B1046">
        <v>154140</v>
      </c>
      <c r="C1046">
        <v>150627</v>
      </c>
      <c r="D1046">
        <v>150516</v>
      </c>
      <c r="E1046">
        <v>150494</v>
      </c>
      <c r="F1046">
        <v>6434.54</v>
      </c>
      <c r="G1046">
        <v>17527.400000000001</v>
      </c>
      <c r="H1046">
        <v>6028.52</v>
      </c>
      <c r="I1046">
        <v>5.4001300000000002E-2</v>
      </c>
      <c r="J1046">
        <v>0.956395</v>
      </c>
      <c r="K1046">
        <v>0</v>
      </c>
      <c r="L1046" t="s">
        <v>42</v>
      </c>
    </row>
    <row r="1047" spans="1:12" x14ac:dyDescent="0.25">
      <c r="A1047" t="s">
        <v>45</v>
      </c>
      <c r="B1047">
        <v>151724</v>
      </c>
      <c r="C1047">
        <v>148356</v>
      </c>
      <c r="D1047">
        <v>148246</v>
      </c>
      <c r="E1047">
        <v>148224</v>
      </c>
      <c r="F1047">
        <v>6349.01</v>
      </c>
      <c r="G1047">
        <v>17213.3</v>
      </c>
      <c r="H1047">
        <v>5935.67</v>
      </c>
      <c r="I1047">
        <v>5.7327799999999998E-2</v>
      </c>
      <c r="J1047">
        <v>0.95594900000000005</v>
      </c>
      <c r="K1047">
        <v>0</v>
      </c>
      <c r="L1047" t="s">
        <v>42</v>
      </c>
    </row>
    <row r="1048" spans="1:12" x14ac:dyDescent="0.25">
      <c r="A1048" t="s">
        <v>45</v>
      </c>
      <c r="B1048">
        <v>151594</v>
      </c>
      <c r="C1048">
        <v>147846</v>
      </c>
      <c r="D1048">
        <v>147736</v>
      </c>
      <c r="E1048">
        <v>147715</v>
      </c>
      <c r="F1048">
        <v>6322.58</v>
      </c>
      <c r="G1048">
        <v>17141.3</v>
      </c>
      <c r="H1048">
        <v>5917.69</v>
      </c>
      <c r="I1048">
        <v>5.3930100000000002E-2</v>
      </c>
      <c r="J1048">
        <v>0.93183300000000002</v>
      </c>
      <c r="K1048">
        <v>0</v>
      </c>
      <c r="L1048" t="s">
        <v>42</v>
      </c>
    </row>
    <row r="1049" spans="1:12" x14ac:dyDescent="0.25">
      <c r="A1049" t="s">
        <v>45</v>
      </c>
      <c r="B1049">
        <v>154540</v>
      </c>
      <c r="C1049">
        <v>150983</v>
      </c>
      <c r="D1049">
        <v>150871</v>
      </c>
      <c r="E1049">
        <v>150850</v>
      </c>
      <c r="F1049">
        <v>6452.5</v>
      </c>
      <c r="G1049">
        <v>17504.400000000001</v>
      </c>
      <c r="H1049">
        <v>6027.73</v>
      </c>
      <c r="I1049">
        <v>5.4042100000000003E-2</v>
      </c>
      <c r="J1049">
        <v>0.95652099999999995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149349</v>
      </c>
      <c r="C1050">
        <v>145989</v>
      </c>
      <c r="D1050">
        <v>145879</v>
      </c>
      <c r="E1050">
        <v>145858</v>
      </c>
      <c r="F1050">
        <v>6254.4</v>
      </c>
      <c r="G1050">
        <v>16919.099999999999</v>
      </c>
      <c r="H1050">
        <v>5851.93</v>
      </c>
      <c r="I1050">
        <v>5.3911899999999999E-2</v>
      </c>
      <c r="J1050">
        <v>0.95891400000000004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153218</v>
      </c>
      <c r="C1051">
        <v>149856</v>
      </c>
      <c r="D1051">
        <v>149744</v>
      </c>
      <c r="E1051">
        <v>149723</v>
      </c>
      <c r="F1051">
        <v>6406.02</v>
      </c>
      <c r="G1051">
        <v>17400.2</v>
      </c>
      <c r="H1051">
        <v>5983.87</v>
      </c>
      <c r="I1051">
        <v>5.3927000000000003E-2</v>
      </c>
      <c r="J1051">
        <v>0.93180799999999997</v>
      </c>
      <c r="K1051">
        <v>0</v>
      </c>
      <c r="L1051" t="s">
        <v>42</v>
      </c>
    </row>
    <row r="1052" spans="1:12" x14ac:dyDescent="0.25">
      <c r="A1052" t="s">
        <v>45</v>
      </c>
      <c r="B1052">
        <v>152532</v>
      </c>
      <c r="C1052">
        <v>149186</v>
      </c>
      <c r="D1052">
        <v>149074</v>
      </c>
      <c r="E1052">
        <v>149053</v>
      </c>
      <c r="F1052">
        <v>6367.8</v>
      </c>
      <c r="G1052">
        <v>17355.7</v>
      </c>
      <c r="H1052">
        <v>5951.12</v>
      </c>
      <c r="I1052">
        <v>5.3956900000000002E-2</v>
      </c>
      <c r="J1052">
        <v>0.95656799999999997</v>
      </c>
      <c r="K1052">
        <v>0</v>
      </c>
      <c r="L1052" t="s">
        <v>42</v>
      </c>
    </row>
    <row r="1053" spans="1:12" x14ac:dyDescent="0.25">
      <c r="A1053" t="s">
        <v>45</v>
      </c>
      <c r="B1053">
        <v>148823</v>
      </c>
      <c r="C1053">
        <v>145192</v>
      </c>
      <c r="D1053">
        <v>145082</v>
      </c>
      <c r="E1053">
        <v>145061</v>
      </c>
      <c r="F1053">
        <v>6234.93</v>
      </c>
      <c r="G1053">
        <v>16838.5</v>
      </c>
      <c r="H1053">
        <v>5799.1</v>
      </c>
      <c r="I1053">
        <v>5.39286E-2</v>
      </c>
      <c r="J1053">
        <v>0.93183499999999997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154594</v>
      </c>
      <c r="C1054">
        <v>150849</v>
      </c>
      <c r="D1054">
        <v>150737</v>
      </c>
      <c r="E1054">
        <v>150715</v>
      </c>
      <c r="F1054">
        <v>6428.25</v>
      </c>
      <c r="G1054">
        <v>17492.8</v>
      </c>
      <c r="H1054">
        <v>6043.49</v>
      </c>
      <c r="I1054">
        <v>5.3945600000000003E-2</v>
      </c>
      <c r="J1054">
        <v>0.95687599999999995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153423</v>
      </c>
      <c r="C1055">
        <v>149952</v>
      </c>
      <c r="D1055">
        <v>149840</v>
      </c>
      <c r="E1055">
        <v>149819</v>
      </c>
      <c r="F1055">
        <v>6416.46</v>
      </c>
      <c r="G1055">
        <v>17435.099999999999</v>
      </c>
      <c r="H1055">
        <v>6007</v>
      </c>
      <c r="I1055">
        <v>5.42078E-2</v>
      </c>
      <c r="J1055">
        <v>0.95594400000000002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151895</v>
      </c>
      <c r="C1056">
        <v>148549</v>
      </c>
      <c r="D1056">
        <v>148438</v>
      </c>
      <c r="E1056">
        <v>148417</v>
      </c>
      <c r="F1056">
        <v>6370.93</v>
      </c>
      <c r="G1056">
        <v>17232.099999999999</v>
      </c>
      <c r="H1056">
        <v>5920.38</v>
      </c>
      <c r="I1056">
        <v>5.3963200000000003E-2</v>
      </c>
      <c r="J1056">
        <v>0.94712799999999997</v>
      </c>
      <c r="K1056">
        <v>0</v>
      </c>
      <c r="L1056" t="s">
        <v>42</v>
      </c>
    </row>
    <row r="1057" spans="1:25" x14ac:dyDescent="0.25">
      <c r="A1057" t="s">
        <v>45</v>
      </c>
      <c r="B1057">
        <v>150676</v>
      </c>
      <c r="C1057">
        <v>147286</v>
      </c>
      <c r="D1057">
        <v>147172</v>
      </c>
      <c r="E1057">
        <v>147151</v>
      </c>
      <c r="F1057">
        <v>6311.51</v>
      </c>
      <c r="G1057">
        <v>17070.2</v>
      </c>
      <c r="H1057">
        <v>5874.21</v>
      </c>
      <c r="I1057">
        <v>5.4143999999999998E-2</v>
      </c>
      <c r="J1057">
        <v>0.95548599999999995</v>
      </c>
      <c r="K1057">
        <v>0</v>
      </c>
      <c r="L1057" t="s">
        <v>42</v>
      </c>
    </row>
    <row r="1058" spans="1:25" x14ac:dyDescent="0.25">
      <c r="A1058" t="s">
        <v>45</v>
      </c>
      <c r="B1058">
        <v>152200</v>
      </c>
      <c r="C1058">
        <v>148302</v>
      </c>
      <c r="D1058">
        <v>148191</v>
      </c>
      <c r="E1058">
        <v>148170</v>
      </c>
      <c r="F1058">
        <v>6378.97</v>
      </c>
      <c r="G1058">
        <v>17221.8</v>
      </c>
      <c r="H1058">
        <v>5931.42</v>
      </c>
      <c r="I1058">
        <v>5.3958800000000001E-2</v>
      </c>
      <c r="J1058">
        <v>0.931836</v>
      </c>
      <c r="K1058">
        <v>0</v>
      </c>
      <c r="L1058" t="s">
        <v>42</v>
      </c>
    </row>
    <row r="1059" spans="1:25" x14ac:dyDescent="0.25">
      <c r="A1059" t="s">
        <v>45</v>
      </c>
      <c r="B1059">
        <v>155130</v>
      </c>
      <c r="C1059">
        <v>151280</v>
      </c>
      <c r="D1059">
        <v>151168</v>
      </c>
      <c r="E1059">
        <v>151147</v>
      </c>
      <c r="F1059">
        <v>6464.59</v>
      </c>
      <c r="G1059">
        <v>17594.400000000001</v>
      </c>
      <c r="H1059">
        <v>6060.55</v>
      </c>
      <c r="I1059">
        <v>3.8924199999999999E-2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45</v>
      </c>
      <c r="B1060">
        <v>152069</v>
      </c>
      <c r="C1060">
        <v>148733</v>
      </c>
      <c r="D1060">
        <v>148612</v>
      </c>
      <c r="E1060">
        <v>148591</v>
      </c>
      <c r="F1060">
        <v>6348.9</v>
      </c>
      <c r="G1060">
        <v>17310.3</v>
      </c>
      <c r="H1060">
        <v>5949.81</v>
      </c>
      <c r="I1060">
        <v>5.4343200000000001E-2</v>
      </c>
      <c r="J1060">
        <v>0.93183499999999997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152076</v>
      </c>
      <c r="C1061">
        <v>148351</v>
      </c>
      <c r="D1061">
        <v>148241</v>
      </c>
      <c r="E1061">
        <v>148220</v>
      </c>
      <c r="F1061">
        <v>6336.85</v>
      </c>
      <c r="G1061">
        <v>17301.400000000001</v>
      </c>
      <c r="H1061">
        <v>5932.97</v>
      </c>
      <c r="I1061">
        <v>5.5201800000000002E-2</v>
      </c>
      <c r="J1061">
        <v>0.95508199999999999</v>
      </c>
      <c r="K1061">
        <v>0</v>
      </c>
      <c r="L1061" t="s">
        <v>42</v>
      </c>
    </row>
    <row r="1062" spans="1:25" x14ac:dyDescent="0.25">
      <c r="A1062" t="s">
        <v>45</v>
      </c>
      <c r="B1062">
        <v>152066</v>
      </c>
      <c r="C1062">
        <v>148400</v>
      </c>
      <c r="D1062">
        <v>148289</v>
      </c>
      <c r="E1062">
        <v>148267</v>
      </c>
      <c r="F1062">
        <v>6323.48</v>
      </c>
      <c r="G1062">
        <v>17334.099999999999</v>
      </c>
      <c r="H1062">
        <v>5946.4</v>
      </c>
      <c r="I1062">
        <v>5.3909499999999999E-2</v>
      </c>
      <c r="J1062">
        <v>0.93183400000000005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147169</v>
      </c>
      <c r="C1063">
        <v>143711</v>
      </c>
      <c r="D1063">
        <v>143602</v>
      </c>
      <c r="E1063">
        <v>143582</v>
      </c>
      <c r="F1063">
        <v>6146.43</v>
      </c>
      <c r="G1063">
        <v>16696.900000000001</v>
      </c>
      <c r="H1063">
        <v>5756.34</v>
      </c>
      <c r="I1063">
        <v>5.3935200000000003E-2</v>
      </c>
      <c r="J1063">
        <v>0.93183499999999997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150191</v>
      </c>
      <c r="C1064">
        <v>146278</v>
      </c>
      <c r="D1064">
        <v>146166</v>
      </c>
      <c r="E1064">
        <v>146145</v>
      </c>
      <c r="F1064">
        <v>6266.46</v>
      </c>
      <c r="G1064">
        <v>17010.5</v>
      </c>
      <c r="H1064">
        <v>5838.55</v>
      </c>
      <c r="I1064">
        <v>5.8365599999999997E-2</v>
      </c>
      <c r="J1064">
        <v>0.95687199999999994</v>
      </c>
      <c r="K1064">
        <v>0</v>
      </c>
      <c r="L1064" t="s">
        <v>42</v>
      </c>
      <c r="R1064">
        <f>AVERAGE(B1015:B1064)</f>
        <v>151981.06</v>
      </c>
      <c r="S1064">
        <f>AVERAGE(C1015:C1064)</f>
        <v>148324.85999999999</v>
      </c>
      <c r="U1064">
        <f>_xlfn.VAR.P(B1015:B1064)</f>
        <v>6209417.6563999997</v>
      </c>
      <c r="V1064">
        <f>_xlfn.VAR.P(C1015:C1064)</f>
        <v>6843872.8003999973</v>
      </c>
      <c r="X1064">
        <f>1.96*SQRT(U1064)/50</f>
        <v>97.681316266369464</v>
      </c>
      <c r="Y1064">
        <f>1.96*SQRT(V1064)/50</f>
        <v>102.55032276890527</v>
      </c>
    </row>
    <row r="1065" spans="1:25" x14ac:dyDescent="0.25">
      <c r="A1065" t="s">
        <v>46</v>
      </c>
      <c r="B1065">
        <v>7599060.0762989996</v>
      </c>
      <c r="C1065" t="s">
        <v>36</v>
      </c>
    </row>
    <row r="1066" spans="1:25" x14ac:dyDescent="0.25">
      <c r="A1066" t="s">
        <v>47</v>
      </c>
      <c r="B1066">
        <v>138853</v>
      </c>
      <c r="C1066">
        <v>138852</v>
      </c>
      <c r="D1066">
        <v>138774</v>
      </c>
      <c r="E1066">
        <v>138752</v>
      </c>
      <c r="F1066">
        <v>6370.6</v>
      </c>
      <c r="G1066">
        <v>0</v>
      </c>
      <c r="H1066">
        <v>6038.79</v>
      </c>
      <c r="I1066">
        <v>5.49136E-2</v>
      </c>
      <c r="J1066">
        <v>0.93183199999999999</v>
      </c>
      <c r="K1066">
        <v>0</v>
      </c>
      <c r="L1066" t="s">
        <v>42</v>
      </c>
    </row>
    <row r="1067" spans="1:25" x14ac:dyDescent="0.25">
      <c r="A1067" t="s">
        <v>47</v>
      </c>
      <c r="B1067">
        <v>136296</v>
      </c>
      <c r="C1067">
        <v>136295</v>
      </c>
      <c r="D1067">
        <v>136217</v>
      </c>
      <c r="E1067">
        <v>136196</v>
      </c>
      <c r="F1067">
        <v>6294.41</v>
      </c>
      <c r="G1067">
        <v>0</v>
      </c>
      <c r="H1067">
        <v>5918.99</v>
      </c>
      <c r="I1067">
        <v>5.4088600000000001E-2</v>
      </c>
      <c r="J1067">
        <v>0.93257500000000004</v>
      </c>
      <c r="K1067">
        <v>0</v>
      </c>
      <c r="L1067" t="s">
        <v>42</v>
      </c>
    </row>
    <row r="1068" spans="1:25" x14ac:dyDescent="0.25">
      <c r="A1068" t="s">
        <v>47</v>
      </c>
      <c r="B1068">
        <v>135055</v>
      </c>
      <c r="C1068">
        <v>135054</v>
      </c>
      <c r="D1068">
        <v>134976</v>
      </c>
      <c r="E1068">
        <v>134955</v>
      </c>
      <c r="F1068">
        <v>6269.72</v>
      </c>
      <c r="G1068">
        <v>0</v>
      </c>
      <c r="H1068">
        <v>5882.16</v>
      </c>
      <c r="I1068">
        <v>5.4756600000000002E-2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137347</v>
      </c>
      <c r="C1069">
        <v>137346</v>
      </c>
      <c r="D1069">
        <v>137266</v>
      </c>
      <c r="E1069">
        <v>137245</v>
      </c>
      <c r="F1069">
        <v>6420.61</v>
      </c>
      <c r="G1069">
        <v>0</v>
      </c>
      <c r="H1069">
        <v>6058.05</v>
      </c>
      <c r="I1069">
        <v>5.3955400000000001E-2</v>
      </c>
      <c r="J1069">
        <v>0.93180300000000005</v>
      </c>
      <c r="K1069">
        <v>0</v>
      </c>
      <c r="L1069" t="s">
        <v>42</v>
      </c>
    </row>
    <row r="1070" spans="1:25" x14ac:dyDescent="0.25">
      <c r="A1070" t="s">
        <v>47</v>
      </c>
      <c r="B1070">
        <v>137797</v>
      </c>
      <c r="C1070">
        <v>137796</v>
      </c>
      <c r="D1070">
        <v>137718</v>
      </c>
      <c r="E1070">
        <v>137697</v>
      </c>
      <c r="F1070">
        <v>6410.34</v>
      </c>
      <c r="G1070">
        <v>0</v>
      </c>
      <c r="H1070">
        <v>5998.13</v>
      </c>
      <c r="I1070">
        <v>5.4319300000000001E-2</v>
      </c>
      <c r="J1070">
        <v>0.93182900000000002</v>
      </c>
      <c r="K1070">
        <v>0</v>
      </c>
      <c r="L1070" t="s">
        <v>42</v>
      </c>
    </row>
    <row r="1071" spans="1:25" x14ac:dyDescent="0.25">
      <c r="A1071" t="s">
        <v>47</v>
      </c>
      <c r="B1071">
        <v>137155</v>
      </c>
      <c r="C1071">
        <v>137154</v>
      </c>
      <c r="D1071">
        <v>137076</v>
      </c>
      <c r="E1071">
        <v>137055</v>
      </c>
      <c r="F1071">
        <v>6352.48</v>
      </c>
      <c r="G1071">
        <v>0</v>
      </c>
      <c r="H1071">
        <v>5944.56</v>
      </c>
      <c r="I1071">
        <v>5.3915400000000002E-2</v>
      </c>
      <c r="J1071">
        <v>0.95893700000000004</v>
      </c>
      <c r="K1071">
        <v>0</v>
      </c>
      <c r="L1071" t="s">
        <v>42</v>
      </c>
    </row>
    <row r="1072" spans="1:25" x14ac:dyDescent="0.25">
      <c r="A1072" t="s">
        <v>47</v>
      </c>
      <c r="B1072">
        <v>135042</v>
      </c>
      <c r="C1072">
        <v>135041</v>
      </c>
      <c r="D1072">
        <v>134963</v>
      </c>
      <c r="E1072">
        <v>134943</v>
      </c>
      <c r="F1072">
        <v>6236.59</v>
      </c>
      <c r="G1072">
        <v>0</v>
      </c>
      <c r="H1072">
        <v>5865.69</v>
      </c>
      <c r="I1072">
        <v>5.3916100000000002E-2</v>
      </c>
      <c r="J1072">
        <v>0.93183700000000003</v>
      </c>
      <c r="K1072">
        <v>0</v>
      </c>
      <c r="L1072" t="s">
        <v>42</v>
      </c>
    </row>
    <row r="1073" spans="1:12" x14ac:dyDescent="0.25">
      <c r="A1073" t="s">
        <v>47</v>
      </c>
      <c r="B1073">
        <v>137014</v>
      </c>
      <c r="C1073">
        <v>137013</v>
      </c>
      <c r="D1073">
        <v>136935</v>
      </c>
      <c r="E1073">
        <v>136914</v>
      </c>
      <c r="F1073">
        <v>6336.11</v>
      </c>
      <c r="G1073">
        <v>0</v>
      </c>
      <c r="H1073">
        <v>5938.47</v>
      </c>
      <c r="I1073">
        <v>5.3913299999999997E-2</v>
      </c>
      <c r="J1073">
        <v>0.95881899999999998</v>
      </c>
      <c r="K1073">
        <v>0</v>
      </c>
      <c r="L1073" t="s">
        <v>42</v>
      </c>
    </row>
    <row r="1074" spans="1:12" x14ac:dyDescent="0.25">
      <c r="A1074" t="s">
        <v>47</v>
      </c>
      <c r="B1074">
        <v>132024</v>
      </c>
      <c r="C1074">
        <v>132023</v>
      </c>
      <c r="D1074">
        <v>131945</v>
      </c>
      <c r="E1074">
        <v>131924</v>
      </c>
      <c r="F1074">
        <v>6189.26</v>
      </c>
      <c r="G1074">
        <v>0</v>
      </c>
      <c r="H1074">
        <v>5845.3</v>
      </c>
      <c r="I1074">
        <v>5.4030700000000001E-2</v>
      </c>
      <c r="J1074">
        <v>0.95458500000000002</v>
      </c>
      <c r="K1074">
        <v>0</v>
      </c>
      <c r="L1074" t="s">
        <v>42</v>
      </c>
    </row>
    <row r="1075" spans="1:12" x14ac:dyDescent="0.25">
      <c r="A1075" t="s">
        <v>47</v>
      </c>
      <c r="B1075">
        <v>134473</v>
      </c>
      <c r="C1075">
        <v>134472</v>
      </c>
      <c r="D1075">
        <v>134395</v>
      </c>
      <c r="E1075">
        <v>134375</v>
      </c>
      <c r="F1075">
        <v>6225.56</v>
      </c>
      <c r="G1075">
        <v>0</v>
      </c>
      <c r="H1075">
        <v>5863.17</v>
      </c>
      <c r="I1075">
        <v>5.3910199999999998E-2</v>
      </c>
      <c r="J1075">
        <v>0.94866200000000001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133527</v>
      </c>
      <c r="C1076">
        <v>133526</v>
      </c>
      <c r="D1076">
        <v>133446</v>
      </c>
      <c r="E1076">
        <v>133426</v>
      </c>
      <c r="F1076">
        <v>6179.99</v>
      </c>
      <c r="G1076">
        <v>0</v>
      </c>
      <c r="H1076">
        <v>5822.03</v>
      </c>
      <c r="I1076">
        <v>5.4440700000000002E-2</v>
      </c>
      <c r="J1076">
        <v>0.95730000000000004</v>
      </c>
      <c r="K1076">
        <v>0</v>
      </c>
      <c r="L1076" t="s">
        <v>42</v>
      </c>
    </row>
    <row r="1077" spans="1:12" x14ac:dyDescent="0.25">
      <c r="A1077" t="s">
        <v>47</v>
      </c>
      <c r="B1077">
        <v>133275</v>
      </c>
      <c r="C1077">
        <v>133274</v>
      </c>
      <c r="D1077">
        <v>133188</v>
      </c>
      <c r="E1077">
        <v>133167</v>
      </c>
      <c r="F1077">
        <v>6149.32</v>
      </c>
      <c r="G1077">
        <v>0</v>
      </c>
      <c r="H1077">
        <v>5770.33</v>
      </c>
      <c r="I1077">
        <v>5.4119100000000003E-2</v>
      </c>
      <c r="J1077">
        <v>0.93179199999999995</v>
      </c>
      <c r="K1077">
        <v>0</v>
      </c>
      <c r="L1077" t="s">
        <v>42</v>
      </c>
    </row>
    <row r="1078" spans="1:12" x14ac:dyDescent="0.25">
      <c r="A1078" t="s">
        <v>47</v>
      </c>
      <c r="B1078">
        <v>137382</v>
      </c>
      <c r="C1078">
        <v>137381</v>
      </c>
      <c r="D1078">
        <v>137303</v>
      </c>
      <c r="E1078">
        <v>137282</v>
      </c>
      <c r="F1078">
        <v>6357.59</v>
      </c>
      <c r="G1078">
        <v>0</v>
      </c>
      <c r="H1078">
        <v>5972.87</v>
      </c>
      <c r="I1078">
        <v>5.3917699999999999E-2</v>
      </c>
      <c r="J1078">
        <v>0.93182900000000002</v>
      </c>
      <c r="K1078">
        <v>0</v>
      </c>
      <c r="L1078" t="s">
        <v>42</v>
      </c>
    </row>
    <row r="1079" spans="1:12" x14ac:dyDescent="0.25">
      <c r="A1079" t="s">
        <v>47</v>
      </c>
      <c r="B1079">
        <v>134619</v>
      </c>
      <c r="C1079">
        <v>134618</v>
      </c>
      <c r="D1079">
        <v>134540</v>
      </c>
      <c r="E1079">
        <v>134519</v>
      </c>
      <c r="F1079">
        <v>6311.2</v>
      </c>
      <c r="G1079">
        <v>0</v>
      </c>
      <c r="H1079">
        <v>5945.56</v>
      </c>
      <c r="I1079">
        <v>5.3936100000000001E-2</v>
      </c>
      <c r="J1079">
        <v>0.93183300000000002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137915</v>
      </c>
      <c r="C1080">
        <v>137914</v>
      </c>
      <c r="D1080">
        <v>137836</v>
      </c>
      <c r="E1080">
        <v>137815</v>
      </c>
      <c r="F1080">
        <v>6420.61</v>
      </c>
      <c r="G1080">
        <v>0</v>
      </c>
      <c r="H1080">
        <v>6012.7</v>
      </c>
      <c r="I1080">
        <v>5.3945899999999998E-2</v>
      </c>
      <c r="J1080">
        <v>0.93956200000000001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135416</v>
      </c>
      <c r="C1081">
        <v>135415</v>
      </c>
      <c r="D1081">
        <v>135337</v>
      </c>
      <c r="E1081">
        <v>135316</v>
      </c>
      <c r="F1081">
        <v>6238.78</v>
      </c>
      <c r="G1081">
        <v>0</v>
      </c>
      <c r="H1081">
        <v>5881.67</v>
      </c>
      <c r="I1081">
        <v>5.3929299999999999E-2</v>
      </c>
      <c r="J1081">
        <v>0.95687199999999994</v>
      </c>
      <c r="K1081">
        <v>0</v>
      </c>
      <c r="L1081" t="s">
        <v>42</v>
      </c>
    </row>
    <row r="1082" spans="1:12" x14ac:dyDescent="0.25">
      <c r="A1082" t="s">
        <v>47</v>
      </c>
      <c r="B1082">
        <v>135403</v>
      </c>
      <c r="C1082">
        <v>135402</v>
      </c>
      <c r="D1082">
        <v>135325</v>
      </c>
      <c r="E1082">
        <v>135304</v>
      </c>
      <c r="F1082">
        <v>6244.13</v>
      </c>
      <c r="G1082">
        <v>0</v>
      </c>
      <c r="H1082">
        <v>5867.26</v>
      </c>
      <c r="I1082">
        <v>5.3913799999999998E-2</v>
      </c>
      <c r="J1082">
        <v>0.95823100000000005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136428</v>
      </c>
      <c r="C1083">
        <v>136427</v>
      </c>
      <c r="D1083">
        <v>136350</v>
      </c>
      <c r="E1083">
        <v>136329</v>
      </c>
      <c r="F1083">
        <v>6315.74</v>
      </c>
      <c r="G1083">
        <v>0</v>
      </c>
      <c r="H1083">
        <v>5961.18</v>
      </c>
      <c r="I1083">
        <v>5.5420299999999999E-2</v>
      </c>
      <c r="J1083">
        <v>0.95076700000000003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134370</v>
      </c>
      <c r="C1084">
        <v>134369</v>
      </c>
      <c r="D1084">
        <v>134290</v>
      </c>
      <c r="E1084">
        <v>134269</v>
      </c>
      <c r="F1084">
        <v>6288.35</v>
      </c>
      <c r="G1084">
        <v>0</v>
      </c>
      <c r="H1084">
        <v>5924.98</v>
      </c>
      <c r="I1084">
        <v>5.7176699999999997E-2</v>
      </c>
      <c r="J1084">
        <v>0.95818899999999996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134922</v>
      </c>
      <c r="C1085">
        <v>134921</v>
      </c>
      <c r="D1085">
        <v>134844</v>
      </c>
      <c r="E1085">
        <v>134824</v>
      </c>
      <c r="F1085">
        <v>6238.2</v>
      </c>
      <c r="G1085">
        <v>0</v>
      </c>
      <c r="H1085">
        <v>5873.94</v>
      </c>
      <c r="I1085">
        <v>5.4123600000000001E-2</v>
      </c>
      <c r="J1085">
        <v>0.95779599999999998</v>
      </c>
      <c r="K1085">
        <v>0</v>
      </c>
      <c r="L1085" t="s">
        <v>42</v>
      </c>
    </row>
    <row r="1086" spans="1:12" x14ac:dyDescent="0.25">
      <c r="A1086" t="s">
        <v>47</v>
      </c>
      <c r="B1086">
        <v>135405</v>
      </c>
      <c r="C1086">
        <v>135404</v>
      </c>
      <c r="D1086">
        <v>135327</v>
      </c>
      <c r="E1086">
        <v>135306</v>
      </c>
      <c r="F1086">
        <v>6217.46</v>
      </c>
      <c r="G1086">
        <v>0</v>
      </c>
      <c r="H1086">
        <v>5874.48</v>
      </c>
      <c r="I1086">
        <v>5.3921799999999999E-2</v>
      </c>
      <c r="J1086">
        <v>0.93182699999999996</v>
      </c>
      <c r="K1086">
        <v>0</v>
      </c>
      <c r="L1086" t="s">
        <v>42</v>
      </c>
    </row>
    <row r="1087" spans="1:12" x14ac:dyDescent="0.25">
      <c r="A1087" t="s">
        <v>47</v>
      </c>
      <c r="B1087">
        <v>136540</v>
      </c>
      <c r="C1087">
        <v>136539</v>
      </c>
      <c r="D1087">
        <v>136460</v>
      </c>
      <c r="E1087">
        <v>136439</v>
      </c>
      <c r="F1087">
        <v>6315.15</v>
      </c>
      <c r="G1087">
        <v>0</v>
      </c>
      <c r="H1087">
        <v>5927.59</v>
      </c>
      <c r="I1087">
        <v>5.3924E-2</v>
      </c>
      <c r="J1087">
        <v>0.93183199999999999</v>
      </c>
      <c r="K1087">
        <v>0</v>
      </c>
      <c r="L1087" t="s">
        <v>42</v>
      </c>
    </row>
    <row r="1088" spans="1:12" x14ac:dyDescent="0.25">
      <c r="A1088" t="s">
        <v>47</v>
      </c>
      <c r="B1088">
        <v>139978</v>
      </c>
      <c r="C1088">
        <v>139977</v>
      </c>
      <c r="D1088">
        <v>139898</v>
      </c>
      <c r="E1088">
        <v>139876</v>
      </c>
      <c r="F1088">
        <v>6465.89</v>
      </c>
      <c r="G1088">
        <v>0</v>
      </c>
      <c r="H1088">
        <v>6080.24</v>
      </c>
      <c r="I1088">
        <v>5.4169000000000002E-2</v>
      </c>
      <c r="J1088">
        <v>0.95906599999999997</v>
      </c>
      <c r="K1088">
        <v>0</v>
      </c>
      <c r="L1088" t="s">
        <v>42</v>
      </c>
    </row>
    <row r="1089" spans="1:12" x14ac:dyDescent="0.25">
      <c r="A1089" t="s">
        <v>47</v>
      </c>
      <c r="B1089">
        <v>134289</v>
      </c>
      <c r="C1089">
        <v>134288</v>
      </c>
      <c r="D1089">
        <v>134211</v>
      </c>
      <c r="E1089">
        <v>134190</v>
      </c>
      <c r="F1089">
        <v>6282.1</v>
      </c>
      <c r="G1089">
        <v>0</v>
      </c>
      <c r="H1089">
        <v>5924.7</v>
      </c>
      <c r="I1089">
        <v>5.4236800000000002E-2</v>
      </c>
      <c r="J1089">
        <v>0.95815499999999998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137888</v>
      </c>
      <c r="C1090">
        <v>137887</v>
      </c>
      <c r="D1090">
        <v>137807</v>
      </c>
      <c r="E1090">
        <v>137786</v>
      </c>
      <c r="F1090">
        <v>6423.05</v>
      </c>
      <c r="G1090">
        <v>0</v>
      </c>
      <c r="H1090">
        <v>5974.82</v>
      </c>
      <c r="I1090">
        <v>5.4048800000000001E-2</v>
      </c>
      <c r="J1090">
        <v>0.931836</v>
      </c>
      <c r="K1090">
        <v>0</v>
      </c>
      <c r="L1090" t="s">
        <v>42</v>
      </c>
    </row>
    <row r="1091" spans="1:12" x14ac:dyDescent="0.25">
      <c r="A1091" t="s">
        <v>47</v>
      </c>
      <c r="B1091">
        <v>134867</v>
      </c>
      <c r="C1091">
        <v>134866</v>
      </c>
      <c r="D1091">
        <v>134789</v>
      </c>
      <c r="E1091">
        <v>134769</v>
      </c>
      <c r="F1091">
        <v>6195.95</v>
      </c>
      <c r="G1091">
        <v>0</v>
      </c>
      <c r="H1091">
        <v>5860.04</v>
      </c>
      <c r="I1091">
        <v>5.4197299999999997E-2</v>
      </c>
      <c r="J1091">
        <v>0.93589699999999998</v>
      </c>
      <c r="K1091">
        <v>0</v>
      </c>
      <c r="L1091" t="s">
        <v>42</v>
      </c>
    </row>
    <row r="1092" spans="1:12" x14ac:dyDescent="0.25">
      <c r="A1092" t="s">
        <v>47</v>
      </c>
      <c r="B1092">
        <v>134781</v>
      </c>
      <c r="C1092">
        <v>134780</v>
      </c>
      <c r="D1092">
        <v>134703</v>
      </c>
      <c r="E1092">
        <v>134682</v>
      </c>
      <c r="F1092">
        <v>6199.44</v>
      </c>
      <c r="G1092">
        <v>0</v>
      </c>
      <c r="H1092">
        <v>5840.16</v>
      </c>
      <c r="I1092">
        <v>5.5293000000000002E-2</v>
      </c>
      <c r="J1092">
        <v>0.931836</v>
      </c>
      <c r="K1092">
        <v>0</v>
      </c>
      <c r="L1092" t="s">
        <v>42</v>
      </c>
    </row>
    <row r="1093" spans="1:12" x14ac:dyDescent="0.25">
      <c r="A1093" t="s">
        <v>47</v>
      </c>
      <c r="B1093">
        <v>134247</v>
      </c>
      <c r="C1093">
        <v>134246</v>
      </c>
      <c r="D1093">
        <v>134169</v>
      </c>
      <c r="E1093">
        <v>134149</v>
      </c>
      <c r="F1093">
        <v>6215.31</v>
      </c>
      <c r="G1093">
        <v>0</v>
      </c>
      <c r="H1093">
        <v>5834.15</v>
      </c>
      <c r="I1093">
        <v>5.3958800000000001E-2</v>
      </c>
      <c r="J1093">
        <v>0.95922600000000002</v>
      </c>
      <c r="K1093">
        <v>0</v>
      </c>
      <c r="L1093" t="s">
        <v>42</v>
      </c>
    </row>
    <row r="1094" spans="1:12" x14ac:dyDescent="0.25">
      <c r="A1094" t="s">
        <v>47</v>
      </c>
      <c r="B1094">
        <v>130445</v>
      </c>
      <c r="C1094">
        <v>130444</v>
      </c>
      <c r="D1094">
        <v>130366</v>
      </c>
      <c r="E1094">
        <v>130346</v>
      </c>
      <c r="F1094">
        <v>6088.51</v>
      </c>
      <c r="G1094">
        <v>0</v>
      </c>
      <c r="H1094">
        <v>5754.17</v>
      </c>
      <c r="I1094">
        <v>5.4038500000000003E-2</v>
      </c>
      <c r="J1094">
        <v>0.95827099999999998</v>
      </c>
      <c r="K1094">
        <v>0</v>
      </c>
      <c r="L1094" t="s">
        <v>42</v>
      </c>
    </row>
    <row r="1095" spans="1:12" x14ac:dyDescent="0.25">
      <c r="A1095" t="s">
        <v>47</v>
      </c>
      <c r="B1095">
        <v>133996</v>
      </c>
      <c r="C1095">
        <v>133995</v>
      </c>
      <c r="D1095">
        <v>133919</v>
      </c>
      <c r="E1095">
        <v>133898</v>
      </c>
      <c r="F1095">
        <v>6227.39</v>
      </c>
      <c r="G1095">
        <v>0</v>
      </c>
      <c r="H1095">
        <v>5798.89</v>
      </c>
      <c r="I1095">
        <v>5.4159400000000003E-2</v>
      </c>
      <c r="J1095">
        <v>0.95706000000000002</v>
      </c>
      <c r="K1095">
        <v>0</v>
      </c>
      <c r="L1095" t="s">
        <v>42</v>
      </c>
    </row>
    <row r="1096" spans="1:12" x14ac:dyDescent="0.25">
      <c r="A1096" t="s">
        <v>47</v>
      </c>
      <c r="B1096">
        <v>134114</v>
      </c>
      <c r="C1096">
        <v>134113</v>
      </c>
      <c r="D1096">
        <v>134035</v>
      </c>
      <c r="E1096">
        <v>134015</v>
      </c>
      <c r="F1096">
        <v>6190.82</v>
      </c>
      <c r="G1096">
        <v>0</v>
      </c>
      <c r="H1096">
        <v>5805.59</v>
      </c>
      <c r="I1096">
        <v>5.4153100000000003E-2</v>
      </c>
      <c r="J1096">
        <v>0.959063</v>
      </c>
      <c r="K1096">
        <v>0</v>
      </c>
      <c r="L1096" t="s">
        <v>42</v>
      </c>
    </row>
    <row r="1097" spans="1:12" x14ac:dyDescent="0.25">
      <c r="A1097" t="s">
        <v>47</v>
      </c>
      <c r="B1097">
        <v>133707</v>
      </c>
      <c r="C1097">
        <v>133706</v>
      </c>
      <c r="D1097">
        <v>133629</v>
      </c>
      <c r="E1097">
        <v>133608</v>
      </c>
      <c r="F1097">
        <v>6152.8</v>
      </c>
      <c r="G1097">
        <v>0</v>
      </c>
      <c r="H1097">
        <v>5810.3</v>
      </c>
      <c r="I1097">
        <v>5.4006400000000003E-2</v>
      </c>
      <c r="J1097">
        <v>0.95387599999999995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134881</v>
      </c>
      <c r="C1098">
        <v>134880</v>
      </c>
      <c r="D1098">
        <v>134803</v>
      </c>
      <c r="E1098">
        <v>134782</v>
      </c>
      <c r="F1098">
        <v>6261.63</v>
      </c>
      <c r="G1098">
        <v>0</v>
      </c>
      <c r="H1098">
        <v>5831.12</v>
      </c>
      <c r="I1098">
        <v>5.4197599999999999E-2</v>
      </c>
      <c r="J1098">
        <v>0.94255800000000001</v>
      </c>
      <c r="K1098">
        <v>0</v>
      </c>
      <c r="L1098" t="s">
        <v>42</v>
      </c>
    </row>
    <row r="1099" spans="1:12" x14ac:dyDescent="0.25">
      <c r="A1099" t="s">
        <v>47</v>
      </c>
      <c r="B1099">
        <v>133396</v>
      </c>
      <c r="C1099">
        <v>133395</v>
      </c>
      <c r="D1099">
        <v>133314</v>
      </c>
      <c r="E1099">
        <v>133293</v>
      </c>
      <c r="F1099">
        <v>6245.23</v>
      </c>
      <c r="G1099">
        <v>0</v>
      </c>
      <c r="H1099">
        <v>5869.74</v>
      </c>
      <c r="I1099">
        <v>5.3909699999999998E-2</v>
      </c>
      <c r="J1099">
        <v>0.95651799999999998</v>
      </c>
      <c r="K1099">
        <v>0</v>
      </c>
      <c r="L1099" t="s">
        <v>42</v>
      </c>
    </row>
    <row r="1100" spans="1:12" x14ac:dyDescent="0.25">
      <c r="A1100" t="s">
        <v>47</v>
      </c>
      <c r="B1100">
        <v>135405</v>
      </c>
      <c r="C1100">
        <v>135404</v>
      </c>
      <c r="D1100">
        <v>135324</v>
      </c>
      <c r="E1100">
        <v>135303</v>
      </c>
      <c r="F1100">
        <v>6283.43</v>
      </c>
      <c r="G1100">
        <v>0</v>
      </c>
      <c r="H1100">
        <v>5842.63</v>
      </c>
      <c r="I1100">
        <v>5.4053799999999999E-2</v>
      </c>
      <c r="J1100">
        <v>0.94387799999999999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135346</v>
      </c>
      <c r="C1101">
        <v>135345</v>
      </c>
      <c r="D1101">
        <v>135258</v>
      </c>
      <c r="E1101">
        <v>135237</v>
      </c>
      <c r="F1101">
        <v>6240.36</v>
      </c>
      <c r="G1101">
        <v>0</v>
      </c>
      <c r="H1101">
        <v>5904.56</v>
      </c>
      <c r="I1101">
        <v>5.3989700000000002E-2</v>
      </c>
      <c r="J1101">
        <v>0.93183199999999999</v>
      </c>
      <c r="K1101">
        <v>0</v>
      </c>
      <c r="L1101" t="s">
        <v>42</v>
      </c>
    </row>
    <row r="1102" spans="1:12" x14ac:dyDescent="0.25">
      <c r="A1102" t="s">
        <v>47</v>
      </c>
      <c r="B1102">
        <v>136867</v>
      </c>
      <c r="C1102">
        <v>136866</v>
      </c>
      <c r="D1102">
        <v>136788</v>
      </c>
      <c r="E1102">
        <v>136767</v>
      </c>
      <c r="F1102">
        <v>6323.15</v>
      </c>
      <c r="G1102">
        <v>0</v>
      </c>
      <c r="H1102">
        <v>5919.45</v>
      </c>
      <c r="I1102">
        <v>5.5649799999999999E-2</v>
      </c>
      <c r="J1102">
        <v>0.95900700000000005</v>
      </c>
      <c r="K1102">
        <v>0</v>
      </c>
      <c r="L1102" t="s">
        <v>42</v>
      </c>
    </row>
    <row r="1103" spans="1:12" x14ac:dyDescent="0.25">
      <c r="A1103" t="s">
        <v>47</v>
      </c>
      <c r="B1103">
        <v>136887</v>
      </c>
      <c r="C1103">
        <v>136886</v>
      </c>
      <c r="D1103">
        <v>136807</v>
      </c>
      <c r="E1103">
        <v>136786</v>
      </c>
      <c r="F1103">
        <v>6354.94</v>
      </c>
      <c r="G1103">
        <v>0</v>
      </c>
      <c r="H1103">
        <v>5922.74</v>
      </c>
      <c r="I1103">
        <v>5.4355000000000001E-2</v>
      </c>
      <c r="J1103">
        <v>0.93183499999999997</v>
      </c>
      <c r="K1103">
        <v>0</v>
      </c>
      <c r="L1103" t="s">
        <v>42</v>
      </c>
    </row>
    <row r="1104" spans="1:12" x14ac:dyDescent="0.25">
      <c r="A1104" t="s">
        <v>47</v>
      </c>
      <c r="B1104">
        <v>132612</v>
      </c>
      <c r="C1104">
        <v>132611</v>
      </c>
      <c r="D1104">
        <v>132531</v>
      </c>
      <c r="E1104">
        <v>132511</v>
      </c>
      <c r="F1104">
        <v>6188.67</v>
      </c>
      <c r="G1104">
        <v>0</v>
      </c>
      <c r="H1104">
        <v>5842.96</v>
      </c>
      <c r="I1104">
        <v>5.39573E-2</v>
      </c>
      <c r="J1104">
        <v>0.93183499999999997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134735</v>
      </c>
      <c r="C1105">
        <v>134734</v>
      </c>
      <c r="D1105">
        <v>134657</v>
      </c>
      <c r="E1105">
        <v>134636</v>
      </c>
      <c r="F1105">
        <v>6246.75</v>
      </c>
      <c r="G1105">
        <v>0</v>
      </c>
      <c r="H1105">
        <v>5831.19</v>
      </c>
      <c r="I1105">
        <v>3.0509999999999999E-2</v>
      </c>
      <c r="J1105">
        <v>0.95302799999999999</v>
      </c>
      <c r="K1105">
        <v>0</v>
      </c>
      <c r="L1105" t="s">
        <v>42</v>
      </c>
    </row>
    <row r="1106" spans="1:25" x14ac:dyDescent="0.25">
      <c r="A1106" t="s">
        <v>47</v>
      </c>
      <c r="B1106">
        <v>134463</v>
      </c>
      <c r="C1106">
        <v>134462</v>
      </c>
      <c r="D1106">
        <v>134385</v>
      </c>
      <c r="E1106">
        <v>134364</v>
      </c>
      <c r="F1106">
        <v>6185.34</v>
      </c>
      <c r="G1106">
        <v>0</v>
      </c>
      <c r="H1106">
        <v>5852.04</v>
      </c>
      <c r="I1106">
        <v>5.4329599999999999E-2</v>
      </c>
      <c r="J1106">
        <v>0.93183499999999997</v>
      </c>
      <c r="K1106">
        <v>0</v>
      </c>
      <c r="L1106" t="s">
        <v>42</v>
      </c>
    </row>
    <row r="1107" spans="1:25" x14ac:dyDescent="0.25">
      <c r="A1107" t="s">
        <v>47</v>
      </c>
      <c r="B1107">
        <v>135064</v>
      </c>
      <c r="C1107">
        <v>135063</v>
      </c>
      <c r="D1107">
        <v>134985</v>
      </c>
      <c r="E1107">
        <v>134965</v>
      </c>
      <c r="F1107">
        <v>6237.04</v>
      </c>
      <c r="G1107">
        <v>0</v>
      </c>
      <c r="H1107">
        <v>5856.82</v>
      </c>
      <c r="I1107">
        <v>5.44211E-2</v>
      </c>
      <c r="J1107">
        <v>0.93617799999999995</v>
      </c>
      <c r="K1107">
        <v>0</v>
      </c>
      <c r="L1107" t="s">
        <v>42</v>
      </c>
    </row>
    <row r="1108" spans="1:25" x14ac:dyDescent="0.25">
      <c r="A1108" t="s">
        <v>47</v>
      </c>
      <c r="B1108">
        <v>136281</v>
      </c>
      <c r="C1108">
        <v>136280</v>
      </c>
      <c r="D1108">
        <v>136201</v>
      </c>
      <c r="E1108">
        <v>136181</v>
      </c>
      <c r="F1108">
        <v>6306.76</v>
      </c>
      <c r="G1108">
        <v>0</v>
      </c>
      <c r="H1108">
        <v>5934.52</v>
      </c>
      <c r="I1108">
        <v>5.3909899999999997E-2</v>
      </c>
      <c r="J1108">
        <v>0.94343299999999997</v>
      </c>
      <c r="K1108">
        <v>0</v>
      </c>
      <c r="L1108" t="s">
        <v>42</v>
      </c>
    </row>
    <row r="1109" spans="1:25" x14ac:dyDescent="0.25">
      <c r="A1109" t="s">
        <v>47</v>
      </c>
      <c r="B1109">
        <v>133687</v>
      </c>
      <c r="C1109">
        <v>133686</v>
      </c>
      <c r="D1109">
        <v>133609</v>
      </c>
      <c r="E1109">
        <v>133588</v>
      </c>
      <c r="F1109">
        <v>6251.55</v>
      </c>
      <c r="G1109">
        <v>0</v>
      </c>
      <c r="H1109">
        <v>5910.38</v>
      </c>
      <c r="I1109">
        <v>5.4095499999999998E-2</v>
      </c>
      <c r="J1109">
        <v>0.95910899999999999</v>
      </c>
      <c r="K1109">
        <v>0</v>
      </c>
      <c r="L1109" t="s">
        <v>42</v>
      </c>
    </row>
    <row r="1110" spans="1:25" x14ac:dyDescent="0.25">
      <c r="A1110" t="s">
        <v>47</v>
      </c>
      <c r="B1110">
        <v>137154</v>
      </c>
      <c r="C1110">
        <v>137153</v>
      </c>
      <c r="D1110">
        <v>137074</v>
      </c>
      <c r="E1110">
        <v>137053</v>
      </c>
      <c r="F1110">
        <v>6381.19</v>
      </c>
      <c r="G1110">
        <v>0</v>
      </c>
      <c r="H1110">
        <v>5962.64</v>
      </c>
      <c r="I1110">
        <v>5.4629200000000003E-2</v>
      </c>
      <c r="J1110">
        <v>0.931836</v>
      </c>
      <c r="K1110">
        <v>0</v>
      </c>
      <c r="L1110" t="s">
        <v>42</v>
      </c>
    </row>
    <row r="1111" spans="1:25" x14ac:dyDescent="0.25">
      <c r="A1111" t="s">
        <v>47</v>
      </c>
      <c r="B1111">
        <v>136177</v>
      </c>
      <c r="C1111">
        <v>136176</v>
      </c>
      <c r="D1111">
        <v>136092</v>
      </c>
      <c r="E1111">
        <v>136071</v>
      </c>
      <c r="F1111">
        <v>6284.01</v>
      </c>
      <c r="G1111">
        <v>0</v>
      </c>
      <c r="H1111">
        <v>5919.25</v>
      </c>
      <c r="I1111">
        <v>5.5120299999999997E-2</v>
      </c>
      <c r="J1111">
        <v>0.959094</v>
      </c>
      <c r="K1111">
        <v>0</v>
      </c>
      <c r="L1111" t="s">
        <v>42</v>
      </c>
    </row>
    <row r="1112" spans="1:25" x14ac:dyDescent="0.25">
      <c r="A1112" t="s">
        <v>47</v>
      </c>
      <c r="B1112">
        <v>132512</v>
      </c>
      <c r="C1112">
        <v>132511</v>
      </c>
      <c r="D1112">
        <v>132435</v>
      </c>
      <c r="E1112">
        <v>132415</v>
      </c>
      <c r="F1112">
        <v>6101.76</v>
      </c>
      <c r="G1112">
        <v>0</v>
      </c>
      <c r="H1112">
        <v>5763.27</v>
      </c>
      <c r="I1112">
        <v>5.4052900000000001E-2</v>
      </c>
      <c r="J1112">
        <v>0.95604500000000003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135891</v>
      </c>
      <c r="C1113">
        <v>135890</v>
      </c>
      <c r="D1113">
        <v>135813</v>
      </c>
      <c r="E1113">
        <v>135792</v>
      </c>
      <c r="F1113">
        <v>6306.92</v>
      </c>
      <c r="G1113">
        <v>0</v>
      </c>
      <c r="H1113">
        <v>5886</v>
      </c>
      <c r="I1113">
        <v>5.4013499999999999E-2</v>
      </c>
      <c r="J1113">
        <v>0.93183499999999997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134001</v>
      </c>
      <c r="C1114">
        <v>134000</v>
      </c>
      <c r="D1114">
        <v>133923</v>
      </c>
      <c r="E1114">
        <v>133902</v>
      </c>
      <c r="F1114">
        <v>6285.42</v>
      </c>
      <c r="G1114">
        <v>0</v>
      </c>
      <c r="H1114">
        <v>5881</v>
      </c>
      <c r="I1114">
        <v>5.4119100000000003E-2</v>
      </c>
      <c r="J1114">
        <v>0.95472800000000002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136296</v>
      </c>
      <c r="C1115">
        <v>136295</v>
      </c>
      <c r="D1115">
        <v>136215</v>
      </c>
      <c r="E1115">
        <v>136194</v>
      </c>
      <c r="F1115">
        <v>6300.48</v>
      </c>
      <c r="G1115">
        <v>0</v>
      </c>
      <c r="H1115">
        <v>5921.93</v>
      </c>
      <c r="I1115">
        <v>5.3946899999999999E-2</v>
      </c>
      <c r="J1115">
        <v>0.94987699999999997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136622</v>
      </c>
      <c r="C1116">
        <v>136621</v>
      </c>
      <c r="D1116">
        <v>136543</v>
      </c>
      <c r="E1116">
        <v>136522</v>
      </c>
      <c r="F1116">
        <v>6311.9</v>
      </c>
      <c r="G1116">
        <v>0</v>
      </c>
      <c r="H1116">
        <v>5940.41</v>
      </c>
      <c r="I1116">
        <v>6.0401900000000001E-2</v>
      </c>
      <c r="J1116">
        <v>0.95537000000000005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134850</v>
      </c>
      <c r="C1117">
        <v>134850</v>
      </c>
      <c r="D1117">
        <v>134773</v>
      </c>
      <c r="E1117">
        <v>134753</v>
      </c>
      <c r="F1117">
        <v>6252.2</v>
      </c>
      <c r="G1117">
        <v>0</v>
      </c>
      <c r="H1117">
        <v>5825.61</v>
      </c>
      <c r="I1117">
        <v>5.41629E-2</v>
      </c>
      <c r="J1117">
        <v>0.95895699999999995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137827</v>
      </c>
      <c r="C1118">
        <v>137826</v>
      </c>
      <c r="D1118">
        <v>137746</v>
      </c>
      <c r="E1118">
        <v>137725</v>
      </c>
      <c r="F1118">
        <v>6378.89</v>
      </c>
      <c r="G1118">
        <v>0</v>
      </c>
      <c r="H1118">
        <v>5964.39</v>
      </c>
      <c r="I1118">
        <v>5.4108000000000003E-2</v>
      </c>
      <c r="J1118">
        <v>0.931836</v>
      </c>
      <c r="K1118">
        <v>0</v>
      </c>
      <c r="L1118" t="s">
        <v>42</v>
      </c>
    </row>
    <row r="1119" spans="1:25" x14ac:dyDescent="0.25">
      <c r="A1119" t="s">
        <v>47</v>
      </c>
      <c r="B1119">
        <v>133494</v>
      </c>
      <c r="C1119">
        <v>133493</v>
      </c>
      <c r="D1119">
        <v>133410</v>
      </c>
      <c r="E1119">
        <v>133389</v>
      </c>
      <c r="F1119">
        <v>6208.77</v>
      </c>
      <c r="G1119">
        <v>0</v>
      </c>
      <c r="H1119">
        <v>5877.67</v>
      </c>
      <c r="I1119">
        <v>5.4141599999999998E-2</v>
      </c>
      <c r="J1119">
        <v>0.93176800000000004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137473</v>
      </c>
      <c r="C1120">
        <v>137472</v>
      </c>
      <c r="D1120">
        <v>137386</v>
      </c>
      <c r="E1120">
        <v>137366</v>
      </c>
      <c r="F1120">
        <v>6353.88</v>
      </c>
      <c r="G1120">
        <v>0</v>
      </c>
      <c r="H1120">
        <v>5949.87</v>
      </c>
      <c r="I1120">
        <v>5.4381699999999998E-2</v>
      </c>
      <c r="J1120">
        <v>0.95916900000000005</v>
      </c>
      <c r="K1120">
        <v>0</v>
      </c>
      <c r="L1120" t="s">
        <v>42</v>
      </c>
      <c r="R1120">
        <f>AVERAGE(B1071:B1120)</f>
        <v>135222.85999999999</v>
      </c>
      <c r="S1120">
        <f>AVERAGE(C1071:C1120)</f>
        <v>135221.88</v>
      </c>
      <c r="U1120">
        <f>_xlfn.VAR.P(B1071:B1120)</f>
        <v>3053261.6403999995</v>
      </c>
      <c r="V1120">
        <f>_xlfn.VAR.P(C1071:C1120)</f>
        <v>3053246.7456000005</v>
      </c>
      <c r="X1120">
        <f>1.96*SQRT(U1120)/50</f>
        <v>68.496452222755707</v>
      </c>
      <c r="Y1120">
        <f>1.96*SQRT(V1120)/50</f>
        <v>68.496285148603377</v>
      </c>
    </row>
    <row r="1121" spans="1:12" x14ac:dyDescent="0.25">
      <c r="A1121" t="s">
        <v>48</v>
      </c>
      <c r="B1121">
        <v>6761149.0933400001</v>
      </c>
      <c r="C1121" t="s">
        <v>36</v>
      </c>
    </row>
    <row r="1122" spans="1:12" x14ac:dyDescent="0.25">
      <c r="A1122" t="s">
        <v>49</v>
      </c>
      <c r="B1122">
        <v>79379.899999999994</v>
      </c>
      <c r="C1122">
        <v>79258.7</v>
      </c>
      <c r="D1122">
        <v>79258.100000000006</v>
      </c>
      <c r="E1122">
        <v>79245.2</v>
      </c>
      <c r="F1122">
        <v>8759.93</v>
      </c>
      <c r="G1122">
        <v>6640</v>
      </c>
      <c r="H1122">
        <v>2018.89</v>
      </c>
      <c r="I1122">
        <v>5.4012699999999997E-2</v>
      </c>
      <c r="J1122">
        <v>0.95379199999999997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81785.600000000006</v>
      </c>
      <c r="C1123">
        <v>81667.399999999994</v>
      </c>
      <c r="D1123">
        <v>81666.600000000006</v>
      </c>
      <c r="E1123">
        <v>81653.399999999994</v>
      </c>
      <c r="F1123">
        <v>8906.2900000000009</v>
      </c>
      <c r="G1123">
        <v>6927.08</v>
      </c>
      <c r="H1123">
        <v>2084.9</v>
      </c>
      <c r="I1123">
        <v>5.4418099999999997E-2</v>
      </c>
      <c r="J1123">
        <v>0.93183700000000003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80031.199999999997</v>
      </c>
      <c r="C1124">
        <v>79910.399999999994</v>
      </c>
      <c r="D1124">
        <v>79909.7</v>
      </c>
      <c r="E1124">
        <v>79896.800000000003</v>
      </c>
      <c r="F1124">
        <v>8685.02</v>
      </c>
      <c r="G1124">
        <v>6815.55</v>
      </c>
      <c r="H1124">
        <v>2058.86</v>
      </c>
      <c r="I1124">
        <v>5.4841899999999999E-2</v>
      </c>
      <c r="J1124">
        <v>0.95911999999999997</v>
      </c>
      <c r="K1124">
        <v>2328</v>
      </c>
      <c r="L1124" t="s">
        <v>42</v>
      </c>
    </row>
    <row r="1125" spans="1:12" x14ac:dyDescent="0.25">
      <c r="A1125" t="s">
        <v>49</v>
      </c>
      <c r="B1125">
        <v>80559.7</v>
      </c>
      <c r="C1125">
        <v>80432</v>
      </c>
      <c r="D1125">
        <v>80431.399999999994</v>
      </c>
      <c r="E1125">
        <v>80418.399999999994</v>
      </c>
      <c r="F1125">
        <v>8742.8700000000008</v>
      </c>
      <c r="G1125">
        <v>6750.19</v>
      </c>
      <c r="H1125">
        <v>2070.2800000000002</v>
      </c>
      <c r="I1125">
        <v>5.3913799999999998E-2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49</v>
      </c>
      <c r="B1126">
        <v>78906.100000000006</v>
      </c>
      <c r="C1126">
        <v>78785.7</v>
      </c>
      <c r="D1126">
        <v>78785</v>
      </c>
      <c r="E1126">
        <v>78772.2</v>
      </c>
      <c r="F1126">
        <v>8666.4599999999991</v>
      </c>
      <c r="G1126">
        <v>6641.88</v>
      </c>
      <c r="H1126">
        <v>2036.22</v>
      </c>
      <c r="I1126">
        <v>5.4611300000000002E-2</v>
      </c>
      <c r="J1126">
        <v>0.95885299999999996</v>
      </c>
      <c r="K1126">
        <v>0</v>
      </c>
      <c r="L1126" t="s">
        <v>42</v>
      </c>
    </row>
    <row r="1127" spans="1:12" x14ac:dyDescent="0.25">
      <c r="A1127" t="s">
        <v>49</v>
      </c>
      <c r="B1127">
        <v>81279.199999999997</v>
      </c>
      <c r="C1127">
        <v>81149.100000000006</v>
      </c>
      <c r="D1127">
        <v>81148.399999999994</v>
      </c>
      <c r="E1127">
        <v>81135.399999999994</v>
      </c>
      <c r="F1127">
        <v>8903.5400000000009</v>
      </c>
      <c r="G1127">
        <v>7164.44</v>
      </c>
      <c r="H1127">
        <v>2066.21</v>
      </c>
      <c r="I1127">
        <v>5.4074900000000002E-2</v>
      </c>
      <c r="J1127">
        <v>0.931836</v>
      </c>
      <c r="K1127">
        <v>0</v>
      </c>
      <c r="L1127" t="s">
        <v>42</v>
      </c>
    </row>
    <row r="1128" spans="1:12" x14ac:dyDescent="0.25">
      <c r="A1128" t="s">
        <v>49</v>
      </c>
      <c r="B1128">
        <v>76988.399999999994</v>
      </c>
      <c r="C1128">
        <v>76870.3</v>
      </c>
      <c r="D1128">
        <v>76869.600000000006</v>
      </c>
      <c r="E1128">
        <v>76857.100000000006</v>
      </c>
      <c r="F1128">
        <v>8403.76</v>
      </c>
      <c r="G1128">
        <v>6511.66</v>
      </c>
      <c r="H1128">
        <v>1954.94</v>
      </c>
      <c r="I1128">
        <v>5.5345600000000002E-2</v>
      </c>
      <c r="J1128">
        <v>0.93183199999999999</v>
      </c>
      <c r="K1128">
        <v>0</v>
      </c>
      <c r="L1128" t="s">
        <v>42</v>
      </c>
    </row>
    <row r="1129" spans="1:12" x14ac:dyDescent="0.25">
      <c r="A1129" t="s">
        <v>49</v>
      </c>
      <c r="B1129">
        <v>78576</v>
      </c>
      <c r="C1129">
        <v>78449.3</v>
      </c>
      <c r="D1129">
        <v>78448.600000000006</v>
      </c>
      <c r="E1129">
        <v>78435.899999999994</v>
      </c>
      <c r="F1129">
        <v>8603.1200000000008</v>
      </c>
      <c r="G1129">
        <v>6726.35</v>
      </c>
      <c r="H1129">
        <v>2004.93</v>
      </c>
      <c r="I1129">
        <v>5.4995299999999997E-2</v>
      </c>
      <c r="J1129">
        <v>0.94481300000000001</v>
      </c>
      <c r="K1129">
        <v>0</v>
      </c>
      <c r="L1129" t="s">
        <v>42</v>
      </c>
    </row>
    <row r="1130" spans="1:12" x14ac:dyDescent="0.25">
      <c r="A1130" t="s">
        <v>49</v>
      </c>
      <c r="B1130">
        <v>79279</v>
      </c>
      <c r="C1130">
        <v>79161.100000000006</v>
      </c>
      <c r="D1130">
        <v>79160.5</v>
      </c>
      <c r="E1130">
        <v>79147.7</v>
      </c>
      <c r="F1130">
        <v>8667.27</v>
      </c>
      <c r="G1130">
        <v>6684.6</v>
      </c>
      <c r="H1130">
        <v>2016.87</v>
      </c>
      <c r="I1130">
        <v>5.3909600000000002E-2</v>
      </c>
      <c r="J1130">
        <v>0.95696499999999995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82782.100000000006</v>
      </c>
      <c r="C1131">
        <v>82653.7</v>
      </c>
      <c r="D1131">
        <v>82653</v>
      </c>
      <c r="E1131">
        <v>82639.7</v>
      </c>
      <c r="F1131">
        <v>9094.8799999999992</v>
      </c>
      <c r="G1131">
        <v>7032.67</v>
      </c>
      <c r="H1131">
        <v>2113.5</v>
      </c>
      <c r="I1131">
        <v>5.5276699999999998E-2</v>
      </c>
      <c r="J1131">
        <v>0.94493199999999999</v>
      </c>
      <c r="K1131">
        <v>0</v>
      </c>
      <c r="L1131" t="s">
        <v>42</v>
      </c>
    </row>
    <row r="1132" spans="1:12" x14ac:dyDescent="0.25">
      <c r="A1132" t="s">
        <v>49</v>
      </c>
      <c r="B1132">
        <v>81667.5</v>
      </c>
      <c r="C1132">
        <v>81552.2</v>
      </c>
      <c r="D1132">
        <v>81551.399999999994</v>
      </c>
      <c r="E1132">
        <v>81538.3</v>
      </c>
      <c r="F1132">
        <v>9131.25</v>
      </c>
      <c r="G1132">
        <v>7152.78</v>
      </c>
      <c r="H1132">
        <v>2064.0700000000002</v>
      </c>
      <c r="I1132">
        <v>6.52866E-2</v>
      </c>
      <c r="J1132">
        <v>0.95922300000000005</v>
      </c>
      <c r="K1132">
        <v>0</v>
      </c>
      <c r="L1132" t="s">
        <v>42</v>
      </c>
    </row>
    <row r="1133" spans="1:12" x14ac:dyDescent="0.25">
      <c r="A1133" t="s">
        <v>49</v>
      </c>
      <c r="B1133">
        <v>82424.7</v>
      </c>
      <c r="C1133">
        <v>82273.100000000006</v>
      </c>
      <c r="D1133">
        <v>82272.5</v>
      </c>
      <c r="E1133">
        <v>82259.199999999997</v>
      </c>
      <c r="F1133">
        <v>9086.5400000000009</v>
      </c>
      <c r="G1133">
        <v>7211.87</v>
      </c>
      <c r="H1133">
        <v>2078.66</v>
      </c>
      <c r="I1133">
        <v>5.3909499999999999E-2</v>
      </c>
      <c r="J1133">
        <v>0.95180600000000004</v>
      </c>
      <c r="K1133">
        <v>0</v>
      </c>
      <c r="L1133" t="s">
        <v>42</v>
      </c>
    </row>
    <row r="1134" spans="1:12" x14ac:dyDescent="0.25">
      <c r="A1134" t="s">
        <v>49</v>
      </c>
      <c r="B1134">
        <v>78940.7</v>
      </c>
      <c r="C1134">
        <v>78810.3</v>
      </c>
      <c r="D1134">
        <v>78809.7</v>
      </c>
      <c r="E1134">
        <v>78796.899999999994</v>
      </c>
      <c r="F1134">
        <v>8688.09</v>
      </c>
      <c r="G1134">
        <v>6585.89</v>
      </c>
      <c r="H1134">
        <v>2014.54</v>
      </c>
      <c r="I1134">
        <v>5.3954500000000002E-2</v>
      </c>
      <c r="J1134">
        <v>0.95853900000000003</v>
      </c>
      <c r="K1134">
        <v>0</v>
      </c>
      <c r="L1134" t="s">
        <v>42</v>
      </c>
    </row>
    <row r="1135" spans="1:12" x14ac:dyDescent="0.25">
      <c r="A1135" t="s">
        <v>49</v>
      </c>
      <c r="B1135">
        <v>78866.7</v>
      </c>
      <c r="C1135">
        <v>78748.600000000006</v>
      </c>
      <c r="D1135">
        <v>78747.899999999994</v>
      </c>
      <c r="E1135">
        <v>78735.3</v>
      </c>
      <c r="F1135">
        <v>8746.61</v>
      </c>
      <c r="G1135">
        <v>6686.12</v>
      </c>
      <c r="H1135">
        <v>2002.02</v>
      </c>
      <c r="I1135">
        <v>5.6047600000000003E-2</v>
      </c>
      <c r="J1135">
        <v>0.94793099999999997</v>
      </c>
      <c r="K1135">
        <v>0</v>
      </c>
      <c r="L1135" t="s">
        <v>42</v>
      </c>
    </row>
    <row r="1136" spans="1:12" x14ac:dyDescent="0.25">
      <c r="A1136" t="s">
        <v>49</v>
      </c>
      <c r="B1136">
        <v>78602.5</v>
      </c>
      <c r="C1136">
        <v>78479</v>
      </c>
      <c r="D1136">
        <v>78478.3</v>
      </c>
      <c r="E1136">
        <v>78465.7</v>
      </c>
      <c r="F1136">
        <v>8740.56</v>
      </c>
      <c r="G1136">
        <v>6663.56</v>
      </c>
      <c r="H1136">
        <v>2002.16</v>
      </c>
      <c r="I1136">
        <v>5.5152899999999998E-2</v>
      </c>
      <c r="J1136">
        <v>0.94776400000000005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80913.899999999994</v>
      </c>
      <c r="C1137">
        <v>80793</v>
      </c>
      <c r="D1137">
        <v>80792.3</v>
      </c>
      <c r="E1137">
        <v>80779.3</v>
      </c>
      <c r="F1137">
        <v>8909.52</v>
      </c>
      <c r="G1137">
        <v>6886.15</v>
      </c>
      <c r="H1137">
        <v>2050.84</v>
      </c>
      <c r="I1137">
        <v>5.4331699999999997E-2</v>
      </c>
      <c r="J1137">
        <v>0.94041600000000003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78157.899999999994</v>
      </c>
      <c r="C1138">
        <v>78028.2</v>
      </c>
      <c r="D1138">
        <v>78027.5</v>
      </c>
      <c r="E1138">
        <v>78014.899999999994</v>
      </c>
      <c r="F1138">
        <v>8496.1</v>
      </c>
      <c r="G1138">
        <v>6677.01</v>
      </c>
      <c r="H1138">
        <v>1990.8</v>
      </c>
      <c r="I1138">
        <v>5.4165100000000001E-2</v>
      </c>
      <c r="J1138">
        <v>0.95920700000000003</v>
      </c>
      <c r="K1138">
        <v>2499</v>
      </c>
      <c r="L1138" t="s">
        <v>42</v>
      </c>
    </row>
    <row r="1139" spans="1:12" x14ac:dyDescent="0.25">
      <c r="A1139" t="s">
        <v>49</v>
      </c>
      <c r="B1139">
        <v>80381</v>
      </c>
      <c r="C1139">
        <v>80258.899999999994</v>
      </c>
      <c r="D1139">
        <v>80258.3</v>
      </c>
      <c r="E1139">
        <v>80245.3</v>
      </c>
      <c r="F1139">
        <v>8856.9599999999991</v>
      </c>
      <c r="G1139">
        <v>6737.69</v>
      </c>
      <c r="H1139">
        <v>2036.73</v>
      </c>
      <c r="I1139">
        <v>5.3947000000000002E-2</v>
      </c>
      <c r="J1139">
        <v>0.95909900000000003</v>
      </c>
      <c r="K1139">
        <v>0</v>
      </c>
      <c r="L1139" t="s">
        <v>42</v>
      </c>
    </row>
    <row r="1140" spans="1:12" x14ac:dyDescent="0.25">
      <c r="A1140" t="s">
        <v>49</v>
      </c>
      <c r="B1140">
        <v>85138.1</v>
      </c>
      <c r="C1140">
        <v>85018.9</v>
      </c>
      <c r="D1140">
        <v>85018.1</v>
      </c>
      <c r="E1140">
        <v>85004.6</v>
      </c>
      <c r="F1140">
        <v>9367.7000000000007</v>
      </c>
      <c r="G1140">
        <v>7653.56</v>
      </c>
      <c r="H1140">
        <v>2123.14</v>
      </c>
      <c r="I1140">
        <v>5.4173100000000002E-2</v>
      </c>
      <c r="J1140">
        <v>0.931836</v>
      </c>
      <c r="K1140">
        <v>930</v>
      </c>
      <c r="L1140" t="s">
        <v>42</v>
      </c>
    </row>
    <row r="1141" spans="1:12" x14ac:dyDescent="0.25">
      <c r="A1141" t="s">
        <v>49</v>
      </c>
      <c r="B1141">
        <v>78714.5</v>
      </c>
      <c r="C1141">
        <v>78590.5</v>
      </c>
      <c r="D1141">
        <v>78589.8</v>
      </c>
      <c r="E1141">
        <v>78577.100000000006</v>
      </c>
      <c r="F1141">
        <v>8574.65</v>
      </c>
      <c r="G1141">
        <v>6643.21</v>
      </c>
      <c r="H1141">
        <v>2014.83</v>
      </c>
      <c r="I1141">
        <v>5.4961999999999997E-2</v>
      </c>
      <c r="J1141">
        <v>0.94864899999999996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80649.5</v>
      </c>
      <c r="C1142">
        <v>80525.899999999994</v>
      </c>
      <c r="D1142">
        <v>80525.2</v>
      </c>
      <c r="E1142">
        <v>80512.3</v>
      </c>
      <c r="F1142">
        <v>9020.91</v>
      </c>
      <c r="G1142">
        <v>7027.77</v>
      </c>
      <c r="H1142">
        <v>2025.39</v>
      </c>
      <c r="I1142">
        <v>5.3916100000000002E-2</v>
      </c>
      <c r="J1142">
        <v>0.95583700000000005</v>
      </c>
      <c r="K1142">
        <v>0</v>
      </c>
      <c r="L1142" t="s">
        <v>42</v>
      </c>
    </row>
    <row r="1143" spans="1:12" x14ac:dyDescent="0.25">
      <c r="A1143" t="s">
        <v>49</v>
      </c>
      <c r="B1143">
        <v>79483.399999999994</v>
      </c>
      <c r="C1143">
        <v>79349.3</v>
      </c>
      <c r="D1143">
        <v>79348.7</v>
      </c>
      <c r="E1143">
        <v>79335.899999999994</v>
      </c>
      <c r="F1143">
        <v>8580.49</v>
      </c>
      <c r="G1143">
        <v>6753.17</v>
      </c>
      <c r="H1143">
        <v>2013.83</v>
      </c>
      <c r="I1143">
        <v>5.5602600000000002E-2</v>
      </c>
      <c r="J1143">
        <v>0.93406</v>
      </c>
      <c r="K1143">
        <v>0</v>
      </c>
      <c r="L1143" t="s">
        <v>42</v>
      </c>
    </row>
    <row r="1144" spans="1:12" x14ac:dyDescent="0.25">
      <c r="A1144" t="s">
        <v>49</v>
      </c>
      <c r="B1144">
        <v>77753.2</v>
      </c>
      <c r="C1144">
        <v>77631.3</v>
      </c>
      <c r="D1144">
        <v>77630.7</v>
      </c>
      <c r="E1144">
        <v>77618.100000000006</v>
      </c>
      <c r="F1144">
        <v>8472.7099999999991</v>
      </c>
      <c r="G1144">
        <v>6551.2</v>
      </c>
      <c r="H1144">
        <v>1965.38</v>
      </c>
      <c r="I1144">
        <v>5.3963799999999999E-2</v>
      </c>
      <c r="J1144">
        <v>0.93180099999999999</v>
      </c>
      <c r="K1144">
        <v>1859</v>
      </c>
      <c r="L1144" t="s">
        <v>42</v>
      </c>
    </row>
    <row r="1145" spans="1:12" x14ac:dyDescent="0.25">
      <c r="A1145" t="s">
        <v>49</v>
      </c>
      <c r="B1145">
        <v>78778.600000000006</v>
      </c>
      <c r="C1145">
        <v>78656.100000000006</v>
      </c>
      <c r="D1145">
        <v>78655.5</v>
      </c>
      <c r="E1145">
        <v>78642.7</v>
      </c>
      <c r="F1145">
        <v>8504.75</v>
      </c>
      <c r="G1145">
        <v>6620.24</v>
      </c>
      <c r="H1145">
        <v>2016.22</v>
      </c>
      <c r="I1145">
        <v>5.6625399999999999E-2</v>
      </c>
      <c r="J1145">
        <v>0.94813199999999997</v>
      </c>
      <c r="K1145">
        <v>0</v>
      </c>
      <c r="L1145" t="s">
        <v>42</v>
      </c>
    </row>
    <row r="1146" spans="1:12" x14ac:dyDescent="0.25">
      <c r="A1146" t="s">
        <v>49</v>
      </c>
      <c r="B1146">
        <v>80184.600000000006</v>
      </c>
      <c r="C1146">
        <v>80067</v>
      </c>
      <c r="D1146">
        <v>80066.3</v>
      </c>
      <c r="E1146">
        <v>80053.3</v>
      </c>
      <c r="F1146">
        <v>8701.92</v>
      </c>
      <c r="G1146">
        <v>6950.86</v>
      </c>
      <c r="H1146">
        <v>2042.64</v>
      </c>
      <c r="I1146">
        <v>5.4264800000000002E-2</v>
      </c>
      <c r="J1146">
        <v>0.93182900000000002</v>
      </c>
      <c r="K1146">
        <v>2768</v>
      </c>
      <c r="L1146" t="s">
        <v>42</v>
      </c>
    </row>
    <row r="1147" spans="1:12" x14ac:dyDescent="0.25">
      <c r="A1147" t="s">
        <v>49</v>
      </c>
      <c r="B1147">
        <v>80918.399999999994</v>
      </c>
      <c r="C1147">
        <v>80797.7</v>
      </c>
      <c r="D1147">
        <v>80796.899999999994</v>
      </c>
      <c r="E1147">
        <v>80783.8</v>
      </c>
      <c r="F1147">
        <v>8785.4699999999993</v>
      </c>
      <c r="G1147">
        <v>6770.13</v>
      </c>
      <c r="H1147">
        <v>2060.9699999999998</v>
      </c>
      <c r="I1147">
        <v>5.39474E-2</v>
      </c>
      <c r="J1147">
        <v>0.93183000000000005</v>
      </c>
      <c r="K1147">
        <v>0</v>
      </c>
      <c r="L1147" t="s">
        <v>42</v>
      </c>
    </row>
    <row r="1148" spans="1:12" x14ac:dyDescent="0.25">
      <c r="A1148" t="s">
        <v>49</v>
      </c>
      <c r="B1148">
        <v>79912.800000000003</v>
      </c>
      <c r="C1148">
        <v>79782.3</v>
      </c>
      <c r="D1148">
        <v>79781.600000000006</v>
      </c>
      <c r="E1148">
        <v>79768.7</v>
      </c>
      <c r="F1148">
        <v>8686.24</v>
      </c>
      <c r="G1148">
        <v>6735.18</v>
      </c>
      <c r="H1148">
        <v>2054.1799999999998</v>
      </c>
      <c r="I1148">
        <v>5.5934299999999999E-2</v>
      </c>
      <c r="J1148">
        <v>0.93181599999999998</v>
      </c>
      <c r="K1148">
        <v>302</v>
      </c>
      <c r="L1148" t="s">
        <v>42</v>
      </c>
    </row>
    <row r="1149" spans="1:12" x14ac:dyDescent="0.25">
      <c r="A1149" t="s">
        <v>49</v>
      </c>
      <c r="B1149">
        <v>76818.100000000006</v>
      </c>
      <c r="C1149">
        <v>76700.7</v>
      </c>
      <c r="D1149">
        <v>76700</v>
      </c>
      <c r="E1149">
        <v>76687.7</v>
      </c>
      <c r="F1149">
        <v>8377.24</v>
      </c>
      <c r="G1149">
        <v>6449.32</v>
      </c>
      <c r="H1149">
        <v>1959.66</v>
      </c>
      <c r="I1149">
        <v>5.3451400000000003E-2</v>
      </c>
      <c r="J1149">
        <v>0.95898899999999998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78424.800000000003</v>
      </c>
      <c r="C1150">
        <v>78307.199999999997</v>
      </c>
      <c r="D1150">
        <v>78306.600000000006</v>
      </c>
      <c r="E1150">
        <v>78294</v>
      </c>
      <c r="F1150">
        <v>8524.82</v>
      </c>
      <c r="G1150">
        <v>6614.06</v>
      </c>
      <c r="H1150">
        <v>1998.74</v>
      </c>
      <c r="I1150">
        <v>5.7883499999999997E-2</v>
      </c>
      <c r="J1150">
        <v>0.94692500000000002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80620</v>
      </c>
      <c r="C1151">
        <v>80496.3</v>
      </c>
      <c r="D1151">
        <v>80495.600000000006</v>
      </c>
      <c r="E1151">
        <v>80482.7</v>
      </c>
      <c r="F1151">
        <v>8748.93</v>
      </c>
      <c r="G1151">
        <v>6773.75</v>
      </c>
      <c r="H1151">
        <v>2059.1799999999998</v>
      </c>
      <c r="I1151">
        <v>5.4423600000000003E-2</v>
      </c>
      <c r="J1151">
        <v>0.95107600000000003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79625.7</v>
      </c>
      <c r="C1152">
        <v>79503.7</v>
      </c>
      <c r="D1152">
        <v>79503</v>
      </c>
      <c r="E1152">
        <v>79490.2</v>
      </c>
      <c r="F1152">
        <v>8698.6200000000008</v>
      </c>
      <c r="G1152">
        <v>6798.46</v>
      </c>
      <c r="H1152">
        <v>2026.4</v>
      </c>
      <c r="I1152">
        <v>5.3928799999999999E-2</v>
      </c>
      <c r="J1152">
        <v>0.93180300000000005</v>
      </c>
      <c r="K1152">
        <v>2449</v>
      </c>
      <c r="L1152" t="s">
        <v>42</v>
      </c>
    </row>
    <row r="1153" spans="1:12" x14ac:dyDescent="0.25">
      <c r="A1153" t="s">
        <v>49</v>
      </c>
      <c r="B1153">
        <v>82134.899999999994</v>
      </c>
      <c r="C1153">
        <v>82014.5</v>
      </c>
      <c r="D1153">
        <v>82013.8</v>
      </c>
      <c r="E1153">
        <v>82000.5</v>
      </c>
      <c r="F1153">
        <v>9119.77</v>
      </c>
      <c r="G1153">
        <v>7131.8</v>
      </c>
      <c r="H1153">
        <v>2069.84</v>
      </c>
      <c r="I1153">
        <v>5.1496500000000001E-2</v>
      </c>
      <c r="J1153">
        <v>0.93183099999999996</v>
      </c>
      <c r="K1153">
        <v>0</v>
      </c>
      <c r="L1153" t="s">
        <v>42</v>
      </c>
    </row>
    <row r="1154" spans="1:12" x14ac:dyDescent="0.25">
      <c r="A1154" t="s">
        <v>49</v>
      </c>
      <c r="B1154">
        <v>81525.600000000006</v>
      </c>
      <c r="C1154">
        <v>81404.600000000006</v>
      </c>
      <c r="D1154">
        <v>81403.8</v>
      </c>
      <c r="E1154">
        <v>81390.8</v>
      </c>
      <c r="F1154">
        <v>8767.48</v>
      </c>
      <c r="G1154">
        <v>7065.45</v>
      </c>
      <c r="H1154">
        <v>2077.6999999999998</v>
      </c>
      <c r="I1154">
        <v>5.3946500000000001E-2</v>
      </c>
      <c r="J1154">
        <v>0.95916400000000002</v>
      </c>
      <c r="K1154">
        <v>0</v>
      </c>
      <c r="L1154" t="s">
        <v>42</v>
      </c>
    </row>
    <row r="1155" spans="1:12" x14ac:dyDescent="0.25">
      <c r="A1155" t="s">
        <v>49</v>
      </c>
      <c r="B1155">
        <v>79304.100000000006</v>
      </c>
      <c r="C1155">
        <v>79185.3</v>
      </c>
      <c r="D1155">
        <v>79184.600000000006</v>
      </c>
      <c r="E1155">
        <v>79171.8</v>
      </c>
      <c r="F1155">
        <v>8581.7900000000009</v>
      </c>
      <c r="G1155">
        <v>6789.64</v>
      </c>
      <c r="H1155">
        <v>2011.94</v>
      </c>
      <c r="I1155">
        <v>5.4052799999999998E-2</v>
      </c>
      <c r="J1155">
        <v>0.95093799999999995</v>
      </c>
      <c r="K1155">
        <v>0</v>
      </c>
      <c r="L1155" t="s">
        <v>42</v>
      </c>
    </row>
    <row r="1156" spans="1:12" x14ac:dyDescent="0.25">
      <c r="A1156" t="s">
        <v>49</v>
      </c>
      <c r="B1156">
        <v>79416.3</v>
      </c>
      <c r="C1156">
        <v>79295.899999999994</v>
      </c>
      <c r="D1156">
        <v>79295.199999999997</v>
      </c>
      <c r="E1156">
        <v>79282.399999999994</v>
      </c>
      <c r="F1156">
        <v>8680.51</v>
      </c>
      <c r="G1156">
        <v>6759.95</v>
      </c>
      <c r="H1156">
        <v>2009.63</v>
      </c>
      <c r="I1156">
        <v>5.4255299999999999E-2</v>
      </c>
      <c r="J1156">
        <v>0.93183499999999997</v>
      </c>
      <c r="K1156">
        <v>2325</v>
      </c>
      <c r="L1156" t="s">
        <v>42</v>
      </c>
    </row>
    <row r="1157" spans="1:12" x14ac:dyDescent="0.25">
      <c r="A1157" t="s">
        <v>49</v>
      </c>
      <c r="B1157">
        <v>81030.5</v>
      </c>
      <c r="C1157">
        <v>80900.600000000006</v>
      </c>
      <c r="D1157">
        <v>80899.899999999994</v>
      </c>
      <c r="E1157">
        <v>80886.8</v>
      </c>
      <c r="F1157">
        <v>8779.99</v>
      </c>
      <c r="G1157">
        <v>6844.11</v>
      </c>
      <c r="H1157">
        <v>2055.9499999999998</v>
      </c>
      <c r="I1157">
        <v>5.3969000000000003E-2</v>
      </c>
      <c r="J1157">
        <v>0.95334300000000005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79963.5</v>
      </c>
      <c r="C1158">
        <v>79844.2</v>
      </c>
      <c r="D1158">
        <v>79843.5</v>
      </c>
      <c r="E1158">
        <v>79830.5</v>
      </c>
      <c r="F1158">
        <v>8651.17</v>
      </c>
      <c r="G1158">
        <v>6629.63</v>
      </c>
      <c r="H1158">
        <v>2029.74</v>
      </c>
      <c r="I1158">
        <v>5.3977200000000003E-2</v>
      </c>
      <c r="J1158">
        <v>0.93211900000000003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80619.100000000006</v>
      </c>
      <c r="C1159">
        <v>80497.399999999994</v>
      </c>
      <c r="D1159">
        <v>80496.7</v>
      </c>
      <c r="E1159">
        <v>80483.7</v>
      </c>
      <c r="F1159">
        <v>8710.6200000000008</v>
      </c>
      <c r="G1159">
        <v>6740.3</v>
      </c>
      <c r="H1159">
        <v>2044.05</v>
      </c>
      <c r="I1159">
        <v>5.3920500000000003E-2</v>
      </c>
      <c r="J1159">
        <v>0.95715499999999998</v>
      </c>
      <c r="K1159">
        <v>0</v>
      </c>
      <c r="L1159" t="s">
        <v>42</v>
      </c>
    </row>
    <row r="1160" spans="1:12" x14ac:dyDescent="0.25">
      <c r="A1160" t="s">
        <v>49</v>
      </c>
      <c r="B1160">
        <v>79326.100000000006</v>
      </c>
      <c r="C1160">
        <v>79204.399999999994</v>
      </c>
      <c r="D1160">
        <v>79203.8</v>
      </c>
      <c r="E1160">
        <v>79190.899999999994</v>
      </c>
      <c r="F1160">
        <v>8575.1200000000008</v>
      </c>
      <c r="G1160">
        <v>6627.1</v>
      </c>
      <c r="H1160">
        <v>2020.61</v>
      </c>
      <c r="I1160">
        <v>5.88452E-2</v>
      </c>
      <c r="J1160">
        <v>0.95064199999999999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78884.3</v>
      </c>
      <c r="C1161">
        <v>78765.7</v>
      </c>
      <c r="D1161">
        <v>78765</v>
      </c>
      <c r="E1161">
        <v>78752.2</v>
      </c>
      <c r="F1161">
        <v>8552.83</v>
      </c>
      <c r="G1161">
        <v>6634.15</v>
      </c>
      <c r="H1161">
        <v>1999.19</v>
      </c>
      <c r="I1161">
        <v>5.4158400000000002E-2</v>
      </c>
      <c r="J1161">
        <v>0.94258299999999995</v>
      </c>
      <c r="K1161">
        <v>0</v>
      </c>
      <c r="L1161" t="s">
        <v>42</v>
      </c>
    </row>
    <row r="1162" spans="1:12" x14ac:dyDescent="0.25">
      <c r="A1162" t="s">
        <v>49</v>
      </c>
      <c r="B1162">
        <v>80261.5</v>
      </c>
      <c r="C1162">
        <v>80140.7</v>
      </c>
      <c r="D1162">
        <v>80140</v>
      </c>
      <c r="E1162">
        <v>80127</v>
      </c>
      <c r="F1162">
        <v>8707.73</v>
      </c>
      <c r="G1162">
        <v>6687.03</v>
      </c>
      <c r="H1162">
        <v>2033.9</v>
      </c>
      <c r="I1162">
        <v>5.3909699999999998E-2</v>
      </c>
      <c r="J1162">
        <v>0.93450800000000001</v>
      </c>
      <c r="K1162">
        <v>0</v>
      </c>
      <c r="L1162" t="s">
        <v>42</v>
      </c>
    </row>
    <row r="1163" spans="1:12" x14ac:dyDescent="0.25">
      <c r="A1163" t="s">
        <v>49</v>
      </c>
      <c r="B1163">
        <v>80347.199999999997</v>
      </c>
      <c r="C1163">
        <v>80225.600000000006</v>
      </c>
      <c r="D1163">
        <v>80224.899999999994</v>
      </c>
      <c r="E1163">
        <v>80212</v>
      </c>
      <c r="F1163">
        <v>8681.2199999999993</v>
      </c>
      <c r="G1163">
        <v>6728.12</v>
      </c>
      <c r="H1163">
        <v>2064.08</v>
      </c>
      <c r="I1163">
        <v>5.391E-2</v>
      </c>
      <c r="J1163">
        <v>0.93463099999999999</v>
      </c>
      <c r="K1163">
        <v>0</v>
      </c>
      <c r="L1163" t="s">
        <v>42</v>
      </c>
    </row>
    <row r="1164" spans="1:12" x14ac:dyDescent="0.25">
      <c r="A1164" t="s">
        <v>49</v>
      </c>
      <c r="B1164">
        <v>80018.2</v>
      </c>
      <c r="C1164">
        <v>79897.3</v>
      </c>
      <c r="D1164">
        <v>79896.7</v>
      </c>
      <c r="E1164">
        <v>79883.8</v>
      </c>
      <c r="F1164">
        <v>8743.9599999999991</v>
      </c>
      <c r="G1164">
        <v>6865.81</v>
      </c>
      <c r="H1164">
        <v>2014.54</v>
      </c>
      <c r="I1164">
        <v>5.4222899999999997E-2</v>
      </c>
      <c r="J1164">
        <v>0.95921100000000004</v>
      </c>
      <c r="K1164">
        <v>0</v>
      </c>
      <c r="L1164" t="s">
        <v>42</v>
      </c>
    </row>
    <row r="1165" spans="1:12" x14ac:dyDescent="0.25">
      <c r="A1165" t="s">
        <v>49</v>
      </c>
      <c r="B1165">
        <v>78706.2</v>
      </c>
      <c r="C1165">
        <v>78584.3</v>
      </c>
      <c r="D1165">
        <v>78583.600000000006</v>
      </c>
      <c r="E1165">
        <v>78570.899999999994</v>
      </c>
      <c r="F1165">
        <v>8622.2800000000007</v>
      </c>
      <c r="G1165">
        <v>6624.51</v>
      </c>
      <c r="H1165">
        <v>2012.57</v>
      </c>
      <c r="I1165">
        <v>5.3968599999999999E-2</v>
      </c>
      <c r="J1165">
        <v>0.93183000000000005</v>
      </c>
      <c r="K1165">
        <v>1363</v>
      </c>
      <c r="L1165" t="s">
        <v>42</v>
      </c>
    </row>
    <row r="1166" spans="1:12" x14ac:dyDescent="0.25">
      <c r="A1166" t="s">
        <v>49</v>
      </c>
      <c r="B1166">
        <v>78889.100000000006</v>
      </c>
      <c r="C1166">
        <v>78771.7</v>
      </c>
      <c r="D1166">
        <v>78771.100000000006</v>
      </c>
      <c r="E1166">
        <v>78758.3</v>
      </c>
      <c r="F1166">
        <v>8552.31</v>
      </c>
      <c r="G1166">
        <v>6657.41</v>
      </c>
      <c r="H1166">
        <v>2004.99</v>
      </c>
      <c r="I1166">
        <v>5.3995399999999999E-2</v>
      </c>
      <c r="J1166">
        <v>0.93181800000000004</v>
      </c>
      <c r="K1166">
        <v>0</v>
      </c>
      <c r="L1166" t="s">
        <v>42</v>
      </c>
    </row>
    <row r="1167" spans="1:12" x14ac:dyDescent="0.25">
      <c r="A1167" t="s">
        <v>49</v>
      </c>
      <c r="B1167">
        <v>79833.399999999994</v>
      </c>
      <c r="C1167">
        <v>79709.5</v>
      </c>
      <c r="D1167">
        <v>79708.899999999994</v>
      </c>
      <c r="E1167">
        <v>79695.899999999994</v>
      </c>
      <c r="F1167">
        <v>8691.75</v>
      </c>
      <c r="G1167">
        <v>6703.1</v>
      </c>
      <c r="H1167">
        <v>2033.44</v>
      </c>
      <c r="I1167">
        <v>5.3909600000000002E-2</v>
      </c>
      <c r="J1167">
        <v>0.95766799999999996</v>
      </c>
      <c r="K1167">
        <v>0</v>
      </c>
      <c r="L1167" t="s">
        <v>42</v>
      </c>
    </row>
    <row r="1168" spans="1:12" x14ac:dyDescent="0.25">
      <c r="A1168" t="s">
        <v>49</v>
      </c>
      <c r="B1168">
        <v>78250.600000000006</v>
      </c>
      <c r="C1168">
        <v>78127.600000000006</v>
      </c>
      <c r="D1168">
        <v>78127</v>
      </c>
      <c r="E1168">
        <v>78114.3</v>
      </c>
      <c r="F1168">
        <v>8571.49</v>
      </c>
      <c r="G1168">
        <v>6590.47</v>
      </c>
      <c r="H1168">
        <v>1970.86</v>
      </c>
      <c r="I1168">
        <v>5.3911800000000003E-2</v>
      </c>
      <c r="J1168">
        <v>0.95872000000000002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78669.899999999994</v>
      </c>
      <c r="C1169">
        <v>78549.3</v>
      </c>
      <c r="D1169">
        <v>78548.600000000006</v>
      </c>
      <c r="E1169">
        <v>78535.899999999994</v>
      </c>
      <c r="F1169">
        <v>8518.8799999999992</v>
      </c>
      <c r="G1169">
        <v>6678.91</v>
      </c>
      <c r="H1169">
        <v>2009.78</v>
      </c>
      <c r="I1169">
        <v>6.2272399999999999E-2</v>
      </c>
      <c r="J1169">
        <v>0.95188300000000003</v>
      </c>
      <c r="K1169">
        <v>1458</v>
      </c>
      <c r="L1169" t="s">
        <v>42</v>
      </c>
    </row>
    <row r="1170" spans="1:25" x14ac:dyDescent="0.25">
      <c r="A1170" t="s">
        <v>49</v>
      </c>
      <c r="B1170">
        <v>78948.600000000006</v>
      </c>
      <c r="C1170">
        <v>78824.899999999994</v>
      </c>
      <c r="D1170">
        <v>78824.3</v>
      </c>
      <c r="E1170">
        <v>78811.5</v>
      </c>
      <c r="F1170">
        <v>8549.9699999999993</v>
      </c>
      <c r="G1170">
        <v>6614.51</v>
      </c>
      <c r="H1170">
        <v>2010.5</v>
      </c>
      <c r="I1170">
        <v>5.3985600000000002E-2</v>
      </c>
      <c r="J1170">
        <v>0.95250400000000002</v>
      </c>
      <c r="K1170">
        <v>0</v>
      </c>
      <c r="L1170" t="s">
        <v>42</v>
      </c>
    </row>
    <row r="1171" spans="1:25" x14ac:dyDescent="0.25">
      <c r="A1171" t="s">
        <v>49</v>
      </c>
      <c r="B1171">
        <v>77476.2</v>
      </c>
      <c r="C1171">
        <v>77337.7</v>
      </c>
      <c r="D1171">
        <v>77337.100000000006</v>
      </c>
      <c r="E1171">
        <v>77324.600000000006</v>
      </c>
      <c r="F1171">
        <v>8463.84</v>
      </c>
      <c r="G1171">
        <v>6487.59</v>
      </c>
      <c r="H1171">
        <v>1987.23</v>
      </c>
      <c r="I1171">
        <v>5.4249499999999999E-2</v>
      </c>
      <c r="J1171">
        <v>0.95813999999999999</v>
      </c>
      <c r="K1171">
        <v>0</v>
      </c>
      <c r="L1171" t="s">
        <v>42</v>
      </c>
    </row>
    <row r="1172" spans="1:25" x14ac:dyDescent="0.25">
      <c r="A1172" t="s">
        <v>49</v>
      </c>
      <c r="B1172">
        <v>79691.5</v>
      </c>
      <c r="C1172">
        <v>79568.800000000003</v>
      </c>
      <c r="D1172">
        <v>79568.2</v>
      </c>
      <c r="E1172">
        <v>79555.3</v>
      </c>
      <c r="F1172">
        <v>8782.9599999999991</v>
      </c>
      <c r="G1172">
        <v>7003.69</v>
      </c>
      <c r="H1172">
        <v>1990.67</v>
      </c>
      <c r="I1172">
        <v>5.3929400000000002E-2</v>
      </c>
      <c r="J1172">
        <v>0.93183099999999996</v>
      </c>
      <c r="K1172">
        <v>109</v>
      </c>
      <c r="L1172" t="s">
        <v>42</v>
      </c>
    </row>
    <row r="1173" spans="1:25" x14ac:dyDescent="0.25">
      <c r="A1173" t="s">
        <v>49</v>
      </c>
      <c r="B1173">
        <v>80363.199999999997</v>
      </c>
      <c r="C1173">
        <v>80243.899999999994</v>
      </c>
      <c r="D1173">
        <v>80243.199999999997</v>
      </c>
      <c r="E1173">
        <v>80230.3</v>
      </c>
      <c r="F1173">
        <v>8686.19</v>
      </c>
      <c r="G1173">
        <v>6812.13</v>
      </c>
      <c r="H1173">
        <v>2019.34</v>
      </c>
      <c r="I1173">
        <v>5.4036599999999997E-2</v>
      </c>
      <c r="J1173">
        <v>0.94551399999999997</v>
      </c>
      <c r="K1173">
        <v>0</v>
      </c>
      <c r="L1173" t="s">
        <v>42</v>
      </c>
    </row>
    <row r="1174" spans="1:25" x14ac:dyDescent="0.25">
      <c r="A1174" t="s">
        <v>49</v>
      </c>
      <c r="B1174">
        <v>78167.100000000006</v>
      </c>
      <c r="C1174">
        <v>78046.3</v>
      </c>
      <c r="D1174">
        <v>78045.7</v>
      </c>
      <c r="E1174">
        <v>78033</v>
      </c>
      <c r="F1174">
        <v>8493.5</v>
      </c>
      <c r="G1174">
        <v>6573.03</v>
      </c>
      <c r="H1174">
        <v>1988.02</v>
      </c>
      <c r="I1174">
        <v>5.3915600000000001E-2</v>
      </c>
      <c r="J1174">
        <v>0.93183400000000005</v>
      </c>
      <c r="K1174">
        <v>199</v>
      </c>
      <c r="L1174" t="s">
        <v>42</v>
      </c>
    </row>
    <row r="1175" spans="1:25" x14ac:dyDescent="0.25">
      <c r="A1175" t="s">
        <v>49</v>
      </c>
      <c r="B1175">
        <v>86977.9</v>
      </c>
      <c r="C1175">
        <v>86856.8</v>
      </c>
      <c r="D1175">
        <v>86855.9</v>
      </c>
      <c r="E1175">
        <v>86842.2</v>
      </c>
      <c r="F1175">
        <v>10233.200000000001</v>
      </c>
      <c r="G1175">
        <v>8036.35</v>
      </c>
      <c r="H1175">
        <v>2147.52</v>
      </c>
      <c r="I1175">
        <v>5.4018099999999999E-2</v>
      </c>
      <c r="J1175">
        <v>0.95801700000000001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84340.3</v>
      </c>
      <c r="C1176">
        <v>84212.9</v>
      </c>
      <c r="D1176">
        <v>84212.1</v>
      </c>
      <c r="E1176">
        <v>84198.6</v>
      </c>
      <c r="F1176">
        <v>9933.52</v>
      </c>
      <c r="G1176">
        <v>7583.57</v>
      </c>
      <c r="H1176">
        <v>2106.8200000000002</v>
      </c>
      <c r="I1176">
        <v>5.39298E-2</v>
      </c>
      <c r="J1176">
        <v>0.95761099999999999</v>
      </c>
      <c r="K1176">
        <v>0</v>
      </c>
      <c r="L1176" t="s">
        <v>42</v>
      </c>
      <c r="R1176">
        <f>AVERAGE(B1127:B1176)</f>
        <v>79980.532000000021</v>
      </c>
      <c r="S1176">
        <f>AVERAGE(C1127:C1176)</f>
        <v>79857.271999999997</v>
      </c>
      <c r="U1176">
        <f>_xlfn.VAR.P(B1127:B1176)</f>
        <v>3701311.9761759997</v>
      </c>
      <c r="V1176">
        <f>_xlfn.VAR.P(C1127:C1176)</f>
        <v>3698823.5664159982</v>
      </c>
      <c r="X1176">
        <f>1.96*SQRT(U1176)/50</f>
        <v>75.416072790029887</v>
      </c>
      <c r="Y1176">
        <f>1.96*SQRT(V1176)/50</f>
        <v>75.39071723426882</v>
      </c>
    </row>
    <row r="1177" spans="1:25" x14ac:dyDescent="0.25">
      <c r="A1177" t="s">
        <v>49</v>
      </c>
      <c r="B1177">
        <v>3999031.0399810001</v>
      </c>
      <c r="C1177" t="s">
        <v>36</v>
      </c>
    </row>
    <row r="1178" spans="1:25" x14ac:dyDescent="0.25">
      <c r="A1178" t="s">
        <v>68</v>
      </c>
      <c r="B1178">
        <v>81085</v>
      </c>
      <c r="C1178">
        <v>81084.600000000006</v>
      </c>
      <c r="D1178">
        <v>81083.7</v>
      </c>
      <c r="E1178">
        <v>81069.5</v>
      </c>
      <c r="F1178">
        <v>10467.299999999999</v>
      </c>
      <c r="G1178">
        <v>0</v>
      </c>
      <c r="H1178">
        <v>2195.65</v>
      </c>
      <c r="I1178">
        <v>5.41658E-2</v>
      </c>
      <c r="J1178">
        <v>0.95107299999999995</v>
      </c>
      <c r="K1178">
        <v>0</v>
      </c>
      <c r="L1178" t="s">
        <v>42</v>
      </c>
    </row>
    <row r="1179" spans="1:25" x14ac:dyDescent="0.25">
      <c r="A1179" t="s">
        <v>68</v>
      </c>
      <c r="B1179">
        <v>78553</v>
      </c>
      <c r="C1179">
        <v>78552.5</v>
      </c>
      <c r="D1179">
        <v>78551.8</v>
      </c>
      <c r="E1179">
        <v>78538.2</v>
      </c>
      <c r="F1179">
        <v>9737.2099999999991</v>
      </c>
      <c r="G1179">
        <v>0</v>
      </c>
      <c r="H1179">
        <v>2161.6</v>
      </c>
      <c r="I1179">
        <v>5.3920500000000003E-2</v>
      </c>
      <c r="J1179">
        <v>0.95665999999999995</v>
      </c>
      <c r="K1179">
        <v>0</v>
      </c>
      <c r="L1179" t="s">
        <v>42</v>
      </c>
    </row>
    <row r="1180" spans="1:25" x14ac:dyDescent="0.25">
      <c r="A1180" t="s">
        <v>68</v>
      </c>
      <c r="B1180">
        <v>76535.600000000006</v>
      </c>
      <c r="C1180">
        <v>76535.100000000006</v>
      </c>
      <c r="D1180">
        <v>76530.600000000006</v>
      </c>
      <c r="E1180">
        <v>76517.2</v>
      </c>
      <c r="F1180">
        <v>9358.4699999999993</v>
      </c>
      <c r="G1180">
        <v>0</v>
      </c>
      <c r="H1180">
        <v>2098.83</v>
      </c>
      <c r="I1180">
        <v>5.4122400000000001E-2</v>
      </c>
      <c r="J1180">
        <v>0.95028599999999996</v>
      </c>
      <c r="K1180">
        <v>0</v>
      </c>
      <c r="L1180" t="s">
        <v>42</v>
      </c>
    </row>
    <row r="1181" spans="1:25" x14ac:dyDescent="0.25">
      <c r="A1181" t="s">
        <v>68</v>
      </c>
      <c r="B1181">
        <v>77599.3</v>
      </c>
      <c r="C1181">
        <v>77598.899999999994</v>
      </c>
      <c r="D1181">
        <v>77598.100000000006</v>
      </c>
      <c r="E1181">
        <v>77584.800000000003</v>
      </c>
      <c r="F1181">
        <v>9524.59</v>
      </c>
      <c r="G1181">
        <v>0</v>
      </c>
      <c r="H1181">
        <v>2105.7199999999998</v>
      </c>
      <c r="I1181">
        <v>5.3933500000000002E-2</v>
      </c>
      <c r="J1181">
        <v>0.95704800000000001</v>
      </c>
      <c r="K1181">
        <v>0</v>
      </c>
      <c r="L1181" t="s">
        <v>42</v>
      </c>
    </row>
    <row r="1182" spans="1:25" x14ac:dyDescent="0.25">
      <c r="A1182" t="s">
        <v>68</v>
      </c>
      <c r="B1182">
        <v>74664.5</v>
      </c>
      <c r="C1182">
        <v>74664.100000000006</v>
      </c>
      <c r="D1182">
        <v>74663.399999999994</v>
      </c>
      <c r="E1182">
        <v>74650.600000000006</v>
      </c>
      <c r="F1182">
        <v>8719.23</v>
      </c>
      <c r="G1182">
        <v>0</v>
      </c>
      <c r="H1182">
        <v>2058.25</v>
      </c>
      <c r="I1182">
        <v>5.3909600000000002E-2</v>
      </c>
      <c r="J1182">
        <v>0.94511000000000001</v>
      </c>
      <c r="K1182">
        <v>0</v>
      </c>
      <c r="L1182" t="s">
        <v>42</v>
      </c>
    </row>
    <row r="1183" spans="1:25" x14ac:dyDescent="0.25">
      <c r="A1183" t="s">
        <v>68</v>
      </c>
      <c r="B1183">
        <v>73686.899999999994</v>
      </c>
      <c r="C1183">
        <v>73686.5</v>
      </c>
      <c r="D1183">
        <v>73685.8</v>
      </c>
      <c r="E1183">
        <v>73673</v>
      </c>
      <c r="F1183">
        <v>8705.26</v>
      </c>
      <c r="G1183">
        <v>0</v>
      </c>
      <c r="H1183">
        <v>2017.97</v>
      </c>
      <c r="I1183">
        <v>5.4758800000000003E-2</v>
      </c>
      <c r="J1183">
        <v>0.93183700000000003</v>
      </c>
      <c r="K1183">
        <v>0</v>
      </c>
      <c r="L1183" t="s">
        <v>42</v>
      </c>
    </row>
    <row r="1184" spans="1:25" x14ac:dyDescent="0.25">
      <c r="A1184" t="s">
        <v>68</v>
      </c>
      <c r="B1184">
        <v>74764.2</v>
      </c>
      <c r="C1184">
        <v>74763.8</v>
      </c>
      <c r="D1184">
        <v>74763.100000000006</v>
      </c>
      <c r="E1184">
        <v>74750.2</v>
      </c>
      <c r="F1184">
        <v>8747.33</v>
      </c>
      <c r="G1184">
        <v>0</v>
      </c>
      <c r="H1184">
        <v>2070.3000000000002</v>
      </c>
      <c r="I1184">
        <v>5.6527599999999997E-2</v>
      </c>
      <c r="J1184">
        <v>0.95792699999999997</v>
      </c>
      <c r="K1184">
        <v>0</v>
      </c>
      <c r="L1184" t="s">
        <v>42</v>
      </c>
    </row>
    <row r="1185" spans="1:12" x14ac:dyDescent="0.25">
      <c r="A1185" t="s">
        <v>68</v>
      </c>
      <c r="B1185">
        <v>74529.399999999994</v>
      </c>
      <c r="C1185">
        <v>74529</v>
      </c>
      <c r="D1185">
        <v>74528.2</v>
      </c>
      <c r="E1185">
        <v>74515.3</v>
      </c>
      <c r="F1185">
        <v>9089.98</v>
      </c>
      <c r="G1185">
        <v>0</v>
      </c>
      <c r="H1185">
        <v>2036.09</v>
      </c>
      <c r="I1185">
        <v>5.39129E-2</v>
      </c>
      <c r="J1185">
        <v>0.93174299999999999</v>
      </c>
      <c r="K1185">
        <v>0</v>
      </c>
      <c r="L1185" t="s">
        <v>42</v>
      </c>
    </row>
    <row r="1186" spans="1:12" x14ac:dyDescent="0.25">
      <c r="A1186" t="s">
        <v>68</v>
      </c>
      <c r="B1186">
        <v>75701</v>
      </c>
      <c r="C1186">
        <v>75700.5</v>
      </c>
      <c r="D1186">
        <v>75699.8</v>
      </c>
      <c r="E1186">
        <v>75686.8</v>
      </c>
      <c r="F1186">
        <v>9001.93</v>
      </c>
      <c r="G1186">
        <v>0</v>
      </c>
      <c r="H1186">
        <v>2113.71</v>
      </c>
      <c r="I1186">
        <v>5.4278100000000003E-2</v>
      </c>
      <c r="J1186">
        <v>0.94192500000000001</v>
      </c>
      <c r="K1186">
        <v>0</v>
      </c>
      <c r="L1186" t="s">
        <v>42</v>
      </c>
    </row>
    <row r="1187" spans="1:12" x14ac:dyDescent="0.25">
      <c r="A1187" t="s">
        <v>68</v>
      </c>
      <c r="B1187">
        <v>73820.800000000003</v>
      </c>
      <c r="C1187">
        <v>73820.399999999994</v>
      </c>
      <c r="D1187">
        <v>73819.600000000006</v>
      </c>
      <c r="E1187">
        <v>73806.899999999994</v>
      </c>
      <c r="F1187">
        <v>8737.0300000000007</v>
      </c>
      <c r="G1187">
        <v>0</v>
      </c>
      <c r="H1187">
        <v>2011.62</v>
      </c>
      <c r="I1187">
        <v>5.6472099999999997E-2</v>
      </c>
      <c r="J1187">
        <v>0.93183499999999997</v>
      </c>
      <c r="K1187">
        <v>0</v>
      </c>
      <c r="L1187" t="s">
        <v>42</v>
      </c>
    </row>
    <row r="1188" spans="1:12" x14ac:dyDescent="0.25">
      <c r="A1188" t="s">
        <v>68</v>
      </c>
      <c r="B1188">
        <v>74878.899999999994</v>
      </c>
      <c r="C1188">
        <v>74878.5</v>
      </c>
      <c r="D1188">
        <v>74877.8</v>
      </c>
      <c r="E1188">
        <v>74854.399999999994</v>
      </c>
      <c r="F1188">
        <v>8899.9500000000007</v>
      </c>
      <c r="G1188">
        <v>0</v>
      </c>
      <c r="H1188">
        <v>2050.15</v>
      </c>
      <c r="I1188">
        <v>4.8381800000000003E-2</v>
      </c>
      <c r="J1188">
        <v>0.95904900000000004</v>
      </c>
      <c r="K1188">
        <v>0</v>
      </c>
      <c r="L1188" t="s">
        <v>42</v>
      </c>
    </row>
    <row r="1189" spans="1:12" x14ac:dyDescent="0.25">
      <c r="A1189" t="s">
        <v>68</v>
      </c>
      <c r="B1189">
        <v>74413</v>
      </c>
      <c r="C1189">
        <v>74412.600000000006</v>
      </c>
      <c r="D1189">
        <v>74411.899999999994</v>
      </c>
      <c r="E1189">
        <v>74399</v>
      </c>
      <c r="F1189">
        <v>8659.59</v>
      </c>
      <c r="G1189">
        <v>0</v>
      </c>
      <c r="H1189">
        <v>2037.02</v>
      </c>
      <c r="I1189">
        <v>5.3909499999999999E-2</v>
      </c>
      <c r="J1189">
        <v>0.94720400000000005</v>
      </c>
      <c r="K1189">
        <v>0</v>
      </c>
      <c r="L1189" t="s">
        <v>42</v>
      </c>
    </row>
    <row r="1190" spans="1:12" x14ac:dyDescent="0.25">
      <c r="A1190" t="s">
        <v>68</v>
      </c>
      <c r="B1190">
        <v>74142.7</v>
      </c>
      <c r="C1190">
        <v>74142.2</v>
      </c>
      <c r="D1190">
        <v>74141.600000000006</v>
      </c>
      <c r="E1190">
        <v>74128.800000000003</v>
      </c>
      <c r="F1190">
        <v>8637.68</v>
      </c>
      <c r="G1190">
        <v>0</v>
      </c>
      <c r="H1190">
        <v>2041.7</v>
      </c>
      <c r="I1190">
        <v>5.44923E-2</v>
      </c>
      <c r="J1190">
        <v>0.93183099999999996</v>
      </c>
      <c r="K1190">
        <v>0</v>
      </c>
      <c r="L1190" t="s">
        <v>42</v>
      </c>
    </row>
    <row r="1191" spans="1:12" x14ac:dyDescent="0.25">
      <c r="A1191" t="s">
        <v>68</v>
      </c>
      <c r="B1191">
        <v>75047.899999999994</v>
      </c>
      <c r="C1191">
        <v>75047.5</v>
      </c>
      <c r="D1191">
        <v>75046.8</v>
      </c>
      <c r="E1191">
        <v>75033.899999999994</v>
      </c>
      <c r="F1191">
        <v>8772.14</v>
      </c>
      <c r="G1191">
        <v>0</v>
      </c>
      <c r="H1191">
        <v>2060.5700000000002</v>
      </c>
      <c r="I1191">
        <v>5.3917199999999998E-2</v>
      </c>
      <c r="J1191">
        <v>0.93181999999999998</v>
      </c>
      <c r="K1191">
        <v>0</v>
      </c>
      <c r="L1191" t="s">
        <v>42</v>
      </c>
    </row>
    <row r="1192" spans="1:12" x14ac:dyDescent="0.25">
      <c r="A1192" t="s">
        <v>68</v>
      </c>
      <c r="B1192">
        <v>77045.3</v>
      </c>
      <c r="C1192">
        <v>77044.899999999994</v>
      </c>
      <c r="D1192">
        <v>77044.2</v>
      </c>
      <c r="E1192">
        <v>77030.7</v>
      </c>
      <c r="F1192">
        <v>9391.31</v>
      </c>
      <c r="G1192">
        <v>0</v>
      </c>
      <c r="H1192">
        <v>2101.08</v>
      </c>
      <c r="I1192">
        <v>5.4091E-2</v>
      </c>
      <c r="J1192">
        <v>0.95234600000000003</v>
      </c>
      <c r="K1192">
        <v>0</v>
      </c>
      <c r="L1192" t="s">
        <v>42</v>
      </c>
    </row>
    <row r="1193" spans="1:12" x14ac:dyDescent="0.25">
      <c r="A1193" t="s">
        <v>68</v>
      </c>
      <c r="B1193">
        <v>77341.100000000006</v>
      </c>
      <c r="C1193">
        <v>77340.7</v>
      </c>
      <c r="D1193">
        <v>77339.899999999994</v>
      </c>
      <c r="E1193">
        <v>77326.5</v>
      </c>
      <c r="F1193">
        <v>9390.2800000000007</v>
      </c>
      <c r="G1193">
        <v>0</v>
      </c>
      <c r="H1193">
        <v>2143.5</v>
      </c>
      <c r="I1193">
        <v>5.3910199999999998E-2</v>
      </c>
      <c r="J1193">
        <v>0.931836</v>
      </c>
      <c r="K1193">
        <v>0</v>
      </c>
      <c r="L1193" t="s">
        <v>42</v>
      </c>
    </row>
    <row r="1194" spans="1:12" x14ac:dyDescent="0.25">
      <c r="A1194" t="s">
        <v>68</v>
      </c>
      <c r="B1194">
        <v>74853.5</v>
      </c>
      <c r="C1194">
        <v>74853.100000000006</v>
      </c>
      <c r="D1194">
        <v>74852.399999999994</v>
      </c>
      <c r="E1194">
        <v>74839.5</v>
      </c>
      <c r="F1194">
        <v>8874.2000000000007</v>
      </c>
      <c r="G1194">
        <v>0</v>
      </c>
      <c r="H1194">
        <v>2052.75</v>
      </c>
      <c r="I1194">
        <v>5.3911399999999998E-2</v>
      </c>
      <c r="J1194">
        <v>0.95823400000000003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76274.100000000006</v>
      </c>
      <c r="C1195">
        <v>76273.7</v>
      </c>
      <c r="D1195">
        <v>76272.899999999994</v>
      </c>
      <c r="E1195">
        <v>76259.8</v>
      </c>
      <c r="F1195">
        <v>9167.7099999999991</v>
      </c>
      <c r="G1195">
        <v>0</v>
      </c>
      <c r="H1195">
        <v>2082.54</v>
      </c>
      <c r="I1195">
        <v>5.4057899999999999E-2</v>
      </c>
      <c r="J1195">
        <v>0.95591300000000001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74493.899999999994</v>
      </c>
      <c r="C1196">
        <v>74493.399999999994</v>
      </c>
      <c r="D1196">
        <v>74492.7</v>
      </c>
      <c r="E1196">
        <v>74479.899999999994</v>
      </c>
      <c r="F1196">
        <v>8792.42</v>
      </c>
      <c r="G1196">
        <v>0</v>
      </c>
      <c r="H1196">
        <v>2047.25</v>
      </c>
      <c r="I1196">
        <v>5.42814E-2</v>
      </c>
      <c r="J1196">
        <v>0.95352400000000004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73675.8</v>
      </c>
      <c r="C1197">
        <v>73675.3</v>
      </c>
      <c r="D1197">
        <v>73674.600000000006</v>
      </c>
      <c r="E1197">
        <v>73661.899999999994</v>
      </c>
      <c r="F1197">
        <v>8703.16</v>
      </c>
      <c r="G1197">
        <v>0</v>
      </c>
      <c r="H1197">
        <v>2025.08</v>
      </c>
      <c r="I1197">
        <v>4.2620100000000001E-2</v>
      </c>
      <c r="J1197">
        <v>0.95484599999999997</v>
      </c>
      <c r="K1197">
        <v>0</v>
      </c>
      <c r="L1197" t="s">
        <v>42</v>
      </c>
    </row>
    <row r="1198" spans="1:12" x14ac:dyDescent="0.25">
      <c r="A1198" t="s">
        <v>68</v>
      </c>
      <c r="B1198">
        <v>77320.7</v>
      </c>
      <c r="C1198">
        <v>77320.3</v>
      </c>
      <c r="D1198">
        <v>77319.5</v>
      </c>
      <c r="E1198">
        <v>77306.2</v>
      </c>
      <c r="F1198">
        <v>9419.56</v>
      </c>
      <c r="G1198">
        <v>0</v>
      </c>
      <c r="H1198">
        <v>2102.2199999999998</v>
      </c>
      <c r="I1198">
        <v>5.4211700000000002E-2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76609.899999999994</v>
      </c>
      <c r="C1199">
        <v>76609.5</v>
      </c>
      <c r="D1199">
        <v>76608.800000000003</v>
      </c>
      <c r="E1199">
        <v>76595.600000000006</v>
      </c>
      <c r="F1199">
        <v>8991.6200000000008</v>
      </c>
      <c r="G1199">
        <v>0</v>
      </c>
      <c r="H1199">
        <v>2130.89</v>
      </c>
      <c r="I1199">
        <v>5.3981500000000002E-2</v>
      </c>
      <c r="J1199">
        <v>0.93476300000000001</v>
      </c>
      <c r="K1199">
        <v>0</v>
      </c>
      <c r="L1199" t="s">
        <v>42</v>
      </c>
    </row>
    <row r="1200" spans="1:12" x14ac:dyDescent="0.25">
      <c r="A1200" t="s">
        <v>68</v>
      </c>
      <c r="B1200">
        <v>75373.3</v>
      </c>
      <c r="C1200">
        <v>75372.899999999994</v>
      </c>
      <c r="D1200">
        <v>75372.2</v>
      </c>
      <c r="E1200">
        <v>75359.199999999997</v>
      </c>
      <c r="F1200">
        <v>8772.89</v>
      </c>
      <c r="G1200">
        <v>0</v>
      </c>
      <c r="H1200">
        <v>2080.87</v>
      </c>
      <c r="I1200">
        <v>5.4178799999999999E-2</v>
      </c>
      <c r="J1200">
        <v>0.95616699999999999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73936.5</v>
      </c>
      <c r="C1201">
        <v>73936</v>
      </c>
      <c r="D1201">
        <v>73935.399999999994</v>
      </c>
      <c r="E1201">
        <v>73922.600000000006</v>
      </c>
      <c r="F1201">
        <v>8687.59</v>
      </c>
      <c r="G1201">
        <v>0</v>
      </c>
      <c r="H1201">
        <v>2054.58</v>
      </c>
      <c r="I1201">
        <v>5.3938600000000003E-2</v>
      </c>
      <c r="J1201">
        <v>0.93181199999999997</v>
      </c>
      <c r="K1201">
        <v>0</v>
      </c>
      <c r="L1201" t="s">
        <v>42</v>
      </c>
    </row>
    <row r="1202" spans="1:12" x14ac:dyDescent="0.25">
      <c r="A1202" t="s">
        <v>68</v>
      </c>
      <c r="B1202">
        <v>76675.600000000006</v>
      </c>
      <c r="C1202">
        <v>76675.100000000006</v>
      </c>
      <c r="D1202">
        <v>76674.399999999994</v>
      </c>
      <c r="E1202">
        <v>76661.2</v>
      </c>
      <c r="F1202">
        <v>8915.66</v>
      </c>
      <c r="G1202">
        <v>0</v>
      </c>
      <c r="H1202">
        <v>2136.6</v>
      </c>
      <c r="I1202">
        <v>5.5671199999999997E-2</v>
      </c>
      <c r="J1202">
        <v>0.94848900000000003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75006.399999999994</v>
      </c>
      <c r="C1203">
        <v>75006</v>
      </c>
      <c r="D1203">
        <v>75005.399999999994</v>
      </c>
      <c r="E1203">
        <v>74992.399999999994</v>
      </c>
      <c r="F1203">
        <v>8746.93</v>
      </c>
      <c r="G1203">
        <v>0</v>
      </c>
      <c r="H1203">
        <v>2080.14</v>
      </c>
      <c r="I1203">
        <v>5.42278E-2</v>
      </c>
      <c r="J1203">
        <v>0.93183499999999997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75076.399999999994</v>
      </c>
      <c r="C1204">
        <v>75076</v>
      </c>
      <c r="D1204">
        <v>75075.399999999994</v>
      </c>
      <c r="E1204">
        <v>75062.399999999994</v>
      </c>
      <c r="F1204">
        <v>8697.49</v>
      </c>
      <c r="G1204">
        <v>0</v>
      </c>
      <c r="H1204">
        <v>2096.86</v>
      </c>
      <c r="I1204">
        <v>5.3927799999999998E-2</v>
      </c>
      <c r="J1204">
        <v>0.95696899999999996</v>
      </c>
      <c r="K1204">
        <v>0</v>
      </c>
      <c r="L1204" t="s">
        <v>42</v>
      </c>
    </row>
    <row r="1205" spans="1:12" x14ac:dyDescent="0.25">
      <c r="A1205" t="s">
        <v>68</v>
      </c>
      <c r="B1205">
        <v>73996</v>
      </c>
      <c r="C1205">
        <v>73995.5</v>
      </c>
      <c r="D1205">
        <v>73994.8</v>
      </c>
      <c r="E1205">
        <v>73982</v>
      </c>
      <c r="F1205">
        <v>8869.7199999999993</v>
      </c>
      <c r="G1205">
        <v>0</v>
      </c>
      <c r="H1205">
        <v>2014.64</v>
      </c>
      <c r="I1205">
        <v>5.3909899999999997E-2</v>
      </c>
      <c r="J1205">
        <v>0.93183400000000005</v>
      </c>
      <c r="K1205">
        <v>0</v>
      </c>
      <c r="L1205" t="s">
        <v>42</v>
      </c>
    </row>
    <row r="1206" spans="1:12" x14ac:dyDescent="0.25">
      <c r="A1206" t="s">
        <v>68</v>
      </c>
      <c r="B1206">
        <v>76052.2</v>
      </c>
      <c r="C1206">
        <v>76051.8</v>
      </c>
      <c r="D1206">
        <v>76051</v>
      </c>
      <c r="E1206">
        <v>76037.899999999994</v>
      </c>
      <c r="F1206">
        <v>9015.34</v>
      </c>
      <c r="G1206">
        <v>0</v>
      </c>
      <c r="H1206">
        <v>2094.37</v>
      </c>
      <c r="I1206">
        <v>5.4875E-2</v>
      </c>
      <c r="J1206">
        <v>0.93183499999999997</v>
      </c>
      <c r="K1206">
        <v>0</v>
      </c>
      <c r="L1206" t="s">
        <v>42</v>
      </c>
    </row>
    <row r="1207" spans="1:12" x14ac:dyDescent="0.25">
      <c r="A1207" t="s">
        <v>68</v>
      </c>
      <c r="B1207">
        <v>74512.600000000006</v>
      </c>
      <c r="C1207">
        <v>74512.2</v>
      </c>
      <c r="D1207">
        <v>74511.5</v>
      </c>
      <c r="E1207">
        <v>74498.600000000006</v>
      </c>
      <c r="F1207">
        <v>8743.5300000000007</v>
      </c>
      <c r="G1207">
        <v>0</v>
      </c>
      <c r="H1207">
        <v>2053.25</v>
      </c>
      <c r="I1207">
        <v>5.39274E-2</v>
      </c>
      <c r="J1207">
        <v>0.94366700000000003</v>
      </c>
      <c r="K1207">
        <v>0</v>
      </c>
      <c r="L1207" t="s">
        <v>42</v>
      </c>
    </row>
    <row r="1208" spans="1:12" x14ac:dyDescent="0.25">
      <c r="A1208" t="s">
        <v>68</v>
      </c>
      <c r="B1208">
        <v>75822.100000000006</v>
      </c>
      <c r="C1208">
        <v>75821.7</v>
      </c>
      <c r="D1208">
        <v>75821.100000000006</v>
      </c>
      <c r="E1208">
        <v>75808</v>
      </c>
      <c r="F1208">
        <v>8858.01</v>
      </c>
      <c r="G1208">
        <v>0</v>
      </c>
      <c r="H1208">
        <v>2104.2199999999998</v>
      </c>
      <c r="I1208">
        <v>5.3911500000000001E-2</v>
      </c>
      <c r="J1208">
        <v>0.95910700000000004</v>
      </c>
      <c r="K1208">
        <v>0</v>
      </c>
      <c r="L1208" t="s">
        <v>42</v>
      </c>
    </row>
    <row r="1209" spans="1:12" x14ac:dyDescent="0.25">
      <c r="A1209" t="s">
        <v>68</v>
      </c>
      <c r="B1209">
        <v>74998.100000000006</v>
      </c>
      <c r="C1209">
        <v>74997.7</v>
      </c>
      <c r="D1209">
        <v>74997</v>
      </c>
      <c r="E1209">
        <v>74984.100000000006</v>
      </c>
      <c r="F1209">
        <v>8729.4</v>
      </c>
      <c r="G1209">
        <v>0</v>
      </c>
      <c r="H1209">
        <v>2071.34</v>
      </c>
      <c r="I1209">
        <v>5.3913500000000003E-2</v>
      </c>
      <c r="J1209">
        <v>0.95448500000000003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72364.100000000006</v>
      </c>
      <c r="C1210">
        <v>72363.7</v>
      </c>
      <c r="D1210">
        <v>72363.100000000006</v>
      </c>
      <c r="E1210">
        <v>72350.600000000006</v>
      </c>
      <c r="F1210">
        <v>8500.77</v>
      </c>
      <c r="G1210">
        <v>0</v>
      </c>
      <c r="H1210">
        <v>1992.63</v>
      </c>
      <c r="I1210">
        <v>5.3909600000000002E-2</v>
      </c>
      <c r="J1210">
        <v>0.95872599999999997</v>
      </c>
      <c r="K1210">
        <v>0</v>
      </c>
      <c r="L1210" t="s">
        <v>42</v>
      </c>
    </row>
    <row r="1211" spans="1:12" x14ac:dyDescent="0.25">
      <c r="A1211" t="s">
        <v>68</v>
      </c>
      <c r="B1211">
        <v>75966</v>
      </c>
      <c r="C1211">
        <v>75965.600000000006</v>
      </c>
      <c r="D1211">
        <v>75921.8</v>
      </c>
      <c r="E1211">
        <v>75908.7</v>
      </c>
      <c r="F1211">
        <v>9144.4</v>
      </c>
      <c r="G1211">
        <v>0</v>
      </c>
      <c r="H1211">
        <v>2090.71</v>
      </c>
      <c r="I1211">
        <v>5.5496799999999999E-2</v>
      </c>
      <c r="J1211">
        <v>0.95830800000000005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76425.399999999994</v>
      </c>
      <c r="C1212">
        <v>76425</v>
      </c>
      <c r="D1212">
        <v>76424.3</v>
      </c>
      <c r="E1212">
        <v>76411.100000000006</v>
      </c>
      <c r="F1212">
        <v>8993.51</v>
      </c>
      <c r="G1212">
        <v>0</v>
      </c>
      <c r="H1212">
        <v>2093.36</v>
      </c>
      <c r="I1212">
        <v>5.3921299999999998E-2</v>
      </c>
      <c r="J1212">
        <v>0.97889400000000004</v>
      </c>
      <c r="K1212">
        <v>0</v>
      </c>
      <c r="L1212" t="s">
        <v>42</v>
      </c>
    </row>
    <row r="1213" spans="1:12" x14ac:dyDescent="0.25">
      <c r="A1213" t="s">
        <v>68</v>
      </c>
      <c r="B1213">
        <v>78341.8</v>
      </c>
      <c r="C1213">
        <v>78341.3</v>
      </c>
      <c r="D1213">
        <v>78340.5</v>
      </c>
      <c r="E1213">
        <v>78327</v>
      </c>
      <c r="F1213">
        <v>9348.2999999999993</v>
      </c>
      <c r="G1213">
        <v>0</v>
      </c>
      <c r="H1213">
        <v>2162.31</v>
      </c>
      <c r="I1213">
        <v>5.4813500000000001E-2</v>
      </c>
      <c r="J1213">
        <v>0.95752199999999998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76841.8</v>
      </c>
      <c r="C1214">
        <v>76841.2</v>
      </c>
      <c r="D1214">
        <v>76840.5</v>
      </c>
      <c r="E1214">
        <v>76827.100000000006</v>
      </c>
      <c r="F1214">
        <v>9282</v>
      </c>
      <c r="G1214">
        <v>0</v>
      </c>
      <c r="H1214">
        <v>2093.1999999999998</v>
      </c>
      <c r="I1214">
        <v>5.3913799999999998E-2</v>
      </c>
      <c r="J1214">
        <v>0.95896300000000001</v>
      </c>
      <c r="K1214">
        <v>0</v>
      </c>
      <c r="L1214" t="s">
        <v>42</v>
      </c>
    </row>
    <row r="1215" spans="1:12" x14ac:dyDescent="0.25">
      <c r="A1215" t="s">
        <v>68</v>
      </c>
      <c r="B1215">
        <v>75816.399999999994</v>
      </c>
      <c r="C1215">
        <v>75816</v>
      </c>
      <c r="D1215">
        <v>75815.100000000006</v>
      </c>
      <c r="E1215">
        <v>75801.7</v>
      </c>
      <c r="F1215">
        <v>9091.5</v>
      </c>
      <c r="G1215">
        <v>0</v>
      </c>
      <c r="H1215">
        <v>2119.33</v>
      </c>
      <c r="I1215">
        <v>7.5203800000000001E-2</v>
      </c>
      <c r="J1215">
        <v>0.95896499999999996</v>
      </c>
      <c r="K1215">
        <v>0</v>
      </c>
      <c r="L1215" t="s">
        <v>42</v>
      </c>
    </row>
    <row r="1216" spans="1:12" x14ac:dyDescent="0.25">
      <c r="A1216" t="s">
        <v>68</v>
      </c>
      <c r="B1216">
        <v>75385.899999999994</v>
      </c>
      <c r="C1216">
        <v>75385.399999999994</v>
      </c>
      <c r="D1216">
        <v>75384.7</v>
      </c>
      <c r="E1216">
        <v>75371.8</v>
      </c>
      <c r="F1216">
        <v>8796.59</v>
      </c>
      <c r="G1216">
        <v>0</v>
      </c>
      <c r="H1216">
        <v>2085.4899999999998</v>
      </c>
      <c r="I1216">
        <v>5.3964100000000001E-2</v>
      </c>
      <c r="J1216">
        <v>0.95752499999999996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74576.399999999994</v>
      </c>
      <c r="C1217">
        <v>74576</v>
      </c>
      <c r="D1217">
        <v>74575.3</v>
      </c>
      <c r="E1217">
        <v>74562.399999999994</v>
      </c>
      <c r="F1217">
        <v>8720.0300000000007</v>
      </c>
      <c r="G1217">
        <v>0</v>
      </c>
      <c r="H1217">
        <v>2061.27</v>
      </c>
      <c r="I1217">
        <v>5.3934900000000001E-2</v>
      </c>
      <c r="J1217">
        <v>0.93183300000000002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77117.8</v>
      </c>
      <c r="C1218">
        <v>77117.3</v>
      </c>
      <c r="D1218">
        <v>77116.7</v>
      </c>
      <c r="E1218">
        <v>77103.399999999994</v>
      </c>
      <c r="F1218">
        <v>9072.66</v>
      </c>
      <c r="G1218">
        <v>0</v>
      </c>
      <c r="H1218">
        <v>2134.08</v>
      </c>
      <c r="I1218">
        <v>5.3933200000000001E-2</v>
      </c>
      <c r="J1218">
        <v>0.95640199999999997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75474.5</v>
      </c>
      <c r="C1219">
        <v>75474.100000000006</v>
      </c>
      <c r="D1219">
        <v>75473.399999999994</v>
      </c>
      <c r="E1219">
        <v>75460.3</v>
      </c>
      <c r="F1219">
        <v>8841.9500000000007</v>
      </c>
      <c r="G1219">
        <v>0</v>
      </c>
      <c r="H1219">
        <v>2081.8200000000002</v>
      </c>
      <c r="I1219">
        <v>5.3915200000000003E-2</v>
      </c>
      <c r="J1219">
        <v>0.94943299999999997</v>
      </c>
      <c r="K1219">
        <v>0</v>
      </c>
      <c r="L1219" t="s">
        <v>42</v>
      </c>
    </row>
    <row r="1220" spans="1:25" x14ac:dyDescent="0.25">
      <c r="A1220" t="s">
        <v>68</v>
      </c>
      <c r="B1220">
        <v>72805.399999999994</v>
      </c>
      <c r="C1220">
        <v>72805</v>
      </c>
      <c r="D1220">
        <v>72804.3</v>
      </c>
      <c r="E1220">
        <v>72791.8</v>
      </c>
      <c r="F1220">
        <v>8517.57</v>
      </c>
      <c r="G1220">
        <v>0</v>
      </c>
      <c r="H1220">
        <v>2011</v>
      </c>
      <c r="I1220">
        <v>5.3909699999999998E-2</v>
      </c>
      <c r="J1220">
        <v>0.95827300000000004</v>
      </c>
      <c r="K1220">
        <v>0</v>
      </c>
      <c r="L1220" t="s">
        <v>42</v>
      </c>
    </row>
    <row r="1221" spans="1:25" x14ac:dyDescent="0.25">
      <c r="A1221" t="s">
        <v>68</v>
      </c>
      <c r="B1221">
        <v>74770.899999999994</v>
      </c>
      <c r="C1221">
        <v>74770.5</v>
      </c>
      <c r="D1221">
        <v>74769.8</v>
      </c>
      <c r="E1221">
        <v>74756.800000000003</v>
      </c>
      <c r="F1221">
        <v>8798.85</v>
      </c>
      <c r="G1221">
        <v>0</v>
      </c>
      <c r="H1221">
        <v>2050.85</v>
      </c>
      <c r="I1221">
        <v>5.5943300000000001E-2</v>
      </c>
      <c r="J1221">
        <v>0.93183300000000002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74056.800000000003</v>
      </c>
      <c r="C1222">
        <v>74056.399999999994</v>
      </c>
      <c r="D1222">
        <v>74055.600000000006</v>
      </c>
      <c r="E1222">
        <v>74042.899999999994</v>
      </c>
      <c r="F1222">
        <v>8814.3799999999992</v>
      </c>
      <c r="G1222">
        <v>0</v>
      </c>
      <c r="H1222">
        <v>2039.31</v>
      </c>
      <c r="I1222">
        <v>3.19172E-2</v>
      </c>
      <c r="J1222">
        <v>0.95474000000000003</v>
      </c>
      <c r="K1222">
        <v>0</v>
      </c>
      <c r="L1222" t="s">
        <v>42</v>
      </c>
    </row>
    <row r="1223" spans="1:25" x14ac:dyDescent="0.25">
      <c r="A1223" t="s">
        <v>68</v>
      </c>
      <c r="B1223">
        <v>74751.600000000006</v>
      </c>
      <c r="C1223">
        <v>74751.199999999997</v>
      </c>
      <c r="D1223">
        <v>74750.5</v>
      </c>
      <c r="E1223">
        <v>74737.5</v>
      </c>
      <c r="F1223">
        <v>8794.31</v>
      </c>
      <c r="G1223">
        <v>0</v>
      </c>
      <c r="H1223">
        <v>2059.6999999999998</v>
      </c>
      <c r="I1223">
        <v>5.4353100000000001E-2</v>
      </c>
      <c r="J1223">
        <v>0.93183400000000005</v>
      </c>
      <c r="K1223">
        <v>0</v>
      </c>
      <c r="L1223" t="s">
        <v>42</v>
      </c>
    </row>
    <row r="1224" spans="1:25" x14ac:dyDescent="0.25">
      <c r="A1224" t="s">
        <v>68</v>
      </c>
      <c r="B1224">
        <v>75967.399999999994</v>
      </c>
      <c r="C1224">
        <v>75967</v>
      </c>
      <c r="D1224">
        <v>75966.3</v>
      </c>
      <c r="E1224">
        <v>75953.2</v>
      </c>
      <c r="F1224">
        <v>9004.39</v>
      </c>
      <c r="G1224">
        <v>0</v>
      </c>
      <c r="H1224">
        <v>2108.2600000000002</v>
      </c>
      <c r="I1224">
        <v>5.4174199999999999E-2</v>
      </c>
      <c r="J1224">
        <v>0.93182699999999996</v>
      </c>
      <c r="K1224">
        <v>0</v>
      </c>
      <c r="L1224" t="s">
        <v>42</v>
      </c>
    </row>
    <row r="1225" spans="1:25" x14ac:dyDescent="0.25">
      <c r="A1225" t="s">
        <v>68</v>
      </c>
      <c r="B1225">
        <v>75346.600000000006</v>
      </c>
      <c r="C1225">
        <v>75346.2</v>
      </c>
      <c r="D1225">
        <v>75345.5</v>
      </c>
      <c r="E1225">
        <v>75332.5</v>
      </c>
      <c r="F1225">
        <v>8988.56</v>
      </c>
      <c r="G1225">
        <v>0</v>
      </c>
      <c r="H1225">
        <v>2058.23</v>
      </c>
      <c r="I1225">
        <v>5.3922699999999997E-2</v>
      </c>
      <c r="J1225">
        <v>0.956515</v>
      </c>
      <c r="K1225">
        <v>0</v>
      </c>
      <c r="L1225" t="s">
        <v>42</v>
      </c>
    </row>
    <row r="1226" spans="1:25" x14ac:dyDescent="0.25">
      <c r="A1226" t="s">
        <v>68</v>
      </c>
      <c r="B1226">
        <v>75990.8</v>
      </c>
      <c r="C1226">
        <v>75990.399999999994</v>
      </c>
      <c r="D1226">
        <v>75989.600000000006</v>
      </c>
      <c r="E1226">
        <v>75976.399999999994</v>
      </c>
      <c r="F1226">
        <v>9183.64</v>
      </c>
      <c r="G1226">
        <v>0</v>
      </c>
      <c r="H1226">
        <v>2069.25</v>
      </c>
      <c r="I1226">
        <v>5.3931199999999999E-2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76989.399999999994</v>
      </c>
      <c r="C1227">
        <v>76988.899999999994</v>
      </c>
      <c r="D1227">
        <v>76988.2</v>
      </c>
      <c r="E1227">
        <v>76974.899999999994</v>
      </c>
      <c r="F1227">
        <v>9118.64</v>
      </c>
      <c r="G1227">
        <v>0</v>
      </c>
      <c r="H1227">
        <v>2158.9699999999998</v>
      </c>
      <c r="I1227">
        <v>5.4477600000000001E-2</v>
      </c>
      <c r="J1227">
        <v>0.93183300000000002</v>
      </c>
      <c r="K1227">
        <v>0</v>
      </c>
      <c r="L1227" t="s">
        <v>42</v>
      </c>
    </row>
    <row r="1228" spans="1:25" x14ac:dyDescent="0.25">
      <c r="A1228" t="s">
        <v>68</v>
      </c>
      <c r="B1228">
        <v>77595.7</v>
      </c>
      <c r="C1228">
        <v>77595.3</v>
      </c>
      <c r="D1228">
        <v>77594.600000000006</v>
      </c>
      <c r="E1228">
        <v>77581.100000000006</v>
      </c>
      <c r="F1228">
        <v>9141.02</v>
      </c>
      <c r="G1228">
        <v>0</v>
      </c>
      <c r="H1228">
        <v>2156.16</v>
      </c>
      <c r="I1228">
        <v>5.40951E-2</v>
      </c>
      <c r="J1228">
        <v>0.95675900000000003</v>
      </c>
      <c r="K1228">
        <v>0</v>
      </c>
      <c r="L1228" t="s">
        <v>42</v>
      </c>
    </row>
    <row r="1229" spans="1:25" x14ac:dyDescent="0.25">
      <c r="A1229" t="s">
        <v>68</v>
      </c>
      <c r="B1229">
        <v>76415.899999999994</v>
      </c>
      <c r="C1229">
        <v>76415.5</v>
      </c>
      <c r="D1229">
        <v>76414.8</v>
      </c>
      <c r="E1229">
        <v>76401.7</v>
      </c>
      <c r="F1229">
        <v>8866.6200000000008</v>
      </c>
      <c r="G1229">
        <v>0</v>
      </c>
      <c r="H1229">
        <v>2119.0300000000002</v>
      </c>
      <c r="I1229">
        <v>5.3919799999999997E-2</v>
      </c>
      <c r="J1229">
        <v>0.95912699999999995</v>
      </c>
      <c r="K1229">
        <v>0</v>
      </c>
      <c r="L1229" t="s">
        <v>42</v>
      </c>
    </row>
    <row r="1230" spans="1:25" x14ac:dyDescent="0.25">
      <c r="A1230" t="s">
        <v>68</v>
      </c>
      <c r="B1230">
        <v>75499</v>
      </c>
      <c r="C1230">
        <v>75498.5</v>
      </c>
      <c r="D1230">
        <v>75497.8</v>
      </c>
      <c r="E1230">
        <v>75484.7</v>
      </c>
      <c r="F1230">
        <v>9011.23</v>
      </c>
      <c r="G1230">
        <v>0</v>
      </c>
      <c r="H1230">
        <v>2065.4899999999998</v>
      </c>
      <c r="I1230">
        <v>5.3958399999999997E-2</v>
      </c>
      <c r="J1230">
        <v>0.94601199999999996</v>
      </c>
      <c r="K1230">
        <v>0</v>
      </c>
      <c r="L1230" t="s">
        <v>42</v>
      </c>
    </row>
    <row r="1231" spans="1:25" x14ac:dyDescent="0.25">
      <c r="A1231" t="s">
        <v>68</v>
      </c>
      <c r="B1231">
        <v>76016.3</v>
      </c>
      <c r="C1231">
        <v>76015.899999999994</v>
      </c>
      <c r="D1231">
        <v>76015.199999999997</v>
      </c>
      <c r="E1231">
        <v>76002</v>
      </c>
      <c r="F1231">
        <v>8911.7099999999991</v>
      </c>
      <c r="G1231">
        <v>0</v>
      </c>
      <c r="H1231">
        <v>2102.8200000000002</v>
      </c>
      <c r="I1231">
        <v>5.4891599999999999E-2</v>
      </c>
      <c r="J1231">
        <v>0.94430499999999995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73743</v>
      </c>
      <c r="C1232">
        <v>73742.600000000006</v>
      </c>
      <c r="D1232">
        <v>73741.899999999994</v>
      </c>
      <c r="E1232">
        <v>73729</v>
      </c>
      <c r="F1232">
        <v>8814.92</v>
      </c>
      <c r="G1232">
        <v>0</v>
      </c>
      <c r="H1232">
        <v>2018.67</v>
      </c>
      <c r="I1232">
        <v>2.98228E-2</v>
      </c>
      <c r="J1232">
        <v>0.95370200000000005</v>
      </c>
      <c r="K1232">
        <v>0</v>
      </c>
      <c r="L1232" t="s">
        <v>42</v>
      </c>
      <c r="R1232">
        <f>AVERAGE(B1183:B1232)</f>
        <v>75366.143999999971</v>
      </c>
      <c r="S1232">
        <f>AVERAGE(C1183:C1232)</f>
        <v>75365.716</v>
      </c>
      <c r="U1232">
        <f>_xlfn.VAR.P(B1183:B1232)</f>
        <v>1605652.0964640004</v>
      </c>
      <c r="V1232">
        <f>_xlfn.VAR.P(C1183:C1232)</f>
        <v>1605634.0469440005</v>
      </c>
      <c r="X1232">
        <f>1.96*SQRT(U1232)/50</f>
        <v>49.672016644288171</v>
      </c>
      <c r="Y1232">
        <f>1.96*SQRT(V1232)/50</f>
        <v>49.671737455982239</v>
      </c>
    </row>
    <row r="1233" spans="1:15" x14ac:dyDescent="0.25">
      <c r="A1233" t="s">
        <v>68</v>
      </c>
      <c r="B1233">
        <v>3768311.5366019998</v>
      </c>
      <c r="C1233" t="s">
        <v>36</v>
      </c>
    </row>
    <row r="1234" spans="1:15" x14ac:dyDescent="0.25">
      <c r="A1234" t="s">
        <v>134</v>
      </c>
      <c r="B1234">
        <v>78537.399999999994</v>
      </c>
      <c r="C1234">
        <v>78426</v>
      </c>
      <c r="D1234">
        <v>78425.3</v>
      </c>
      <c r="E1234">
        <v>78410.899999999994</v>
      </c>
      <c r="F1234">
        <v>2803.62</v>
      </c>
      <c r="G1234">
        <v>9528.67</v>
      </c>
      <c r="H1234">
        <v>2022.3</v>
      </c>
      <c r="I1234">
        <v>2043.82</v>
      </c>
      <c r="J1234">
        <v>2666.08</v>
      </c>
      <c r="K1234">
        <v>64150</v>
      </c>
      <c r="L1234">
        <v>5.3977499999999998E-2</v>
      </c>
      <c r="M1234">
        <v>0.95567899999999995</v>
      </c>
      <c r="N1234">
        <v>0</v>
      </c>
      <c r="O1234" t="s">
        <v>42</v>
      </c>
    </row>
    <row r="1235" spans="1:15" x14ac:dyDescent="0.25">
      <c r="A1235" t="s">
        <v>134</v>
      </c>
      <c r="B1235">
        <v>78012</v>
      </c>
      <c r="C1235">
        <v>77896.7</v>
      </c>
      <c r="D1235">
        <v>77895.899999999994</v>
      </c>
      <c r="E1235">
        <v>77881.7</v>
      </c>
      <c r="F1235">
        <v>2800.4</v>
      </c>
      <c r="G1235">
        <v>9341.31</v>
      </c>
      <c r="H1235">
        <v>2029.67</v>
      </c>
      <c r="I1235">
        <v>2020.36</v>
      </c>
      <c r="J1235">
        <v>2514.41</v>
      </c>
      <c r="K1235">
        <v>63656.1</v>
      </c>
      <c r="L1235">
        <v>5.3912500000000002E-2</v>
      </c>
      <c r="M1235">
        <v>0.93181499999999995</v>
      </c>
      <c r="N1235">
        <v>0</v>
      </c>
      <c r="O1235" t="s">
        <v>42</v>
      </c>
    </row>
    <row r="1236" spans="1:15" x14ac:dyDescent="0.25">
      <c r="A1236" t="s">
        <v>134</v>
      </c>
      <c r="B1236">
        <v>77367.8</v>
      </c>
      <c r="C1236">
        <v>77249.5</v>
      </c>
      <c r="D1236">
        <v>77248.7</v>
      </c>
      <c r="E1236">
        <v>77234.5</v>
      </c>
      <c r="F1236">
        <v>2748.71</v>
      </c>
      <c r="G1236">
        <v>9472.94</v>
      </c>
      <c r="H1236">
        <v>2014.8</v>
      </c>
      <c r="I1236">
        <v>1992.17</v>
      </c>
      <c r="J1236">
        <v>2548.33</v>
      </c>
      <c r="K1236">
        <v>63158.5</v>
      </c>
      <c r="L1236">
        <v>5.6600400000000002E-2</v>
      </c>
      <c r="M1236">
        <v>0.93183300000000002</v>
      </c>
      <c r="N1236">
        <v>2882</v>
      </c>
      <c r="O1236" t="s">
        <v>42</v>
      </c>
    </row>
    <row r="1237" spans="1:15" x14ac:dyDescent="0.25">
      <c r="A1237" t="s">
        <v>134</v>
      </c>
      <c r="B1237">
        <v>81398.100000000006</v>
      </c>
      <c r="C1237">
        <v>81284.5</v>
      </c>
      <c r="D1237">
        <v>81283.8</v>
      </c>
      <c r="E1237">
        <v>81269</v>
      </c>
      <c r="F1237">
        <v>2910.21</v>
      </c>
      <c r="G1237">
        <v>9665.9599999999991</v>
      </c>
      <c r="H1237">
        <v>2129.27</v>
      </c>
      <c r="I1237">
        <v>2126.3200000000002</v>
      </c>
      <c r="J1237">
        <v>2569.7800000000002</v>
      </c>
      <c r="K1237">
        <v>66620.2</v>
      </c>
      <c r="L1237">
        <v>5.3992900000000003E-2</v>
      </c>
      <c r="M1237">
        <v>0.93182500000000001</v>
      </c>
      <c r="N1237">
        <v>0</v>
      </c>
      <c r="O1237" t="s">
        <v>42</v>
      </c>
    </row>
    <row r="1238" spans="1:15" x14ac:dyDescent="0.25">
      <c r="A1238" t="s">
        <v>134</v>
      </c>
      <c r="B1238">
        <v>78736.800000000003</v>
      </c>
      <c r="C1238">
        <v>78617.3</v>
      </c>
      <c r="D1238">
        <v>78616.5</v>
      </c>
      <c r="E1238">
        <v>78602.2</v>
      </c>
      <c r="F1238">
        <v>2812.21</v>
      </c>
      <c r="G1238">
        <v>9351.11</v>
      </c>
      <c r="H1238">
        <v>2049.37</v>
      </c>
      <c r="I1238">
        <v>2056.6</v>
      </c>
      <c r="J1238">
        <v>2475.63</v>
      </c>
      <c r="K1238">
        <v>64386.3</v>
      </c>
      <c r="L1238">
        <v>5.4169399999999999E-2</v>
      </c>
      <c r="M1238">
        <v>0.95213300000000001</v>
      </c>
      <c r="N1238">
        <v>0</v>
      </c>
      <c r="O1238" t="s">
        <v>42</v>
      </c>
    </row>
    <row r="1239" spans="1:15" x14ac:dyDescent="0.25">
      <c r="A1239" t="s">
        <v>134</v>
      </c>
      <c r="B1239">
        <v>77757.100000000006</v>
      </c>
      <c r="C1239">
        <v>77637</v>
      </c>
      <c r="D1239">
        <v>77636.3</v>
      </c>
      <c r="E1239">
        <v>77622</v>
      </c>
      <c r="F1239">
        <v>2774.41</v>
      </c>
      <c r="G1239">
        <v>9303.18</v>
      </c>
      <c r="H1239">
        <v>2020.83</v>
      </c>
      <c r="I1239">
        <v>2030.25</v>
      </c>
      <c r="J1239">
        <v>2486.23</v>
      </c>
      <c r="K1239">
        <v>63550.6</v>
      </c>
      <c r="L1239">
        <v>5.4013699999999998E-2</v>
      </c>
      <c r="M1239">
        <v>0.95852899999999996</v>
      </c>
      <c r="N1239">
        <v>0</v>
      </c>
      <c r="O1239" t="s">
        <v>42</v>
      </c>
    </row>
    <row r="1240" spans="1:15" x14ac:dyDescent="0.25">
      <c r="A1240" t="s">
        <v>134</v>
      </c>
      <c r="B1240">
        <v>77585.399999999994</v>
      </c>
      <c r="C1240">
        <v>77472.800000000003</v>
      </c>
      <c r="D1240">
        <v>77472.100000000006</v>
      </c>
      <c r="E1240">
        <v>77457.5</v>
      </c>
      <c r="F1240">
        <v>2793.07</v>
      </c>
      <c r="G1240">
        <v>9534.9</v>
      </c>
      <c r="H1240">
        <v>2016.93</v>
      </c>
      <c r="I1240">
        <v>2005.24</v>
      </c>
      <c r="J1240">
        <v>2730</v>
      </c>
      <c r="K1240">
        <v>63128.7</v>
      </c>
      <c r="L1240">
        <v>5.3912799999999997E-2</v>
      </c>
      <c r="M1240">
        <v>0.95283700000000005</v>
      </c>
      <c r="N1240">
        <v>0</v>
      </c>
      <c r="O1240" t="s">
        <v>42</v>
      </c>
    </row>
    <row r="1241" spans="1:15" x14ac:dyDescent="0.25">
      <c r="A1241" t="s">
        <v>134</v>
      </c>
      <c r="B1241">
        <v>79736.2</v>
      </c>
      <c r="C1241">
        <v>79618.5</v>
      </c>
      <c r="D1241">
        <v>79617.8</v>
      </c>
      <c r="E1241">
        <v>79603</v>
      </c>
      <c r="F1241">
        <v>2854.08</v>
      </c>
      <c r="G1241">
        <v>9634.35</v>
      </c>
      <c r="H1241">
        <v>2045.35</v>
      </c>
      <c r="I1241">
        <v>2057.4499999999998</v>
      </c>
      <c r="J1241">
        <v>2740.97</v>
      </c>
      <c r="K1241">
        <v>65047.9</v>
      </c>
      <c r="L1241">
        <v>5.4065000000000002E-2</v>
      </c>
      <c r="M1241">
        <v>0.931836</v>
      </c>
      <c r="N1241">
        <v>0</v>
      </c>
      <c r="O1241" t="s">
        <v>42</v>
      </c>
    </row>
    <row r="1242" spans="1:15" x14ac:dyDescent="0.25">
      <c r="A1242" t="s">
        <v>134</v>
      </c>
      <c r="B1242">
        <v>79567.600000000006</v>
      </c>
      <c r="C1242">
        <v>79445.2</v>
      </c>
      <c r="D1242">
        <v>79444.5</v>
      </c>
      <c r="E1242">
        <v>79429.8</v>
      </c>
      <c r="F1242">
        <v>2837.17</v>
      </c>
      <c r="G1242">
        <v>9546.06</v>
      </c>
      <c r="H1242">
        <v>2049.6799999999998</v>
      </c>
      <c r="I1242">
        <v>2062.46</v>
      </c>
      <c r="J1242">
        <v>2651.27</v>
      </c>
      <c r="K1242">
        <v>65217</v>
      </c>
      <c r="L1242">
        <v>5.3936999999999999E-2</v>
      </c>
      <c r="M1242">
        <v>0.95323899999999995</v>
      </c>
      <c r="N1242">
        <v>0</v>
      </c>
      <c r="O1242" t="s">
        <v>42</v>
      </c>
    </row>
    <row r="1243" spans="1:15" x14ac:dyDescent="0.25">
      <c r="A1243" t="s">
        <v>134</v>
      </c>
      <c r="B1243">
        <v>82397.3</v>
      </c>
      <c r="C1243">
        <v>82255.600000000006</v>
      </c>
      <c r="D1243">
        <v>82254.7</v>
      </c>
      <c r="E1243">
        <v>82238.8</v>
      </c>
      <c r="F1243">
        <v>2940.65</v>
      </c>
      <c r="G1243">
        <v>10253.5</v>
      </c>
      <c r="H1243">
        <v>2109.9299999999998</v>
      </c>
      <c r="I1243">
        <v>2108.16</v>
      </c>
      <c r="J1243">
        <v>3149.16</v>
      </c>
      <c r="K1243">
        <v>66979.8</v>
      </c>
      <c r="L1243">
        <v>5.3920599999999999E-2</v>
      </c>
      <c r="M1243">
        <v>0.94385699999999995</v>
      </c>
      <c r="N1243">
        <v>0</v>
      </c>
      <c r="O1243" t="s">
        <v>42</v>
      </c>
    </row>
    <row r="1244" spans="1:15" x14ac:dyDescent="0.25">
      <c r="A1244" t="s">
        <v>134</v>
      </c>
      <c r="B1244">
        <v>81292.100000000006</v>
      </c>
      <c r="C1244">
        <v>81168.2</v>
      </c>
      <c r="D1244">
        <v>81159.199999999997</v>
      </c>
      <c r="E1244">
        <v>81143.5</v>
      </c>
      <c r="F1244">
        <v>2875.2</v>
      </c>
      <c r="G1244">
        <v>10084.4</v>
      </c>
      <c r="H1244">
        <v>2094.79</v>
      </c>
      <c r="I1244">
        <v>2094.86</v>
      </c>
      <c r="J1244">
        <v>3070.04</v>
      </c>
      <c r="K1244">
        <v>66136.3</v>
      </c>
      <c r="L1244">
        <v>5.4033499999999998E-2</v>
      </c>
      <c r="M1244">
        <v>0.94392799999999999</v>
      </c>
      <c r="N1244">
        <v>0</v>
      </c>
      <c r="O1244" t="s">
        <v>42</v>
      </c>
    </row>
    <row r="1245" spans="1:15" x14ac:dyDescent="0.25">
      <c r="A1245" t="s">
        <v>134</v>
      </c>
      <c r="B1245">
        <v>80249.899999999994</v>
      </c>
      <c r="C1245">
        <v>80128.600000000006</v>
      </c>
      <c r="D1245">
        <v>80127.899999999994</v>
      </c>
      <c r="E1245">
        <v>80113.100000000006</v>
      </c>
      <c r="F1245">
        <v>2856.99</v>
      </c>
      <c r="G1245">
        <v>9926.09</v>
      </c>
      <c r="H1245">
        <v>2074.37</v>
      </c>
      <c r="I1245">
        <v>2091.1999999999998</v>
      </c>
      <c r="J1245">
        <v>2923.14</v>
      </c>
      <c r="K1245">
        <v>65256.2</v>
      </c>
      <c r="L1245">
        <v>5.3910199999999998E-2</v>
      </c>
      <c r="M1245">
        <v>0.94535599999999997</v>
      </c>
      <c r="N1245">
        <v>0</v>
      </c>
      <c r="O1245" t="s">
        <v>42</v>
      </c>
    </row>
    <row r="1246" spans="1:15" x14ac:dyDescent="0.25">
      <c r="A1246" t="s">
        <v>134</v>
      </c>
      <c r="B1246">
        <v>83212.2</v>
      </c>
      <c r="C1246">
        <v>83089</v>
      </c>
      <c r="D1246">
        <v>83088.2</v>
      </c>
      <c r="E1246">
        <v>83070.600000000006</v>
      </c>
      <c r="F1246">
        <v>2936.05</v>
      </c>
      <c r="G1246">
        <v>10851.1</v>
      </c>
      <c r="H1246">
        <v>2110.54</v>
      </c>
      <c r="I1246">
        <v>2184.17</v>
      </c>
      <c r="J1246">
        <v>3684.88</v>
      </c>
      <c r="K1246">
        <v>67243.5</v>
      </c>
      <c r="L1246">
        <v>5.3928499999999997E-2</v>
      </c>
      <c r="M1246">
        <v>0.93183099999999996</v>
      </c>
      <c r="N1246">
        <v>0</v>
      </c>
      <c r="O1246" t="s">
        <v>42</v>
      </c>
    </row>
    <row r="1247" spans="1:15" x14ac:dyDescent="0.25">
      <c r="A1247" t="s">
        <v>134</v>
      </c>
      <c r="B1247">
        <v>84638.1</v>
      </c>
      <c r="C1247">
        <v>84501.4</v>
      </c>
      <c r="D1247">
        <v>84500.5</v>
      </c>
      <c r="E1247">
        <v>84484.6</v>
      </c>
      <c r="F1247">
        <v>3016.69</v>
      </c>
      <c r="G1247">
        <v>10711.7</v>
      </c>
      <c r="H1247">
        <v>2165.9499999999998</v>
      </c>
      <c r="I1247">
        <v>2188.3200000000002</v>
      </c>
      <c r="J1247">
        <v>3413.75</v>
      </c>
      <c r="K1247">
        <v>68731.5</v>
      </c>
      <c r="L1247">
        <v>5.39129E-2</v>
      </c>
      <c r="M1247">
        <v>0.93332899999999996</v>
      </c>
      <c r="N1247">
        <v>0</v>
      </c>
      <c r="O1247" t="s">
        <v>42</v>
      </c>
    </row>
    <row r="1248" spans="1:15" x14ac:dyDescent="0.25">
      <c r="A1248" t="s">
        <v>134</v>
      </c>
      <c r="B1248">
        <v>86550.1</v>
      </c>
      <c r="C1248">
        <v>86430</v>
      </c>
      <c r="D1248">
        <v>86429.2</v>
      </c>
      <c r="E1248">
        <v>86413</v>
      </c>
      <c r="F1248">
        <v>3098.19</v>
      </c>
      <c r="G1248">
        <v>10670.2</v>
      </c>
      <c r="H1248">
        <v>2239.5500000000002</v>
      </c>
      <c r="I1248">
        <v>2251.79</v>
      </c>
      <c r="J1248">
        <v>3154.74</v>
      </c>
      <c r="K1248">
        <v>70391.100000000006</v>
      </c>
      <c r="L1248">
        <v>4.9091799999999998E-2</v>
      </c>
      <c r="M1248">
        <v>0.931836</v>
      </c>
      <c r="N1248">
        <v>0</v>
      </c>
      <c r="O1248" t="s">
        <v>42</v>
      </c>
    </row>
    <row r="1249" spans="1:15" x14ac:dyDescent="0.25">
      <c r="A1249" t="s">
        <v>134</v>
      </c>
      <c r="B1249">
        <v>82032</v>
      </c>
      <c r="C1249">
        <v>81908.399999999994</v>
      </c>
      <c r="D1249">
        <v>81907.5</v>
      </c>
      <c r="E1249">
        <v>81892</v>
      </c>
      <c r="F1249">
        <v>2880.55</v>
      </c>
      <c r="G1249">
        <v>10815.6</v>
      </c>
      <c r="H1249">
        <v>2108.7399999999998</v>
      </c>
      <c r="I1249">
        <v>2144.06</v>
      </c>
      <c r="J1249">
        <v>3765.6</v>
      </c>
      <c r="K1249">
        <v>66230</v>
      </c>
      <c r="L1249">
        <v>5.4358099999999999E-2</v>
      </c>
      <c r="M1249">
        <v>0.95582999999999996</v>
      </c>
      <c r="N1249">
        <v>0</v>
      </c>
      <c r="O1249" t="s">
        <v>42</v>
      </c>
    </row>
    <row r="1250" spans="1:15" x14ac:dyDescent="0.25">
      <c r="A1250" t="s">
        <v>134</v>
      </c>
      <c r="B1250">
        <v>84343.1</v>
      </c>
      <c r="C1250">
        <v>84220.3</v>
      </c>
      <c r="D1250">
        <v>84219.5</v>
      </c>
      <c r="E1250">
        <v>84203.7</v>
      </c>
      <c r="F1250">
        <v>2970.75</v>
      </c>
      <c r="G1250">
        <v>11127.7</v>
      </c>
      <c r="H1250">
        <v>2122.84</v>
      </c>
      <c r="I1250">
        <v>2174.83</v>
      </c>
      <c r="J1250">
        <v>3905.53</v>
      </c>
      <c r="K1250">
        <v>68002.3</v>
      </c>
      <c r="L1250">
        <v>5.4003500000000003E-2</v>
      </c>
      <c r="M1250">
        <v>0.94152599999999997</v>
      </c>
      <c r="N1250">
        <v>0</v>
      </c>
      <c r="O1250" t="s">
        <v>42</v>
      </c>
    </row>
    <row r="1251" spans="1:15" x14ac:dyDescent="0.25">
      <c r="A1251" t="s">
        <v>134</v>
      </c>
      <c r="B1251">
        <v>80282.100000000006</v>
      </c>
      <c r="C1251">
        <v>80162.3</v>
      </c>
      <c r="D1251">
        <v>80161.600000000006</v>
      </c>
      <c r="E1251">
        <v>80147.100000000006</v>
      </c>
      <c r="F1251">
        <v>2846.1</v>
      </c>
      <c r="G1251">
        <v>9797.4</v>
      </c>
      <c r="H1251">
        <v>2088.0700000000002</v>
      </c>
      <c r="I1251">
        <v>2087.7199999999998</v>
      </c>
      <c r="J1251">
        <v>2799.04</v>
      </c>
      <c r="K1251">
        <v>65271.3</v>
      </c>
      <c r="L1251">
        <v>5.3910100000000002E-2</v>
      </c>
      <c r="M1251">
        <v>0.93183499999999997</v>
      </c>
      <c r="N1251">
        <v>0</v>
      </c>
      <c r="O1251" t="s">
        <v>42</v>
      </c>
    </row>
    <row r="1252" spans="1:15" x14ac:dyDescent="0.25">
      <c r="A1252" t="s">
        <v>134</v>
      </c>
      <c r="B1252">
        <v>78740.3</v>
      </c>
      <c r="C1252">
        <v>78623</v>
      </c>
      <c r="D1252">
        <v>78622.3</v>
      </c>
      <c r="E1252">
        <v>78608.2</v>
      </c>
      <c r="F1252">
        <v>2793.26</v>
      </c>
      <c r="G1252">
        <v>9625.17</v>
      </c>
      <c r="H1252">
        <v>2039.59</v>
      </c>
      <c r="I1252">
        <v>2042.74</v>
      </c>
      <c r="J1252">
        <v>2752.14</v>
      </c>
      <c r="K1252">
        <v>64097.5</v>
      </c>
      <c r="L1252">
        <v>5.4624300000000001E-2</v>
      </c>
      <c r="M1252">
        <v>0.95525400000000005</v>
      </c>
      <c r="N1252">
        <v>0</v>
      </c>
      <c r="O1252" t="s">
        <v>42</v>
      </c>
    </row>
    <row r="1253" spans="1:15" x14ac:dyDescent="0.25">
      <c r="A1253" t="s">
        <v>134</v>
      </c>
      <c r="B1253">
        <v>78957.2</v>
      </c>
      <c r="C1253">
        <v>78835.100000000006</v>
      </c>
      <c r="D1253">
        <v>78834.5</v>
      </c>
      <c r="E1253">
        <v>78820.3</v>
      </c>
      <c r="F1253">
        <v>2796.73</v>
      </c>
      <c r="G1253">
        <v>9415.6299999999992</v>
      </c>
      <c r="H1253">
        <v>2048.2600000000002</v>
      </c>
      <c r="I1253">
        <v>2052.87</v>
      </c>
      <c r="J1253">
        <v>2571.11</v>
      </c>
      <c r="K1253">
        <v>64668.7</v>
      </c>
      <c r="L1253">
        <v>5.79403E-2</v>
      </c>
      <c r="M1253">
        <v>0.94865500000000003</v>
      </c>
      <c r="N1253">
        <v>0</v>
      </c>
      <c r="O1253" t="s">
        <v>42</v>
      </c>
    </row>
    <row r="1254" spans="1:15" x14ac:dyDescent="0.25">
      <c r="A1254" t="s">
        <v>134</v>
      </c>
      <c r="B1254">
        <v>80299.7</v>
      </c>
      <c r="C1254">
        <v>80175.399999999994</v>
      </c>
      <c r="D1254">
        <v>80174.7</v>
      </c>
      <c r="E1254">
        <v>80160.100000000006</v>
      </c>
      <c r="F1254">
        <v>2856.03</v>
      </c>
      <c r="G1254">
        <v>9701.15</v>
      </c>
      <c r="H1254">
        <v>2082.61</v>
      </c>
      <c r="I1254">
        <v>2071.61</v>
      </c>
      <c r="J1254">
        <v>2665.27</v>
      </c>
      <c r="K1254">
        <v>65681.100000000006</v>
      </c>
      <c r="L1254">
        <v>5.4057500000000001E-2</v>
      </c>
      <c r="M1254">
        <v>0.94866200000000001</v>
      </c>
      <c r="N1254">
        <v>858</v>
      </c>
      <c r="O1254" t="s">
        <v>42</v>
      </c>
    </row>
    <row r="1255" spans="1:15" x14ac:dyDescent="0.25">
      <c r="A1255" t="s">
        <v>134</v>
      </c>
      <c r="B1255">
        <v>79377.7</v>
      </c>
      <c r="C1255">
        <v>79255.600000000006</v>
      </c>
      <c r="D1255">
        <v>79254.8</v>
      </c>
      <c r="E1255">
        <v>79240.5</v>
      </c>
      <c r="F1255">
        <v>2805.54</v>
      </c>
      <c r="G1255">
        <v>9577.3700000000008</v>
      </c>
      <c r="H1255">
        <v>2084.79</v>
      </c>
      <c r="I1255">
        <v>2062.4899999999998</v>
      </c>
      <c r="J1255">
        <v>2536.66</v>
      </c>
      <c r="K1255">
        <v>65062.2</v>
      </c>
      <c r="L1255">
        <v>3.0096899999999999E-2</v>
      </c>
      <c r="M1255">
        <v>0.95913099999999996</v>
      </c>
      <c r="N1255">
        <v>1762</v>
      </c>
      <c r="O1255" t="s">
        <v>42</v>
      </c>
    </row>
    <row r="1256" spans="1:15" x14ac:dyDescent="0.25">
      <c r="A1256" t="s">
        <v>134</v>
      </c>
      <c r="B1256">
        <v>80033.100000000006</v>
      </c>
      <c r="C1256">
        <v>79911</v>
      </c>
      <c r="D1256">
        <v>79910.3</v>
      </c>
      <c r="E1256">
        <v>79895.8</v>
      </c>
      <c r="F1256">
        <v>2833.69</v>
      </c>
      <c r="G1256">
        <v>9518.15</v>
      </c>
      <c r="H1256">
        <v>2073.39</v>
      </c>
      <c r="I1256">
        <v>2074.04</v>
      </c>
      <c r="J1256">
        <v>2559.91</v>
      </c>
      <c r="K1256">
        <v>65528.5</v>
      </c>
      <c r="L1256">
        <v>5.4035899999999998E-2</v>
      </c>
      <c r="M1256">
        <v>0.947017</v>
      </c>
      <c r="N1256">
        <v>0</v>
      </c>
      <c r="O1256" t="s">
        <v>42</v>
      </c>
    </row>
    <row r="1257" spans="1:15" x14ac:dyDescent="0.25">
      <c r="A1257" t="s">
        <v>134</v>
      </c>
      <c r="B1257">
        <v>78133.2</v>
      </c>
      <c r="C1257">
        <v>78013</v>
      </c>
      <c r="D1257">
        <v>78012.2</v>
      </c>
      <c r="E1257">
        <v>77997.8</v>
      </c>
      <c r="F1257">
        <v>2766.53</v>
      </c>
      <c r="G1257">
        <v>9595.6299999999992</v>
      </c>
      <c r="H1257">
        <v>2013.95</v>
      </c>
      <c r="I1257">
        <v>2034.1</v>
      </c>
      <c r="J1257">
        <v>2750.36</v>
      </c>
      <c r="K1257">
        <v>63812.3</v>
      </c>
      <c r="L1257">
        <v>5.4024599999999999E-2</v>
      </c>
      <c r="M1257">
        <v>0.94795300000000005</v>
      </c>
      <c r="N1257">
        <v>0</v>
      </c>
      <c r="O1257" t="s">
        <v>42</v>
      </c>
    </row>
    <row r="1258" spans="1:15" x14ac:dyDescent="0.25">
      <c r="A1258" t="s">
        <v>134</v>
      </c>
      <c r="B1258">
        <v>76456</v>
      </c>
      <c r="C1258">
        <v>76334.100000000006</v>
      </c>
      <c r="D1258">
        <v>76333.399999999994</v>
      </c>
      <c r="E1258">
        <v>76319.5</v>
      </c>
      <c r="F1258">
        <v>2726.09</v>
      </c>
      <c r="G1258">
        <v>9204.4599999999991</v>
      </c>
      <c r="H1258">
        <v>1992.25</v>
      </c>
      <c r="I1258">
        <v>1979.87</v>
      </c>
      <c r="J1258">
        <v>2520.0100000000002</v>
      </c>
      <c r="K1258">
        <v>62400.9</v>
      </c>
      <c r="L1258">
        <v>5.3999999999999999E-2</v>
      </c>
      <c r="M1258">
        <v>0.95902600000000005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79803.199999999997</v>
      </c>
      <c r="C1259">
        <v>79677.3</v>
      </c>
      <c r="D1259">
        <v>79676.5</v>
      </c>
      <c r="E1259">
        <v>79661.8</v>
      </c>
      <c r="F1259">
        <v>2832.8</v>
      </c>
      <c r="G1259">
        <v>9750.7999999999993</v>
      </c>
      <c r="H1259">
        <v>2050.0700000000002</v>
      </c>
      <c r="I1259">
        <v>2060.63</v>
      </c>
      <c r="J1259">
        <v>2837.38</v>
      </c>
      <c r="K1259">
        <v>64918.7</v>
      </c>
      <c r="L1259">
        <v>5.3971100000000001E-2</v>
      </c>
      <c r="M1259">
        <v>0.95463100000000001</v>
      </c>
      <c r="N1259">
        <v>0</v>
      </c>
      <c r="O1259" t="s">
        <v>42</v>
      </c>
    </row>
    <row r="1260" spans="1:15" x14ac:dyDescent="0.25">
      <c r="A1260" t="s">
        <v>134</v>
      </c>
      <c r="B1260">
        <v>80788.899999999994</v>
      </c>
      <c r="C1260">
        <v>80662.3</v>
      </c>
      <c r="D1260">
        <v>80661.5</v>
      </c>
      <c r="E1260">
        <v>80646.5</v>
      </c>
      <c r="F1260">
        <v>2867.5</v>
      </c>
      <c r="G1260">
        <v>10275.700000000001</v>
      </c>
      <c r="H1260">
        <v>2083.79</v>
      </c>
      <c r="I1260">
        <v>2130.5700000000002</v>
      </c>
      <c r="J1260">
        <v>3230.55</v>
      </c>
      <c r="K1260">
        <v>65478.9</v>
      </c>
      <c r="L1260">
        <v>5.40099E-2</v>
      </c>
      <c r="M1260">
        <v>0.931836</v>
      </c>
      <c r="N1260">
        <v>652</v>
      </c>
      <c r="O1260" t="s">
        <v>42</v>
      </c>
    </row>
    <row r="1261" spans="1:15" x14ac:dyDescent="0.25">
      <c r="A1261" t="s">
        <v>134</v>
      </c>
      <c r="B1261">
        <v>77811.7</v>
      </c>
      <c r="C1261">
        <v>77687.8</v>
      </c>
      <c r="D1261">
        <v>77687.100000000006</v>
      </c>
      <c r="E1261">
        <v>77672.800000000003</v>
      </c>
      <c r="F1261">
        <v>2745.47</v>
      </c>
      <c r="G1261">
        <v>9564.2000000000007</v>
      </c>
      <c r="H1261">
        <v>2013.58</v>
      </c>
      <c r="I1261">
        <v>2009.71</v>
      </c>
      <c r="J1261">
        <v>2791.7</v>
      </c>
      <c r="K1261">
        <v>63542.3</v>
      </c>
      <c r="L1261">
        <v>5.7667099999999999E-2</v>
      </c>
      <c r="M1261">
        <v>0.95919399999999999</v>
      </c>
      <c r="N1261">
        <v>0</v>
      </c>
      <c r="O1261" t="s">
        <v>42</v>
      </c>
    </row>
    <row r="1262" spans="1:15" x14ac:dyDescent="0.25">
      <c r="A1262" t="s">
        <v>134</v>
      </c>
      <c r="B1262">
        <v>77652.100000000006</v>
      </c>
      <c r="C1262">
        <v>77530.3</v>
      </c>
      <c r="D1262">
        <v>77529.600000000006</v>
      </c>
      <c r="E1262">
        <v>77515.600000000006</v>
      </c>
      <c r="F1262">
        <v>2762.89</v>
      </c>
      <c r="G1262">
        <v>9350.27</v>
      </c>
      <c r="H1262">
        <v>2007.78</v>
      </c>
      <c r="I1262">
        <v>2024.96</v>
      </c>
      <c r="J1262">
        <v>2511.2800000000002</v>
      </c>
      <c r="K1262">
        <v>63329.9</v>
      </c>
      <c r="L1262">
        <v>5.3923899999999997E-2</v>
      </c>
      <c r="M1262">
        <v>0.931836</v>
      </c>
      <c r="N1262">
        <v>0</v>
      </c>
      <c r="O1262" t="s">
        <v>42</v>
      </c>
    </row>
    <row r="1263" spans="1:15" x14ac:dyDescent="0.25">
      <c r="A1263" t="s">
        <v>134</v>
      </c>
      <c r="B1263">
        <v>75942.100000000006</v>
      </c>
      <c r="C1263">
        <v>75822.399999999994</v>
      </c>
      <c r="D1263">
        <v>75821.600000000006</v>
      </c>
      <c r="E1263">
        <v>75807.7</v>
      </c>
      <c r="F1263">
        <v>2687.82</v>
      </c>
      <c r="G1263">
        <v>9152.06</v>
      </c>
      <c r="H1263">
        <v>1985.31</v>
      </c>
      <c r="I1263">
        <v>1975.64</v>
      </c>
      <c r="J1263">
        <v>2441.17</v>
      </c>
      <c r="K1263">
        <v>61804.5</v>
      </c>
      <c r="L1263">
        <v>5.3925899999999999E-2</v>
      </c>
      <c r="M1263">
        <v>0.94587100000000002</v>
      </c>
      <c r="N1263">
        <v>0</v>
      </c>
      <c r="O1263" t="s">
        <v>42</v>
      </c>
    </row>
    <row r="1264" spans="1:15" x14ac:dyDescent="0.25">
      <c r="A1264" t="s">
        <v>134</v>
      </c>
      <c r="B1264">
        <v>76367.100000000006</v>
      </c>
      <c r="C1264">
        <v>76243.3</v>
      </c>
      <c r="D1264">
        <v>76242.600000000006</v>
      </c>
      <c r="E1264">
        <v>76228.600000000006</v>
      </c>
      <c r="F1264">
        <v>2711.69</v>
      </c>
      <c r="G1264">
        <v>9164.7099999999991</v>
      </c>
      <c r="H1264">
        <v>1988.61</v>
      </c>
      <c r="I1264">
        <v>1975.69</v>
      </c>
      <c r="J1264">
        <v>2439.27</v>
      </c>
      <c r="K1264">
        <v>62504.1</v>
      </c>
      <c r="L1264">
        <v>5.39462E-2</v>
      </c>
      <c r="M1264">
        <v>0.93249800000000005</v>
      </c>
      <c r="N1264">
        <v>0</v>
      </c>
      <c r="O1264" t="s">
        <v>42</v>
      </c>
    </row>
    <row r="1265" spans="1:15" x14ac:dyDescent="0.25">
      <c r="A1265" t="s">
        <v>134</v>
      </c>
      <c r="B1265">
        <v>77257</v>
      </c>
      <c r="C1265">
        <v>77138</v>
      </c>
      <c r="D1265">
        <v>77137.3</v>
      </c>
      <c r="E1265">
        <v>77123.199999999997</v>
      </c>
      <c r="F1265">
        <v>2731.31</v>
      </c>
      <c r="G1265">
        <v>9239.02</v>
      </c>
      <c r="H1265">
        <v>1999.96</v>
      </c>
      <c r="I1265">
        <v>1994.38</v>
      </c>
      <c r="J1265">
        <v>2469.08</v>
      </c>
      <c r="K1265">
        <v>63117.1</v>
      </c>
      <c r="L1265">
        <v>5.4080499999999997E-2</v>
      </c>
      <c r="M1265">
        <v>0.95887299999999998</v>
      </c>
      <c r="N1265">
        <v>0</v>
      </c>
      <c r="O1265" t="s">
        <v>42</v>
      </c>
    </row>
    <row r="1266" spans="1:15" x14ac:dyDescent="0.25">
      <c r="A1266" t="s">
        <v>134</v>
      </c>
      <c r="B1266">
        <v>79687.3</v>
      </c>
      <c r="C1266">
        <v>79569.100000000006</v>
      </c>
      <c r="D1266">
        <v>79568.399999999994</v>
      </c>
      <c r="E1266">
        <v>79553.8</v>
      </c>
      <c r="F1266">
        <v>2813.35</v>
      </c>
      <c r="G1266">
        <v>9702.2800000000007</v>
      </c>
      <c r="H1266">
        <v>2076.91</v>
      </c>
      <c r="I1266">
        <v>2048.0500000000002</v>
      </c>
      <c r="J1266">
        <v>2741.71</v>
      </c>
      <c r="K1266">
        <v>65042.400000000001</v>
      </c>
      <c r="L1266">
        <v>5.3979600000000003E-2</v>
      </c>
      <c r="M1266">
        <v>0.95907200000000004</v>
      </c>
      <c r="N1266">
        <v>0</v>
      </c>
      <c r="O1266" t="s">
        <v>42</v>
      </c>
    </row>
    <row r="1267" spans="1:15" x14ac:dyDescent="0.25">
      <c r="A1267" t="s">
        <v>134</v>
      </c>
      <c r="B1267">
        <v>79669.3</v>
      </c>
      <c r="C1267">
        <v>79540.100000000006</v>
      </c>
      <c r="D1267">
        <v>79539.3</v>
      </c>
      <c r="E1267">
        <v>79524.3</v>
      </c>
      <c r="F1267">
        <v>2824.09</v>
      </c>
      <c r="G1267">
        <v>9847.61</v>
      </c>
      <c r="H1267">
        <v>2075.02</v>
      </c>
      <c r="I1267">
        <v>2057.9</v>
      </c>
      <c r="J1267">
        <v>2853.91</v>
      </c>
      <c r="K1267">
        <v>64916.4</v>
      </c>
      <c r="L1267">
        <v>5.5125300000000002E-2</v>
      </c>
      <c r="M1267">
        <v>0.95738999999999996</v>
      </c>
      <c r="N1267">
        <v>0</v>
      </c>
      <c r="O1267" t="s">
        <v>42</v>
      </c>
    </row>
    <row r="1268" spans="1:15" x14ac:dyDescent="0.25">
      <c r="A1268" t="s">
        <v>134</v>
      </c>
      <c r="B1268">
        <v>82302.600000000006</v>
      </c>
      <c r="C1268">
        <v>82178.5</v>
      </c>
      <c r="D1268">
        <v>82177.600000000006</v>
      </c>
      <c r="E1268">
        <v>82162.2</v>
      </c>
      <c r="F1268">
        <v>2919.14</v>
      </c>
      <c r="G1268">
        <v>10016.5</v>
      </c>
      <c r="H1268">
        <v>2104.0700000000002</v>
      </c>
      <c r="I1268">
        <v>2111.27</v>
      </c>
      <c r="J1268">
        <v>2953.36</v>
      </c>
      <c r="K1268">
        <v>67037.3</v>
      </c>
      <c r="L1268">
        <v>5.0995400000000003E-2</v>
      </c>
      <c r="M1268">
        <v>0.959032</v>
      </c>
      <c r="N1268">
        <v>0</v>
      </c>
      <c r="O1268" t="s">
        <v>42</v>
      </c>
    </row>
    <row r="1269" spans="1:15" x14ac:dyDescent="0.25">
      <c r="A1269" t="s">
        <v>134</v>
      </c>
      <c r="B1269">
        <v>78236.3</v>
      </c>
      <c r="C1269">
        <v>78109.8</v>
      </c>
      <c r="D1269">
        <v>78109.100000000006</v>
      </c>
      <c r="E1269">
        <v>78094.8</v>
      </c>
      <c r="F1269">
        <v>2760.84</v>
      </c>
      <c r="G1269">
        <v>9389.89</v>
      </c>
      <c r="H1269">
        <v>2041.27</v>
      </c>
      <c r="I1269">
        <v>2027.31</v>
      </c>
      <c r="J1269">
        <v>2554.4299999999998</v>
      </c>
      <c r="K1269">
        <v>64136.2</v>
      </c>
      <c r="L1269">
        <v>3.6879599999999998E-2</v>
      </c>
      <c r="M1269">
        <v>0.93182900000000002</v>
      </c>
      <c r="N1269">
        <v>165</v>
      </c>
      <c r="O1269" t="s">
        <v>42</v>
      </c>
    </row>
    <row r="1270" spans="1:15" x14ac:dyDescent="0.25">
      <c r="A1270" t="s">
        <v>134</v>
      </c>
      <c r="B1270">
        <v>80192.899999999994</v>
      </c>
      <c r="C1270">
        <v>80073.7</v>
      </c>
      <c r="D1270">
        <v>80073.100000000006</v>
      </c>
      <c r="E1270">
        <v>80058.600000000006</v>
      </c>
      <c r="F1270">
        <v>2834.59</v>
      </c>
      <c r="G1270">
        <v>9647.7199999999993</v>
      </c>
      <c r="H1270">
        <v>2072.9299999999998</v>
      </c>
      <c r="I1270">
        <v>2073.9899999999998</v>
      </c>
      <c r="J1270">
        <v>2566.3000000000002</v>
      </c>
      <c r="K1270">
        <v>65850.899999999994</v>
      </c>
      <c r="L1270">
        <v>5.4090899999999997E-2</v>
      </c>
      <c r="M1270">
        <v>0.95253500000000002</v>
      </c>
      <c r="N1270">
        <v>1821</v>
      </c>
      <c r="O1270" t="s">
        <v>42</v>
      </c>
    </row>
    <row r="1271" spans="1:15" x14ac:dyDescent="0.25">
      <c r="A1271" t="s">
        <v>134</v>
      </c>
      <c r="B1271">
        <v>77363.399999999994</v>
      </c>
      <c r="C1271">
        <v>77244.600000000006</v>
      </c>
      <c r="D1271">
        <v>77243.8</v>
      </c>
      <c r="E1271">
        <v>77229.600000000006</v>
      </c>
      <c r="F1271">
        <v>2731.5</v>
      </c>
      <c r="G1271">
        <v>9314.7999999999993</v>
      </c>
      <c r="H1271">
        <v>2013.95</v>
      </c>
      <c r="I1271">
        <v>1989.88</v>
      </c>
      <c r="J1271">
        <v>2558.14</v>
      </c>
      <c r="K1271">
        <v>63287.7</v>
      </c>
      <c r="L1271">
        <v>6.5632499999999996E-2</v>
      </c>
      <c r="M1271">
        <v>0.93181899999999995</v>
      </c>
      <c r="N1271">
        <v>0</v>
      </c>
      <c r="O1271" t="s">
        <v>42</v>
      </c>
    </row>
    <row r="1272" spans="1:15" x14ac:dyDescent="0.25">
      <c r="A1272" t="s">
        <v>134</v>
      </c>
      <c r="B1272">
        <v>78454.5</v>
      </c>
      <c r="C1272">
        <v>78332.399999999994</v>
      </c>
      <c r="D1272">
        <v>78331.600000000006</v>
      </c>
      <c r="E1272">
        <v>78317.5</v>
      </c>
      <c r="F1272">
        <v>2806.74</v>
      </c>
      <c r="G1272">
        <v>9325.7999999999993</v>
      </c>
      <c r="H1272">
        <v>2032.7</v>
      </c>
      <c r="I1272">
        <v>2030.83</v>
      </c>
      <c r="J1272">
        <v>2491.13</v>
      </c>
      <c r="K1272">
        <v>64188.800000000003</v>
      </c>
      <c r="L1272">
        <v>5.4358099999999999E-2</v>
      </c>
      <c r="M1272">
        <v>0.95921000000000001</v>
      </c>
      <c r="N1272">
        <v>0</v>
      </c>
      <c r="O1272" t="s">
        <v>42</v>
      </c>
    </row>
    <row r="1273" spans="1:15" x14ac:dyDescent="0.25">
      <c r="A1273" t="s">
        <v>134</v>
      </c>
      <c r="B1273">
        <v>77487.7</v>
      </c>
      <c r="C1273">
        <v>77354.8</v>
      </c>
      <c r="D1273">
        <v>77354.100000000006</v>
      </c>
      <c r="E1273">
        <v>77340</v>
      </c>
      <c r="F1273">
        <v>2755.32</v>
      </c>
      <c r="G1273">
        <v>9220.42</v>
      </c>
      <c r="H1273">
        <v>2000.61</v>
      </c>
      <c r="I1273">
        <v>2010.42</v>
      </c>
      <c r="J1273">
        <v>2434.33</v>
      </c>
      <c r="K1273">
        <v>63308.7</v>
      </c>
      <c r="L1273">
        <v>5.3995099999999997E-2</v>
      </c>
      <c r="M1273">
        <v>0.95675399999999999</v>
      </c>
      <c r="N1273">
        <v>0</v>
      </c>
      <c r="O1273" t="s">
        <v>42</v>
      </c>
    </row>
    <row r="1274" spans="1:15" x14ac:dyDescent="0.25">
      <c r="A1274" t="s">
        <v>134</v>
      </c>
      <c r="B1274">
        <v>76590.899999999994</v>
      </c>
      <c r="C1274">
        <v>76450.7</v>
      </c>
      <c r="D1274">
        <v>76449.899999999994</v>
      </c>
      <c r="E1274">
        <v>76435.7</v>
      </c>
      <c r="F1274">
        <v>2718.19</v>
      </c>
      <c r="G1274">
        <v>9162.14</v>
      </c>
      <c r="H1274">
        <v>1994.71</v>
      </c>
      <c r="I1274">
        <v>1985.79</v>
      </c>
      <c r="J1274">
        <v>2423.6999999999998</v>
      </c>
      <c r="K1274">
        <v>62541.2</v>
      </c>
      <c r="L1274">
        <v>5.3909499999999999E-2</v>
      </c>
      <c r="M1274">
        <v>0.95804900000000004</v>
      </c>
      <c r="N1274">
        <v>0</v>
      </c>
      <c r="O1274" t="s">
        <v>42</v>
      </c>
    </row>
    <row r="1275" spans="1:15" x14ac:dyDescent="0.25">
      <c r="A1275" t="s">
        <v>134</v>
      </c>
      <c r="B1275">
        <v>76664.800000000003</v>
      </c>
      <c r="C1275">
        <v>76535.5</v>
      </c>
      <c r="D1275">
        <v>76534.8</v>
      </c>
      <c r="E1275">
        <v>76520.800000000003</v>
      </c>
      <c r="F1275">
        <v>2727.38</v>
      </c>
      <c r="G1275">
        <v>9207.91</v>
      </c>
      <c r="H1275">
        <v>1987.07</v>
      </c>
      <c r="I1275">
        <v>1999.97</v>
      </c>
      <c r="J1275">
        <v>2517.08</v>
      </c>
      <c r="K1275">
        <v>62768.6</v>
      </c>
      <c r="L1275">
        <v>5.4108099999999999E-2</v>
      </c>
      <c r="M1275">
        <v>0.95922499999999999</v>
      </c>
      <c r="N1275">
        <v>0</v>
      </c>
      <c r="O1275" t="s">
        <v>42</v>
      </c>
    </row>
    <row r="1276" spans="1:15" x14ac:dyDescent="0.25">
      <c r="A1276" t="s">
        <v>134</v>
      </c>
      <c r="B1276">
        <v>76963.399999999994</v>
      </c>
      <c r="C1276">
        <v>76840.5</v>
      </c>
      <c r="D1276">
        <v>76839.8</v>
      </c>
      <c r="E1276">
        <v>76825.899999999994</v>
      </c>
      <c r="F1276">
        <v>2721.19</v>
      </c>
      <c r="G1276">
        <v>9130.0300000000007</v>
      </c>
      <c r="H1276">
        <v>1985.82</v>
      </c>
      <c r="I1276">
        <v>1980.16</v>
      </c>
      <c r="J1276">
        <v>2417.92</v>
      </c>
      <c r="K1276">
        <v>62973.8</v>
      </c>
      <c r="L1276">
        <v>5.3952399999999998E-2</v>
      </c>
      <c r="M1276">
        <v>0.95422600000000002</v>
      </c>
      <c r="N1276">
        <v>0</v>
      </c>
      <c r="O1276" t="s">
        <v>42</v>
      </c>
    </row>
    <row r="1277" spans="1:15" x14ac:dyDescent="0.25">
      <c r="A1277" t="s">
        <v>134</v>
      </c>
      <c r="B1277">
        <v>77980</v>
      </c>
      <c r="C1277">
        <v>77856.800000000003</v>
      </c>
      <c r="D1277">
        <v>77856.100000000006</v>
      </c>
      <c r="E1277">
        <v>77841.7</v>
      </c>
      <c r="F1277">
        <v>2774.82</v>
      </c>
      <c r="G1277">
        <v>9328.91</v>
      </c>
      <c r="H1277">
        <v>2013.06</v>
      </c>
      <c r="I1277">
        <v>2023.01</v>
      </c>
      <c r="J1277">
        <v>2493.5</v>
      </c>
      <c r="K1277">
        <v>63810.7</v>
      </c>
      <c r="L1277">
        <v>5.3913500000000003E-2</v>
      </c>
      <c r="M1277">
        <v>0.94633800000000001</v>
      </c>
      <c r="N1277">
        <v>591</v>
      </c>
      <c r="O1277" t="s">
        <v>42</v>
      </c>
    </row>
    <row r="1278" spans="1:15" x14ac:dyDescent="0.25">
      <c r="A1278" t="s">
        <v>134</v>
      </c>
      <c r="B1278">
        <v>76700.899999999994</v>
      </c>
      <c r="C1278">
        <v>76578.7</v>
      </c>
      <c r="D1278">
        <v>76578</v>
      </c>
      <c r="E1278">
        <v>76564</v>
      </c>
      <c r="F1278">
        <v>2713.96</v>
      </c>
      <c r="G1278">
        <v>9217.2800000000007</v>
      </c>
      <c r="H1278">
        <v>1992.69</v>
      </c>
      <c r="I1278">
        <v>1992.01</v>
      </c>
      <c r="J1278">
        <v>2435.3200000000002</v>
      </c>
      <c r="K1278">
        <v>62720.4</v>
      </c>
      <c r="L1278">
        <v>5.4462700000000003E-2</v>
      </c>
      <c r="M1278">
        <v>0.94963500000000001</v>
      </c>
      <c r="N1278">
        <v>609</v>
      </c>
      <c r="O1278" t="s">
        <v>42</v>
      </c>
    </row>
    <row r="1279" spans="1:15" x14ac:dyDescent="0.25">
      <c r="A1279" t="s">
        <v>134</v>
      </c>
      <c r="B1279">
        <v>77640.899999999994</v>
      </c>
      <c r="C1279">
        <v>77520.800000000003</v>
      </c>
      <c r="D1279">
        <v>77520.100000000006</v>
      </c>
      <c r="E1279">
        <v>77505.600000000006</v>
      </c>
      <c r="F1279">
        <v>2760.51</v>
      </c>
      <c r="G1279">
        <v>9473.3799999999992</v>
      </c>
      <c r="H1279">
        <v>2013.95</v>
      </c>
      <c r="I1279">
        <v>2034.22</v>
      </c>
      <c r="J1279">
        <v>2667.64</v>
      </c>
      <c r="K1279">
        <v>63429.599999999999</v>
      </c>
      <c r="L1279">
        <v>5.3910899999999998E-2</v>
      </c>
      <c r="M1279">
        <v>0.93180700000000005</v>
      </c>
      <c r="N1279">
        <v>0</v>
      </c>
      <c r="O1279" t="s">
        <v>42</v>
      </c>
    </row>
    <row r="1280" spans="1:15" x14ac:dyDescent="0.25">
      <c r="A1280" t="s">
        <v>134</v>
      </c>
      <c r="B1280">
        <v>77497.5</v>
      </c>
      <c r="C1280">
        <v>77374.100000000006</v>
      </c>
      <c r="D1280">
        <v>77373.399999999994</v>
      </c>
      <c r="E1280">
        <v>77359.100000000006</v>
      </c>
      <c r="F1280">
        <v>2740.39</v>
      </c>
      <c r="G1280">
        <v>9325.7199999999993</v>
      </c>
      <c r="H1280">
        <v>2008.66</v>
      </c>
      <c r="I1280">
        <v>2030.83</v>
      </c>
      <c r="J1280">
        <v>2491.7199999999998</v>
      </c>
      <c r="K1280">
        <v>63356.2</v>
      </c>
      <c r="L1280">
        <v>5.5030099999999998E-2</v>
      </c>
      <c r="M1280">
        <v>0.95793799999999996</v>
      </c>
      <c r="N1280">
        <v>1795</v>
      </c>
      <c r="O1280" t="s">
        <v>42</v>
      </c>
    </row>
    <row r="1281" spans="1:25" x14ac:dyDescent="0.25">
      <c r="A1281" t="s">
        <v>134</v>
      </c>
      <c r="B1281">
        <v>76698.100000000006</v>
      </c>
      <c r="C1281">
        <v>76579.7</v>
      </c>
      <c r="D1281">
        <v>76579</v>
      </c>
      <c r="E1281">
        <v>76564.7</v>
      </c>
      <c r="F1281">
        <v>2745.41</v>
      </c>
      <c r="G1281">
        <v>9207.7999999999993</v>
      </c>
      <c r="H1281">
        <v>1975.54</v>
      </c>
      <c r="I1281">
        <v>1996.47</v>
      </c>
      <c r="J1281">
        <v>2560.13</v>
      </c>
      <c r="K1281">
        <v>62873.8</v>
      </c>
      <c r="L1281">
        <v>5.4603600000000002E-2</v>
      </c>
      <c r="M1281">
        <v>0.94595399999999996</v>
      </c>
      <c r="N1281">
        <v>0</v>
      </c>
      <c r="O1281" t="s">
        <v>42</v>
      </c>
    </row>
    <row r="1282" spans="1:25" x14ac:dyDescent="0.25">
      <c r="A1282" t="s">
        <v>134</v>
      </c>
      <c r="B1282">
        <v>77593.399999999994</v>
      </c>
      <c r="C1282">
        <v>77474.100000000006</v>
      </c>
      <c r="D1282">
        <v>77473.399999999994</v>
      </c>
      <c r="E1282">
        <v>77459.199999999997</v>
      </c>
      <c r="F1282">
        <v>2750.27</v>
      </c>
      <c r="G1282">
        <v>9254.2000000000007</v>
      </c>
      <c r="H1282">
        <v>2013.58</v>
      </c>
      <c r="I1282">
        <v>2007.22</v>
      </c>
      <c r="J1282">
        <v>2478.4699999999998</v>
      </c>
      <c r="K1282">
        <v>63431.199999999997</v>
      </c>
      <c r="L1282">
        <v>5.4497400000000001E-2</v>
      </c>
      <c r="M1282">
        <v>0.95846200000000004</v>
      </c>
      <c r="N1282">
        <v>0</v>
      </c>
      <c r="O1282" t="s">
        <v>42</v>
      </c>
    </row>
    <row r="1283" spans="1:25" x14ac:dyDescent="0.25">
      <c r="A1283" t="s">
        <v>134</v>
      </c>
      <c r="B1283">
        <v>76796.899999999994</v>
      </c>
      <c r="C1283">
        <v>76665.100000000006</v>
      </c>
      <c r="D1283">
        <v>76664.5</v>
      </c>
      <c r="E1283">
        <v>76650.399999999994</v>
      </c>
      <c r="F1283">
        <v>2737.42</v>
      </c>
      <c r="G1283">
        <v>9200.9</v>
      </c>
      <c r="H1283">
        <v>1984.46</v>
      </c>
      <c r="I1283">
        <v>1997.9</v>
      </c>
      <c r="J1283">
        <v>2457.94</v>
      </c>
      <c r="K1283">
        <v>62608.9</v>
      </c>
      <c r="L1283">
        <v>5.3977900000000002E-2</v>
      </c>
      <c r="M1283">
        <v>0.93176800000000004</v>
      </c>
      <c r="N1283">
        <v>0</v>
      </c>
      <c r="O1283" t="s">
        <v>42</v>
      </c>
    </row>
    <row r="1284" spans="1:25" x14ac:dyDescent="0.25">
      <c r="A1284" t="s">
        <v>134</v>
      </c>
      <c r="B1284">
        <v>75396.399999999994</v>
      </c>
      <c r="C1284">
        <v>75276.899999999994</v>
      </c>
      <c r="D1284">
        <v>75276.3</v>
      </c>
      <c r="E1284">
        <v>75262.5</v>
      </c>
      <c r="F1284">
        <v>2664.63</v>
      </c>
      <c r="G1284">
        <v>9008.52</v>
      </c>
      <c r="H1284">
        <v>1951.69</v>
      </c>
      <c r="I1284">
        <v>1965.38</v>
      </c>
      <c r="J1284">
        <v>2373.64</v>
      </c>
      <c r="K1284">
        <v>61604.9</v>
      </c>
      <c r="L1284">
        <v>5.6538100000000001E-2</v>
      </c>
      <c r="M1284">
        <v>0.93489999999999995</v>
      </c>
      <c r="N1284">
        <v>0</v>
      </c>
      <c r="O1284" t="s">
        <v>42</v>
      </c>
    </row>
    <row r="1285" spans="1:25" x14ac:dyDescent="0.25">
      <c r="A1285" t="s">
        <v>134</v>
      </c>
      <c r="B1285">
        <v>79564.2</v>
      </c>
      <c r="C1285">
        <v>79440.600000000006</v>
      </c>
      <c r="D1285">
        <v>79439.899999999994</v>
      </c>
      <c r="E1285">
        <v>79425.600000000006</v>
      </c>
      <c r="F1285">
        <v>2836.87</v>
      </c>
      <c r="G1285">
        <v>9510.7800000000007</v>
      </c>
      <c r="H1285">
        <v>2043.85</v>
      </c>
      <c r="I1285">
        <v>2043.56</v>
      </c>
      <c r="J1285">
        <v>2647.61</v>
      </c>
      <c r="K1285">
        <v>65005.7</v>
      </c>
      <c r="L1285">
        <v>5.4820000000000001E-2</v>
      </c>
      <c r="M1285">
        <v>0.93183499999999997</v>
      </c>
      <c r="N1285">
        <v>0</v>
      </c>
      <c r="O1285" t="s">
        <v>42</v>
      </c>
    </row>
    <row r="1286" spans="1:25" x14ac:dyDescent="0.25">
      <c r="A1286" t="s">
        <v>134</v>
      </c>
      <c r="B1286">
        <v>78500.5</v>
      </c>
      <c r="C1286">
        <v>78382.5</v>
      </c>
      <c r="D1286">
        <v>78381.8</v>
      </c>
      <c r="E1286">
        <v>78367.5</v>
      </c>
      <c r="F1286">
        <v>2789.28</v>
      </c>
      <c r="G1286">
        <v>9278.4</v>
      </c>
      <c r="H1286">
        <v>2033.06</v>
      </c>
      <c r="I1286">
        <v>2026.61</v>
      </c>
      <c r="J1286">
        <v>2461.4299999999998</v>
      </c>
      <c r="K1286">
        <v>64275.7</v>
      </c>
      <c r="L1286">
        <v>5.41185E-2</v>
      </c>
      <c r="M1286">
        <v>0.93596800000000002</v>
      </c>
      <c r="N1286">
        <v>0</v>
      </c>
      <c r="O1286" t="s">
        <v>42</v>
      </c>
    </row>
    <row r="1287" spans="1:25" x14ac:dyDescent="0.25">
      <c r="A1287" t="s">
        <v>134</v>
      </c>
      <c r="B1287">
        <v>78141</v>
      </c>
      <c r="C1287">
        <v>78022.8</v>
      </c>
      <c r="D1287">
        <v>78022.100000000006</v>
      </c>
      <c r="E1287">
        <v>78007.8</v>
      </c>
      <c r="F1287">
        <v>2765.28</v>
      </c>
      <c r="G1287">
        <v>9332.4</v>
      </c>
      <c r="H1287">
        <v>2017.01</v>
      </c>
      <c r="I1287">
        <v>2034.97</v>
      </c>
      <c r="J1287">
        <v>2499.34</v>
      </c>
      <c r="K1287">
        <v>63972.1</v>
      </c>
      <c r="L1287">
        <v>5.3960800000000003E-2</v>
      </c>
      <c r="M1287">
        <v>0.94811999999999996</v>
      </c>
      <c r="N1287">
        <v>974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76126.3</v>
      </c>
      <c r="C1288">
        <v>76003.600000000006</v>
      </c>
      <c r="D1288">
        <v>76002.899999999994</v>
      </c>
      <c r="E1288">
        <v>75989</v>
      </c>
      <c r="F1288">
        <v>2692.92</v>
      </c>
      <c r="G1288">
        <v>9082.5499999999993</v>
      </c>
      <c r="H1288">
        <v>1960.4</v>
      </c>
      <c r="I1288">
        <v>1959.41</v>
      </c>
      <c r="J1288">
        <v>2446.8000000000002</v>
      </c>
      <c r="K1288">
        <v>62220.5</v>
      </c>
      <c r="L1288">
        <v>5.4297499999999999E-2</v>
      </c>
      <c r="M1288">
        <v>0.95879800000000004</v>
      </c>
      <c r="N1288">
        <v>0</v>
      </c>
      <c r="O1288" t="s">
        <v>42</v>
      </c>
      <c r="R1288">
        <f>AVERAGE(B1239:B1288)</f>
        <v>78990.233999999982</v>
      </c>
      <c r="S1288">
        <f>AVERAGE(C1239:C1288)</f>
        <v>78867.026000000013</v>
      </c>
      <c r="U1288">
        <f>_xlfn.VAR.P(B1239:B1288)</f>
        <v>5697664.7658440061</v>
      </c>
      <c r="V1288">
        <f>_xlfn.VAR.P(C1239:C1288)</f>
        <v>5692996.8583239997</v>
      </c>
      <c r="X1288">
        <f>1.96*SQRT(U1288)/50</f>
        <v>93.569544114452825</v>
      </c>
      <c r="Y1288">
        <f>1.96*SQRT(V1288)/50</f>
        <v>93.531207050775265</v>
      </c>
    </row>
    <row r="1289" spans="1:25" x14ac:dyDescent="0.25">
      <c r="A1289" t="s">
        <v>135</v>
      </c>
      <c r="B1289">
        <v>3949516.167682</v>
      </c>
      <c r="C1289" t="s">
        <v>36</v>
      </c>
    </row>
    <row r="1290" spans="1:25" x14ac:dyDescent="0.25">
      <c r="A1290" t="s">
        <v>136</v>
      </c>
      <c r="B1290">
        <v>67906.7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5.47751E-2</v>
      </c>
      <c r="L1290">
        <v>0.93182500000000001</v>
      </c>
      <c r="M1290">
        <v>0</v>
      </c>
      <c r="N1290" t="s">
        <v>42</v>
      </c>
    </row>
    <row r="1291" spans="1:25" x14ac:dyDescent="0.25">
      <c r="A1291" t="s">
        <v>136</v>
      </c>
      <c r="B1291">
        <v>68141.2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5.3933200000000001E-2</v>
      </c>
      <c r="L1291">
        <v>0.95865699999999998</v>
      </c>
      <c r="M1291">
        <v>0</v>
      </c>
      <c r="N1291" t="s">
        <v>42</v>
      </c>
    </row>
    <row r="1292" spans="1:25" x14ac:dyDescent="0.25">
      <c r="A1292" t="s">
        <v>136</v>
      </c>
      <c r="B1292">
        <v>70094.8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2.9620199999999999E-2</v>
      </c>
      <c r="L1292">
        <v>0.95582</v>
      </c>
      <c r="M1292">
        <v>0</v>
      </c>
      <c r="N1292" t="s">
        <v>42</v>
      </c>
    </row>
    <row r="1293" spans="1:25" x14ac:dyDescent="0.25">
      <c r="A1293" t="s">
        <v>136</v>
      </c>
      <c r="B1293">
        <v>69492.899999999994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5.4120099999999997E-2</v>
      </c>
      <c r="L1293">
        <v>0.95472500000000005</v>
      </c>
      <c r="M1293">
        <v>0</v>
      </c>
      <c r="N1293" t="s">
        <v>42</v>
      </c>
    </row>
    <row r="1294" spans="1:25" x14ac:dyDescent="0.25">
      <c r="A1294" t="s">
        <v>136</v>
      </c>
      <c r="B1294">
        <v>68478.399999999994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5.3911500000000001E-2</v>
      </c>
      <c r="L1294">
        <v>0.931836</v>
      </c>
      <c r="M1294">
        <v>0</v>
      </c>
      <c r="N1294" t="s">
        <v>42</v>
      </c>
    </row>
    <row r="1295" spans="1:25" x14ac:dyDescent="0.25">
      <c r="A1295" t="s">
        <v>136</v>
      </c>
      <c r="B1295">
        <v>70593.2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5.3923499999999999E-2</v>
      </c>
      <c r="L1295">
        <v>0.95894199999999996</v>
      </c>
      <c r="M1295">
        <v>0</v>
      </c>
      <c r="N1295" t="s">
        <v>42</v>
      </c>
    </row>
    <row r="1296" spans="1:25" x14ac:dyDescent="0.25">
      <c r="A1296" t="s">
        <v>136</v>
      </c>
      <c r="B1296">
        <v>69308.600000000006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5.3909600000000002E-2</v>
      </c>
      <c r="L1296">
        <v>0.95618599999999998</v>
      </c>
      <c r="M1296">
        <v>2251</v>
      </c>
      <c r="N1296" t="s">
        <v>42</v>
      </c>
    </row>
    <row r="1297" spans="1:14" x14ac:dyDescent="0.25">
      <c r="A1297" t="s">
        <v>136</v>
      </c>
      <c r="B1297">
        <v>70072.800000000003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5.4540499999999999E-2</v>
      </c>
      <c r="L1297">
        <v>0.93913000000000002</v>
      </c>
      <c r="M1297">
        <v>0</v>
      </c>
      <c r="N1297" t="s">
        <v>42</v>
      </c>
    </row>
    <row r="1298" spans="1:14" x14ac:dyDescent="0.25">
      <c r="A1298" t="s">
        <v>136</v>
      </c>
      <c r="B1298">
        <v>69380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5.4118199999999998E-2</v>
      </c>
      <c r="L1298">
        <v>0.95913400000000004</v>
      </c>
      <c r="M1298">
        <v>0</v>
      </c>
      <c r="N1298" t="s">
        <v>42</v>
      </c>
    </row>
    <row r="1299" spans="1:14" x14ac:dyDescent="0.25">
      <c r="A1299" t="s">
        <v>136</v>
      </c>
      <c r="B1299">
        <v>67804.600000000006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5.5395899999999998E-2</v>
      </c>
      <c r="L1299">
        <v>0.95710399999999995</v>
      </c>
      <c r="M1299">
        <v>205</v>
      </c>
      <c r="N1299" t="s">
        <v>42</v>
      </c>
    </row>
    <row r="1300" spans="1:14" x14ac:dyDescent="0.25">
      <c r="A1300" t="s">
        <v>136</v>
      </c>
      <c r="B1300">
        <v>70524.7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5.4095799999999999E-2</v>
      </c>
      <c r="L1300">
        <v>0.94728400000000001</v>
      </c>
      <c r="M1300">
        <v>0</v>
      </c>
      <c r="N1300" t="s">
        <v>42</v>
      </c>
    </row>
    <row r="1301" spans="1:14" x14ac:dyDescent="0.25">
      <c r="A1301" t="s">
        <v>136</v>
      </c>
      <c r="B1301">
        <v>70130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5.3987300000000002E-2</v>
      </c>
      <c r="L1301">
        <v>0.95029200000000003</v>
      </c>
      <c r="M1301">
        <v>1253</v>
      </c>
      <c r="N1301" t="s">
        <v>42</v>
      </c>
    </row>
    <row r="1302" spans="1:14" x14ac:dyDescent="0.25">
      <c r="A1302" t="s">
        <v>136</v>
      </c>
      <c r="B1302">
        <v>72172.800000000003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5.3937199999999998E-2</v>
      </c>
      <c r="L1302">
        <v>0.93182399999999999</v>
      </c>
      <c r="M1302">
        <v>0</v>
      </c>
      <c r="N1302" t="s">
        <v>42</v>
      </c>
    </row>
    <row r="1303" spans="1:14" x14ac:dyDescent="0.25">
      <c r="A1303" t="s">
        <v>136</v>
      </c>
      <c r="B1303">
        <v>70112.7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5.3931899999999998E-2</v>
      </c>
      <c r="L1303">
        <v>0.95820399999999994</v>
      </c>
      <c r="M1303">
        <v>1933</v>
      </c>
      <c r="N1303" t="s">
        <v>42</v>
      </c>
    </row>
    <row r="1304" spans="1:14" x14ac:dyDescent="0.25">
      <c r="A1304" t="s">
        <v>136</v>
      </c>
      <c r="B1304">
        <v>70593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5.4061900000000003E-2</v>
      </c>
      <c r="L1304">
        <v>0.954654</v>
      </c>
      <c r="M1304">
        <v>0</v>
      </c>
      <c r="N1304" t="s">
        <v>42</v>
      </c>
    </row>
    <row r="1305" spans="1:14" x14ac:dyDescent="0.25">
      <c r="A1305" t="s">
        <v>136</v>
      </c>
      <c r="B1305">
        <v>70109.5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4.9408500000000001E-2</v>
      </c>
      <c r="L1305">
        <v>0.95797299999999996</v>
      </c>
      <c r="M1305">
        <v>0</v>
      </c>
      <c r="N1305" t="s">
        <v>42</v>
      </c>
    </row>
    <row r="1306" spans="1:14" x14ac:dyDescent="0.25">
      <c r="A1306" t="s">
        <v>136</v>
      </c>
      <c r="B1306">
        <v>70751.5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5.4403800000000002E-2</v>
      </c>
      <c r="L1306">
        <v>0.94200700000000004</v>
      </c>
      <c r="M1306">
        <v>0</v>
      </c>
      <c r="N1306" t="s">
        <v>42</v>
      </c>
    </row>
    <row r="1307" spans="1:14" x14ac:dyDescent="0.25">
      <c r="A1307" t="s">
        <v>136</v>
      </c>
      <c r="B1307">
        <v>71274.8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5.4318100000000001E-2</v>
      </c>
      <c r="L1307">
        <v>0.93679199999999996</v>
      </c>
      <c r="M1307">
        <v>0</v>
      </c>
      <c r="N1307" t="s">
        <v>42</v>
      </c>
    </row>
    <row r="1308" spans="1:14" x14ac:dyDescent="0.25">
      <c r="A1308" t="s">
        <v>136</v>
      </c>
      <c r="B1308">
        <v>70582.100000000006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5.3922200000000003E-2</v>
      </c>
      <c r="L1308">
        <v>0.94597200000000004</v>
      </c>
      <c r="M1308">
        <v>0</v>
      </c>
      <c r="N1308" t="s">
        <v>42</v>
      </c>
    </row>
    <row r="1309" spans="1:14" x14ac:dyDescent="0.25">
      <c r="A1309" t="s">
        <v>136</v>
      </c>
      <c r="B1309">
        <v>70187.399999999994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5.5349299999999997E-2</v>
      </c>
      <c r="L1309">
        <v>0.93183700000000003</v>
      </c>
      <c r="M1309">
        <v>0</v>
      </c>
      <c r="N1309" t="s">
        <v>42</v>
      </c>
    </row>
    <row r="1310" spans="1:14" x14ac:dyDescent="0.25">
      <c r="A1310" t="s">
        <v>136</v>
      </c>
      <c r="B1310">
        <v>67203.5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5.8116099999999997E-2</v>
      </c>
      <c r="L1310">
        <v>0.95782800000000001</v>
      </c>
      <c r="M1310">
        <v>0</v>
      </c>
      <c r="N1310" t="s">
        <v>42</v>
      </c>
    </row>
    <row r="1311" spans="1:14" x14ac:dyDescent="0.25">
      <c r="A1311" t="s">
        <v>136</v>
      </c>
      <c r="B1311">
        <v>66708.399999999994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5.3970600000000001E-2</v>
      </c>
      <c r="L1311">
        <v>0.94168499999999999</v>
      </c>
      <c r="M1311">
        <v>0</v>
      </c>
      <c r="N1311" t="s">
        <v>42</v>
      </c>
    </row>
    <row r="1312" spans="1:14" x14ac:dyDescent="0.25">
      <c r="A1312" t="s">
        <v>136</v>
      </c>
      <c r="B1312">
        <v>68462.399999999994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5.3922600000000001E-2</v>
      </c>
      <c r="L1312">
        <v>0.957399</v>
      </c>
      <c r="M1312">
        <v>0</v>
      </c>
      <c r="N1312" t="s">
        <v>42</v>
      </c>
    </row>
    <row r="1313" spans="1:14" x14ac:dyDescent="0.25">
      <c r="A1313" t="s">
        <v>136</v>
      </c>
      <c r="B1313">
        <v>69838.2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5.3934000000000003E-2</v>
      </c>
      <c r="L1313">
        <v>0.95905700000000005</v>
      </c>
      <c r="M1313">
        <v>0</v>
      </c>
      <c r="N1313" t="s">
        <v>42</v>
      </c>
    </row>
    <row r="1314" spans="1:14" x14ac:dyDescent="0.25">
      <c r="A1314" t="s">
        <v>136</v>
      </c>
      <c r="B1314">
        <v>71043.3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5.4596899999999997E-2</v>
      </c>
      <c r="L1314">
        <v>0.95867199999999997</v>
      </c>
      <c r="M1314">
        <v>1214</v>
      </c>
      <c r="N1314" t="s">
        <v>42</v>
      </c>
    </row>
    <row r="1315" spans="1:14" x14ac:dyDescent="0.25">
      <c r="A1315" t="s">
        <v>136</v>
      </c>
      <c r="B1315">
        <v>70759.399999999994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5.4362099999999997E-2</v>
      </c>
      <c r="L1315">
        <v>0.95581300000000002</v>
      </c>
      <c r="M1315">
        <v>0</v>
      </c>
      <c r="N1315" t="s">
        <v>42</v>
      </c>
    </row>
    <row r="1316" spans="1:14" x14ac:dyDescent="0.25">
      <c r="A1316" t="s">
        <v>136</v>
      </c>
      <c r="B1316">
        <v>68743.8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5.4569600000000003E-2</v>
      </c>
      <c r="L1316">
        <v>0.95182599999999995</v>
      </c>
      <c r="M1316">
        <v>0</v>
      </c>
      <c r="N1316" t="s">
        <v>42</v>
      </c>
    </row>
    <row r="1317" spans="1:14" x14ac:dyDescent="0.25">
      <c r="A1317" t="s">
        <v>136</v>
      </c>
      <c r="B1317">
        <v>69679.399999999994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5.4139100000000002E-2</v>
      </c>
      <c r="L1317">
        <v>0.93183700000000003</v>
      </c>
      <c r="M1317">
        <v>0</v>
      </c>
      <c r="N1317" t="s">
        <v>42</v>
      </c>
    </row>
    <row r="1318" spans="1:14" x14ac:dyDescent="0.25">
      <c r="A1318" t="s">
        <v>136</v>
      </c>
      <c r="B1318">
        <v>70868.100000000006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5.3948200000000002E-2</v>
      </c>
      <c r="L1318">
        <v>0.94325099999999995</v>
      </c>
      <c r="M1318">
        <v>0</v>
      </c>
      <c r="N1318" t="s">
        <v>42</v>
      </c>
    </row>
    <row r="1319" spans="1:14" x14ac:dyDescent="0.25">
      <c r="A1319" t="s">
        <v>136</v>
      </c>
      <c r="B1319">
        <v>72243.3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5.77574E-2</v>
      </c>
      <c r="L1319">
        <v>0.94619600000000004</v>
      </c>
      <c r="M1319">
        <v>0</v>
      </c>
      <c r="N1319" t="s">
        <v>42</v>
      </c>
    </row>
    <row r="1320" spans="1:14" x14ac:dyDescent="0.25">
      <c r="A1320" t="s">
        <v>136</v>
      </c>
      <c r="B1320">
        <v>71484.100000000006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3.8862599999999997E-2</v>
      </c>
      <c r="L1320">
        <v>0.95575299999999996</v>
      </c>
      <c r="M1320">
        <v>71</v>
      </c>
      <c r="N1320" t="s">
        <v>42</v>
      </c>
    </row>
    <row r="1321" spans="1:14" x14ac:dyDescent="0.25">
      <c r="A1321" t="s">
        <v>136</v>
      </c>
      <c r="B1321">
        <v>69845.5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5.3912399999999999E-2</v>
      </c>
      <c r="L1321">
        <v>0.93180600000000002</v>
      </c>
      <c r="M1321">
        <v>0</v>
      </c>
      <c r="N1321" t="s">
        <v>42</v>
      </c>
    </row>
    <row r="1322" spans="1:14" x14ac:dyDescent="0.25">
      <c r="A1322" t="s">
        <v>136</v>
      </c>
      <c r="B1322">
        <v>69666.5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5.3910100000000002E-2</v>
      </c>
      <c r="L1322">
        <v>0.93183700000000003</v>
      </c>
      <c r="M1322">
        <v>0</v>
      </c>
      <c r="N1322" t="s">
        <v>42</v>
      </c>
    </row>
    <row r="1323" spans="1:14" x14ac:dyDescent="0.25">
      <c r="A1323" t="s">
        <v>136</v>
      </c>
      <c r="B1323">
        <v>69992.399999999994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5.39105E-2</v>
      </c>
      <c r="L1323">
        <v>0.93183700000000003</v>
      </c>
      <c r="M1323">
        <v>0</v>
      </c>
      <c r="N1323" t="s">
        <v>42</v>
      </c>
    </row>
    <row r="1324" spans="1:14" x14ac:dyDescent="0.25">
      <c r="A1324" t="s">
        <v>136</v>
      </c>
      <c r="B1324">
        <v>68087.899999999994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5.3919399999999999E-2</v>
      </c>
      <c r="L1324">
        <v>0.95474199999999998</v>
      </c>
      <c r="M1324">
        <v>0</v>
      </c>
      <c r="N1324" t="s">
        <v>42</v>
      </c>
    </row>
    <row r="1325" spans="1:14" x14ac:dyDescent="0.25">
      <c r="A1325" t="s">
        <v>136</v>
      </c>
      <c r="B1325">
        <v>69000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5.3928700000000003E-2</v>
      </c>
      <c r="L1325">
        <v>0.931836</v>
      </c>
      <c r="M1325">
        <v>873</v>
      </c>
      <c r="N1325" t="s">
        <v>42</v>
      </c>
    </row>
    <row r="1326" spans="1:14" x14ac:dyDescent="0.25">
      <c r="A1326" t="s">
        <v>136</v>
      </c>
      <c r="B1326">
        <v>71144.399999999994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5.4156299999999997E-2</v>
      </c>
      <c r="L1326">
        <v>0.95922099999999999</v>
      </c>
      <c r="M1326">
        <v>1355</v>
      </c>
      <c r="N1326" t="s">
        <v>42</v>
      </c>
    </row>
    <row r="1327" spans="1:14" x14ac:dyDescent="0.25">
      <c r="A1327" t="s">
        <v>136</v>
      </c>
      <c r="B1327">
        <v>73398.8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5.3950100000000001E-2</v>
      </c>
      <c r="L1327">
        <v>0.94741600000000004</v>
      </c>
      <c r="M1327">
        <v>717</v>
      </c>
      <c r="N1327" t="s">
        <v>42</v>
      </c>
    </row>
    <row r="1328" spans="1:14" x14ac:dyDescent="0.25">
      <c r="A1328" t="s">
        <v>136</v>
      </c>
      <c r="B1328">
        <v>70304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5.4396399999999998E-2</v>
      </c>
      <c r="L1328">
        <v>0.93183499999999997</v>
      </c>
      <c r="M1328">
        <v>371</v>
      </c>
      <c r="N1328" t="s">
        <v>42</v>
      </c>
    </row>
    <row r="1329" spans="1:25" x14ac:dyDescent="0.25">
      <c r="A1329" t="s">
        <v>136</v>
      </c>
      <c r="B1329">
        <v>69060.5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5.4001199999999999E-2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136</v>
      </c>
      <c r="B1330">
        <v>67822.5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5.40191E-2</v>
      </c>
      <c r="L1330">
        <v>0.94474199999999997</v>
      </c>
      <c r="M1330">
        <v>0</v>
      </c>
      <c r="N1330" t="s">
        <v>42</v>
      </c>
    </row>
    <row r="1331" spans="1:25" x14ac:dyDescent="0.25">
      <c r="A1331" t="s">
        <v>136</v>
      </c>
      <c r="B1331">
        <v>67092.600000000006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5.50941E-2</v>
      </c>
      <c r="L1331">
        <v>0.94646200000000003</v>
      </c>
      <c r="M1331">
        <v>2020</v>
      </c>
      <c r="N1331" t="s">
        <v>42</v>
      </c>
    </row>
    <row r="1332" spans="1:25" x14ac:dyDescent="0.25">
      <c r="A1332" t="s">
        <v>136</v>
      </c>
      <c r="B1332">
        <v>70138.2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5.41267E-2</v>
      </c>
      <c r="L1332">
        <v>0.95650299999999999</v>
      </c>
      <c r="M1332">
        <v>0</v>
      </c>
      <c r="N1332" t="s">
        <v>42</v>
      </c>
    </row>
    <row r="1333" spans="1:25" x14ac:dyDescent="0.25">
      <c r="A1333" t="s">
        <v>136</v>
      </c>
      <c r="B1333">
        <v>68303.5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5.5772099999999998E-2</v>
      </c>
      <c r="L1333">
        <v>0.94486400000000004</v>
      </c>
      <c r="M1333">
        <v>0</v>
      </c>
      <c r="N1333" t="s">
        <v>42</v>
      </c>
    </row>
    <row r="1334" spans="1:25" x14ac:dyDescent="0.25">
      <c r="A1334" t="s">
        <v>136</v>
      </c>
      <c r="B1334">
        <v>69637.899999999994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5.4690200000000001E-2</v>
      </c>
      <c r="L1334">
        <v>0.942384</v>
      </c>
      <c r="M1334">
        <v>0</v>
      </c>
      <c r="N1334" t="s">
        <v>42</v>
      </c>
    </row>
    <row r="1335" spans="1:25" x14ac:dyDescent="0.25">
      <c r="A1335" t="s">
        <v>136</v>
      </c>
      <c r="B1335">
        <v>70962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5.3961500000000003E-2</v>
      </c>
      <c r="L1335">
        <v>0.95803799999999995</v>
      </c>
      <c r="M1335">
        <v>0</v>
      </c>
      <c r="N1335" t="s">
        <v>42</v>
      </c>
    </row>
    <row r="1336" spans="1:25" x14ac:dyDescent="0.25">
      <c r="A1336" t="s">
        <v>136</v>
      </c>
      <c r="B1336">
        <v>71762.600000000006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5.3926599999999998E-2</v>
      </c>
      <c r="L1336">
        <v>0.95896400000000004</v>
      </c>
      <c r="M1336">
        <v>0</v>
      </c>
      <c r="N1336" t="s">
        <v>42</v>
      </c>
    </row>
    <row r="1337" spans="1:25" x14ac:dyDescent="0.25">
      <c r="A1337" t="s">
        <v>136</v>
      </c>
      <c r="B1337">
        <v>69897.3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5.4084100000000003E-2</v>
      </c>
      <c r="L1337">
        <v>0.93429700000000004</v>
      </c>
      <c r="M1337">
        <v>0</v>
      </c>
      <c r="N1337" t="s">
        <v>42</v>
      </c>
    </row>
    <row r="1338" spans="1:25" x14ac:dyDescent="0.25">
      <c r="A1338" t="s">
        <v>136</v>
      </c>
      <c r="B1338">
        <v>67144.100000000006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5.4108900000000001E-2</v>
      </c>
      <c r="L1338">
        <v>0.93183400000000005</v>
      </c>
      <c r="M1338">
        <v>0</v>
      </c>
      <c r="N1338" t="s">
        <v>42</v>
      </c>
    </row>
    <row r="1339" spans="1:25" x14ac:dyDescent="0.25">
      <c r="A1339" t="s">
        <v>136</v>
      </c>
      <c r="B1339">
        <v>68587.8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5.3954799999999997E-2</v>
      </c>
      <c r="L1339">
        <v>0.95328800000000002</v>
      </c>
      <c r="M1339">
        <v>0</v>
      </c>
      <c r="N1339" t="s">
        <v>42</v>
      </c>
    </row>
    <row r="1340" spans="1:25" x14ac:dyDescent="0.25">
      <c r="A1340" t="s">
        <v>136</v>
      </c>
      <c r="B1340">
        <v>68976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5.3917800000000002E-2</v>
      </c>
      <c r="L1340">
        <v>0.95921599999999996</v>
      </c>
      <c r="M1340">
        <v>0</v>
      </c>
      <c r="N1340" t="s">
        <v>42</v>
      </c>
    </row>
    <row r="1341" spans="1:25" x14ac:dyDescent="0.25">
      <c r="A1341" t="s">
        <v>136</v>
      </c>
      <c r="B1341">
        <v>69935.199999999997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5.4354899999999998E-2</v>
      </c>
      <c r="L1341">
        <v>0.93183400000000005</v>
      </c>
      <c r="M1341">
        <v>6</v>
      </c>
      <c r="N1341" t="s">
        <v>42</v>
      </c>
    </row>
    <row r="1342" spans="1:25" x14ac:dyDescent="0.25">
      <c r="A1342" t="s">
        <v>136</v>
      </c>
      <c r="B1342">
        <v>70583.899999999994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5.3939599999999997E-2</v>
      </c>
      <c r="L1342">
        <v>0.95136399999999999</v>
      </c>
      <c r="M1342">
        <v>0</v>
      </c>
      <c r="N1342" t="s">
        <v>42</v>
      </c>
    </row>
    <row r="1343" spans="1:25" x14ac:dyDescent="0.25">
      <c r="A1343" t="s">
        <v>136</v>
      </c>
      <c r="B1343">
        <v>70972.800000000003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5.3909499999999999E-2</v>
      </c>
      <c r="L1343">
        <v>0.931836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69775.600000000006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5.39363E-2</v>
      </c>
      <c r="L1344">
        <v>0.93950699999999998</v>
      </c>
      <c r="M1344">
        <v>0</v>
      </c>
      <c r="N1344" t="s">
        <v>42</v>
      </c>
      <c r="R1344">
        <f>AVERAGE(B1295:B1344)</f>
        <v>69854.471999999994</v>
      </c>
      <c r="S1344">
        <f>AVERAGE(C1295:C1344)</f>
        <v>0</v>
      </c>
      <c r="U1344">
        <f>_xlfn.VAR.P(B1295:B1344)</f>
        <v>1934963.4628160009</v>
      </c>
      <c r="V1344">
        <f>_xlfn.VAR.P(C1295:C1344)</f>
        <v>0</v>
      </c>
      <c r="X1344">
        <f>1.96*SQRT(U1344)/50</f>
        <v>54.528361936716749</v>
      </c>
      <c r="Y1344">
        <f>1.96*SQRT(V1344)/50</f>
        <v>0</v>
      </c>
    </row>
    <row r="1345" spans="1:13" x14ac:dyDescent="0.25">
      <c r="A1345" t="s">
        <v>137</v>
      </c>
      <c r="B1345">
        <v>3492727.7187399999</v>
      </c>
      <c r="C1345" t="s">
        <v>36</v>
      </c>
    </row>
    <row r="1346" spans="1:13" x14ac:dyDescent="0.25">
      <c r="A1346" t="s">
        <v>138</v>
      </c>
      <c r="B1346">
        <v>69119.5</v>
      </c>
      <c r="C1346">
        <v>69119.100000000006</v>
      </c>
      <c r="D1346">
        <v>69118.3</v>
      </c>
      <c r="E1346">
        <v>69104</v>
      </c>
      <c r="F1346">
        <v>2842.05</v>
      </c>
      <c r="G1346">
        <v>0</v>
      </c>
      <c r="H1346">
        <v>2097.37</v>
      </c>
      <c r="I1346">
        <v>0</v>
      </c>
      <c r="J1346">
        <v>3.2694300000000003E-2</v>
      </c>
      <c r="K1346">
        <v>0.93179900000000004</v>
      </c>
      <c r="L1346">
        <v>0</v>
      </c>
      <c r="M1346" t="s">
        <v>42</v>
      </c>
    </row>
    <row r="1347" spans="1:13" x14ac:dyDescent="0.25">
      <c r="A1347" t="s">
        <v>138</v>
      </c>
      <c r="B1347">
        <v>68734.100000000006</v>
      </c>
      <c r="C1347">
        <v>68733.7</v>
      </c>
      <c r="D1347">
        <v>68733</v>
      </c>
      <c r="E1347">
        <v>68718.8</v>
      </c>
      <c r="F1347">
        <v>2791.32</v>
      </c>
      <c r="G1347">
        <v>0</v>
      </c>
      <c r="H1347">
        <v>2084.4899999999998</v>
      </c>
      <c r="I1347">
        <v>0</v>
      </c>
      <c r="J1347">
        <v>5.4334399999999998E-2</v>
      </c>
      <c r="K1347">
        <v>0.93172699999999997</v>
      </c>
      <c r="L1347">
        <v>0</v>
      </c>
      <c r="M1347" t="s">
        <v>42</v>
      </c>
    </row>
    <row r="1348" spans="1:13" x14ac:dyDescent="0.25">
      <c r="A1348" t="s">
        <v>138</v>
      </c>
      <c r="B1348">
        <v>70329.600000000006</v>
      </c>
      <c r="C1348">
        <v>70329.100000000006</v>
      </c>
      <c r="D1348">
        <v>70328.399999999994</v>
      </c>
      <c r="E1348">
        <v>70314.100000000006</v>
      </c>
      <c r="F1348">
        <v>2864.97</v>
      </c>
      <c r="G1348">
        <v>0</v>
      </c>
      <c r="H1348">
        <v>2156.5700000000002</v>
      </c>
      <c r="I1348">
        <v>0</v>
      </c>
      <c r="J1348">
        <v>5.5423E-2</v>
      </c>
      <c r="K1348">
        <v>0.93182399999999999</v>
      </c>
      <c r="L1348">
        <v>0</v>
      </c>
      <c r="M1348" t="s">
        <v>42</v>
      </c>
    </row>
    <row r="1349" spans="1:13" x14ac:dyDescent="0.25">
      <c r="A1349" t="s">
        <v>138</v>
      </c>
      <c r="B1349">
        <v>66690.899999999994</v>
      </c>
      <c r="C1349">
        <v>66690.5</v>
      </c>
      <c r="D1349">
        <v>66689.8</v>
      </c>
      <c r="E1349">
        <v>66676.100000000006</v>
      </c>
      <c r="F1349">
        <v>2707.55</v>
      </c>
      <c r="G1349">
        <v>0</v>
      </c>
      <c r="H1349">
        <v>2028.01</v>
      </c>
      <c r="I1349">
        <v>0</v>
      </c>
      <c r="J1349">
        <v>5.6217799999999998E-2</v>
      </c>
      <c r="K1349">
        <v>0.93179599999999996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67681.7</v>
      </c>
      <c r="C1350">
        <v>67681.3</v>
      </c>
      <c r="D1350">
        <v>67680.5</v>
      </c>
      <c r="E1350">
        <v>67666.7</v>
      </c>
      <c r="F1350">
        <v>2747.5</v>
      </c>
      <c r="G1350">
        <v>0</v>
      </c>
      <c r="H1350">
        <v>2057.89</v>
      </c>
      <c r="I1350">
        <v>0</v>
      </c>
      <c r="J1350">
        <v>6.1358200000000002E-2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138</v>
      </c>
      <c r="B1351">
        <v>66715.600000000006</v>
      </c>
      <c r="C1351">
        <v>66715.100000000006</v>
      </c>
      <c r="D1351">
        <v>66714.5</v>
      </c>
      <c r="E1351">
        <v>66700.800000000003</v>
      </c>
      <c r="F1351">
        <v>2740.5</v>
      </c>
      <c r="G1351">
        <v>0</v>
      </c>
      <c r="H1351">
        <v>2037.12</v>
      </c>
      <c r="I1351">
        <v>0</v>
      </c>
      <c r="J1351">
        <v>5.5439599999999999E-2</v>
      </c>
      <c r="K1351">
        <v>0.93183000000000005</v>
      </c>
      <c r="L1351">
        <v>0</v>
      </c>
      <c r="M1351" t="s">
        <v>42</v>
      </c>
    </row>
    <row r="1352" spans="1:13" x14ac:dyDescent="0.25">
      <c r="A1352" t="s">
        <v>138</v>
      </c>
      <c r="B1352">
        <v>66730.100000000006</v>
      </c>
      <c r="C1352">
        <v>66729.7</v>
      </c>
      <c r="D1352">
        <v>66729.100000000006</v>
      </c>
      <c r="E1352">
        <v>66715.5</v>
      </c>
      <c r="F1352">
        <v>2707.4</v>
      </c>
      <c r="G1352">
        <v>0</v>
      </c>
      <c r="H1352">
        <v>2030.59</v>
      </c>
      <c r="I1352">
        <v>0</v>
      </c>
      <c r="J1352">
        <v>6.9694599999999995E-2</v>
      </c>
      <c r="K1352">
        <v>0.931759</v>
      </c>
      <c r="L1352">
        <v>0</v>
      </c>
      <c r="M1352" t="s">
        <v>42</v>
      </c>
    </row>
    <row r="1353" spans="1:13" x14ac:dyDescent="0.25">
      <c r="A1353" t="s">
        <v>138</v>
      </c>
      <c r="B1353">
        <v>69158.600000000006</v>
      </c>
      <c r="C1353">
        <v>69158.2</v>
      </c>
      <c r="D1353">
        <v>69157.5</v>
      </c>
      <c r="E1353">
        <v>69143.399999999994</v>
      </c>
      <c r="F1353">
        <v>2837.9</v>
      </c>
      <c r="G1353">
        <v>0</v>
      </c>
      <c r="H1353">
        <v>2136.02</v>
      </c>
      <c r="I1353">
        <v>0</v>
      </c>
      <c r="J1353">
        <v>3.3007000000000002E-2</v>
      </c>
      <c r="K1353">
        <v>0.93178300000000003</v>
      </c>
      <c r="L1353">
        <v>0</v>
      </c>
      <c r="M1353" t="s">
        <v>42</v>
      </c>
    </row>
    <row r="1354" spans="1:13" x14ac:dyDescent="0.25">
      <c r="A1354" t="s">
        <v>138</v>
      </c>
      <c r="B1354">
        <v>68972.3</v>
      </c>
      <c r="C1354">
        <v>68971.8</v>
      </c>
      <c r="D1354">
        <v>68971.100000000006</v>
      </c>
      <c r="E1354">
        <v>68957.100000000006</v>
      </c>
      <c r="F1354">
        <v>2812.83</v>
      </c>
      <c r="G1354">
        <v>0</v>
      </c>
      <c r="H1354">
        <v>2108.27</v>
      </c>
      <c r="I1354">
        <v>0</v>
      </c>
      <c r="J1354">
        <v>5.3932800000000003E-2</v>
      </c>
      <c r="K1354">
        <v>0.93183499999999997</v>
      </c>
      <c r="L1354">
        <v>0</v>
      </c>
      <c r="M1354" t="s">
        <v>42</v>
      </c>
    </row>
    <row r="1355" spans="1:13" x14ac:dyDescent="0.25">
      <c r="A1355" t="s">
        <v>138</v>
      </c>
      <c r="B1355">
        <v>68167.199999999997</v>
      </c>
      <c r="C1355">
        <v>68166.8</v>
      </c>
      <c r="D1355">
        <v>68166.100000000006</v>
      </c>
      <c r="E1355">
        <v>68152.100000000006</v>
      </c>
      <c r="F1355">
        <v>2786.93</v>
      </c>
      <c r="G1355">
        <v>0</v>
      </c>
      <c r="H1355">
        <v>2080.69</v>
      </c>
      <c r="I1355">
        <v>0</v>
      </c>
      <c r="J1355">
        <v>5.3978900000000003E-2</v>
      </c>
      <c r="K1355">
        <v>0.95107399999999997</v>
      </c>
      <c r="L1355">
        <v>0</v>
      </c>
      <c r="M1355" t="s">
        <v>42</v>
      </c>
    </row>
    <row r="1356" spans="1:13" x14ac:dyDescent="0.25">
      <c r="A1356" t="s">
        <v>138</v>
      </c>
      <c r="B1356">
        <v>67154.899999999994</v>
      </c>
      <c r="C1356">
        <v>67154.5</v>
      </c>
      <c r="D1356">
        <v>67153.8</v>
      </c>
      <c r="E1356">
        <v>67139.899999999994</v>
      </c>
      <c r="F1356">
        <v>2758.6</v>
      </c>
      <c r="G1356">
        <v>0</v>
      </c>
      <c r="H1356">
        <v>2028.99</v>
      </c>
      <c r="I1356">
        <v>0</v>
      </c>
      <c r="J1356">
        <v>2.9402999999999999E-2</v>
      </c>
      <c r="K1356">
        <v>0.94557000000000002</v>
      </c>
      <c r="L1356">
        <v>0</v>
      </c>
      <c r="M1356" t="s">
        <v>42</v>
      </c>
    </row>
    <row r="1357" spans="1:13" x14ac:dyDescent="0.25">
      <c r="A1357" t="s">
        <v>138</v>
      </c>
      <c r="B1357">
        <v>66672.899999999994</v>
      </c>
      <c r="C1357">
        <v>66672.5</v>
      </c>
      <c r="D1357">
        <v>66671.8</v>
      </c>
      <c r="E1357">
        <v>66658.2</v>
      </c>
      <c r="F1357">
        <v>2728.01</v>
      </c>
      <c r="G1357">
        <v>0</v>
      </c>
      <c r="H1357">
        <v>2017.82</v>
      </c>
      <c r="I1357">
        <v>0</v>
      </c>
      <c r="J1357">
        <v>5.6732100000000001E-2</v>
      </c>
      <c r="K1357">
        <v>0.93164100000000005</v>
      </c>
      <c r="L1357">
        <v>0</v>
      </c>
      <c r="M1357" t="s">
        <v>42</v>
      </c>
    </row>
    <row r="1358" spans="1:13" x14ac:dyDescent="0.25">
      <c r="A1358" t="s">
        <v>138</v>
      </c>
      <c r="B1358">
        <v>66976.7</v>
      </c>
      <c r="C1358">
        <v>66976.399999999994</v>
      </c>
      <c r="D1358">
        <v>66975.7</v>
      </c>
      <c r="E1358">
        <v>66962.100000000006</v>
      </c>
      <c r="F1358">
        <v>2733.13</v>
      </c>
      <c r="G1358">
        <v>0</v>
      </c>
      <c r="H1358">
        <v>2024.49</v>
      </c>
      <c r="I1358">
        <v>0</v>
      </c>
      <c r="J1358">
        <v>5.4227400000000002E-2</v>
      </c>
      <c r="K1358">
        <v>0.93183400000000005</v>
      </c>
      <c r="L1358">
        <v>0</v>
      </c>
      <c r="M1358" t="s">
        <v>42</v>
      </c>
    </row>
    <row r="1359" spans="1:13" x14ac:dyDescent="0.25">
      <c r="A1359" t="s">
        <v>138</v>
      </c>
      <c r="B1359">
        <v>65865.2</v>
      </c>
      <c r="C1359">
        <v>65864.800000000003</v>
      </c>
      <c r="D1359">
        <v>65864.100000000006</v>
      </c>
      <c r="E1359">
        <v>65850.8</v>
      </c>
      <c r="F1359">
        <v>2671.92</v>
      </c>
      <c r="G1359">
        <v>0</v>
      </c>
      <c r="H1359">
        <v>2005.18</v>
      </c>
      <c r="I1359">
        <v>0</v>
      </c>
      <c r="J1359">
        <v>5.7985599999999998E-2</v>
      </c>
      <c r="K1359">
        <v>0.931836</v>
      </c>
      <c r="L1359">
        <v>0</v>
      </c>
      <c r="M1359" t="s">
        <v>42</v>
      </c>
    </row>
    <row r="1360" spans="1:13" x14ac:dyDescent="0.25">
      <c r="A1360" t="s">
        <v>138</v>
      </c>
      <c r="B1360">
        <v>67102.899999999994</v>
      </c>
      <c r="C1360">
        <v>67102.600000000006</v>
      </c>
      <c r="D1360">
        <v>67101.899999999994</v>
      </c>
      <c r="E1360">
        <v>67088.2</v>
      </c>
      <c r="F1360">
        <v>2736.08</v>
      </c>
      <c r="G1360">
        <v>0</v>
      </c>
      <c r="H1360">
        <v>2047.12</v>
      </c>
      <c r="I1360">
        <v>0</v>
      </c>
      <c r="J1360">
        <v>5.5229599999999997E-2</v>
      </c>
      <c r="K1360">
        <v>0.93098999999999998</v>
      </c>
      <c r="L1360">
        <v>0</v>
      </c>
      <c r="M1360" t="s">
        <v>42</v>
      </c>
    </row>
    <row r="1361" spans="1:13" x14ac:dyDescent="0.25">
      <c r="A1361" t="s">
        <v>138</v>
      </c>
      <c r="B1361">
        <v>65890.5</v>
      </c>
      <c r="C1361">
        <v>65890.100000000006</v>
      </c>
      <c r="D1361">
        <v>65889.399999999994</v>
      </c>
      <c r="E1361">
        <v>65876</v>
      </c>
      <c r="F1361">
        <v>2692.49</v>
      </c>
      <c r="G1361">
        <v>0</v>
      </c>
      <c r="H1361">
        <v>2005.27</v>
      </c>
      <c r="I1361">
        <v>0</v>
      </c>
      <c r="J1361">
        <v>5.3934200000000002E-2</v>
      </c>
      <c r="K1361">
        <v>0.93155299999999996</v>
      </c>
      <c r="L1361">
        <v>0</v>
      </c>
      <c r="M1361" t="s">
        <v>42</v>
      </c>
    </row>
    <row r="1362" spans="1:13" x14ac:dyDescent="0.25">
      <c r="A1362" t="s">
        <v>138</v>
      </c>
      <c r="B1362">
        <v>66801.600000000006</v>
      </c>
      <c r="C1362">
        <v>66801.100000000006</v>
      </c>
      <c r="D1362">
        <v>66800.5</v>
      </c>
      <c r="E1362">
        <v>66786.899999999994</v>
      </c>
      <c r="F1362">
        <v>2713.98</v>
      </c>
      <c r="G1362">
        <v>0</v>
      </c>
      <c r="H1362">
        <v>2046.87</v>
      </c>
      <c r="I1362">
        <v>0</v>
      </c>
      <c r="J1362">
        <v>5.4587799999999999E-2</v>
      </c>
      <c r="K1362">
        <v>0.93183499999999997</v>
      </c>
      <c r="L1362">
        <v>0</v>
      </c>
      <c r="M1362" t="s">
        <v>42</v>
      </c>
    </row>
    <row r="1363" spans="1:13" x14ac:dyDescent="0.25">
      <c r="A1363" t="s">
        <v>138</v>
      </c>
      <c r="B1363">
        <v>67078.399999999994</v>
      </c>
      <c r="C1363">
        <v>67077.899999999994</v>
      </c>
      <c r="D1363">
        <v>67077.2</v>
      </c>
      <c r="E1363">
        <v>67063.600000000006</v>
      </c>
      <c r="F1363">
        <v>2723.16</v>
      </c>
      <c r="G1363">
        <v>0</v>
      </c>
      <c r="H1363">
        <v>2044.24</v>
      </c>
      <c r="I1363">
        <v>0</v>
      </c>
      <c r="J1363">
        <v>5.3912700000000001E-2</v>
      </c>
      <c r="K1363">
        <v>0.93182399999999999</v>
      </c>
      <c r="L1363">
        <v>0</v>
      </c>
      <c r="M1363" t="s">
        <v>42</v>
      </c>
    </row>
    <row r="1364" spans="1:13" x14ac:dyDescent="0.25">
      <c r="A1364" t="s">
        <v>138</v>
      </c>
      <c r="B1364">
        <v>68015.399999999994</v>
      </c>
      <c r="C1364">
        <v>68015</v>
      </c>
      <c r="D1364">
        <v>68014.3</v>
      </c>
      <c r="E1364">
        <v>68000.399999999994</v>
      </c>
      <c r="F1364">
        <v>2772.53</v>
      </c>
      <c r="G1364">
        <v>0</v>
      </c>
      <c r="H1364">
        <v>2078.17</v>
      </c>
      <c r="I1364">
        <v>0</v>
      </c>
      <c r="J1364">
        <v>6.5649100000000002E-2</v>
      </c>
      <c r="K1364">
        <v>0.93183499999999997</v>
      </c>
      <c r="L1364">
        <v>0</v>
      </c>
      <c r="M1364" t="s">
        <v>42</v>
      </c>
    </row>
    <row r="1365" spans="1:13" x14ac:dyDescent="0.25">
      <c r="A1365" t="s">
        <v>138</v>
      </c>
      <c r="B1365">
        <v>67852.100000000006</v>
      </c>
      <c r="C1365">
        <v>67851.7</v>
      </c>
      <c r="D1365">
        <v>67851</v>
      </c>
      <c r="E1365">
        <v>67837.2</v>
      </c>
      <c r="F1365">
        <v>2777.17</v>
      </c>
      <c r="G1365">
        <v>0</v>
      </c>
      <c r="H1365">
        <v>2049.2199999999998</v>
      </c>
      <c r="I1365">
        <v>0</v>
      </c>
      <c r="J1365">
        <v>8.1603200000000001E-2</v>
      </c>
      <c r="K1365">
        <v>0.931836</v>
      </c>
      <c r="L1365">
        <v>0</v>
      </c>
      <c r="M1365" t="s">
        <v>42</v>
      </c>
    </row>
    <row r="1366" spans="1:13" x14ac:dyDescent="0.25">
      <c r="A1366" t="s">
        <v>138</v>
      </c>
      <c r="B1366">
        <v>67963.7</v>
      </c>
      <c r="C1366">
        <v>67963.3</v>
      </c>
      <c r="D1366">
        <v>67962.600000000006</v>
      </c>
      <c r="E1366">
        <v>67948.800000000003</v>
      </c>
      <c r="F1366">
        <v>2792.19</v>
      </c>
      <c r="G1366">
        <v>0</v>
      </c>
      <c r="H1366">
        <v>2080.4499999999998</v>
      </c>
      <c r="I1366">
        <v>0</v>
      </c>
      <c r="J1366">
        <v>5.9615500000000002E-2</v>
      </c>
      <c r="K1366">
        <v>0.95102699999999996</v>
      </c>
      <c r="L1366">
        <v>0</v>
      </c>
      <c r="M1366" t="s">
        <v>42</v>
      </c>
    </row>
    <row r="1367" spans="1:13" x14ac:dyDescent="0.25">
      <c r="A1367" t="s">
        <v>138</v>
      </c>
      <c r="B1367">
        <v>67604.600000000006</v>
      </c>
      <c r="C1367">
        <v>67604.2</v>
      </c>
      <c r="D1367">
        <v>67603.5</v>
      </c>
      <c r="E1367">
        <v>67589.8</v>
      </c>
      <c r="F1367">
        <v>2754.75</v>
      </c>
      <c r="G1367">
        <v>0</v>
      </c>
      <c r="H1367">
        <v>2047.5</v>
      </c>
      <c r="I1367">
        <v>0</v>
      </c>
      <c r="J1367">
        <v>5.4001399999999998E-2</v>
      </c>
      <c r="K1367">
        <v>0.93154800000000004</v>
      </c>
      <c r="L1367">
        <v>0</v>
      </c>
      <c r="M1367" t="s">
        <v>42</v>
      </c>
    </row>
    <row r="1368" spans="1:13" x14ac:dyDescent="0.25">
      <c r="A1368" t="s">
        <v>138</v>
      </c>
      <c r="B1368">
        <v>67644.100000000006</v>
      </c>
      <c r="C1368">
        <v>67643.7</v>
      </c>
      <c r="D1368">
        <v>67643</v>
      </c>
      <c r="E1368">
        <v>67629.3</v>
      </c>
      <c r="F1368">
        <v>2747.37</v>
      </c>
      <c r="G1368">
        <v>0</v>
      </c>
      <c r="H1368">
        <v>2091.08</v>
      </c>
      <c r="I1368">
        <v>0</v>
      </c>
      <c r="J1368">
        <v>5.3958899999999997E-2</v>
      </c>
      <c r="K1368">
        <v>0.93182399999999999</v>
      </c>
      <c r="L1368">
        <v>0</v>
      </c>
      <c r="M1368" t="s">
        <v>42</v>
      </c>
    </row>
    <row r="1369" spans="1:13" x14ac:dyDescent="0.25">
      <c r="A1369" t="s">
        <v>138</v>
      </c>
      <c r="B1369">
        <v>66541</v>
      </c>
      <c r="C1369">
        <v>66540.600000000006</v>
      </c>
      <c r="D1369">
        <v>66539.899999999994</v>
      </c>
      <c r="E1369">
        <v>66526.5</v>
      </c>
      <c r="F1369">
        <v>2741.49</v>
      </c>
      <c r="G1369">
        <v>0</v>
      </c>
      <c r="H1369">
        <v>2024.3</v>
      </c>
      <c r="I1369">
        <v>0</v>
      </c>
      <c r="J1369">
        <v>5.39339E-2</v>
      </c>
      <c r="K1369">
        <v>0.93183300000000002</v>
      </c>
      <c r="L1369">
        <v>0</v>
      </c>
      <c r="M1369" t="s">
        <v>42</v>
      </c>
    </row>
    <row r="1370" spans="1:13" x14ac:dyDescent="0.25">
      <c r="A1370" t="s">
        <v>138</v>
      </c>
      <c r="B1370">
        <v>68072.800000000003</v>
      </c>
      <c r="C1370">
        <v>68072.399999999994</v>
      </c>
      <c r="D1370">
        <v>68071.7</v>
      </c>
      <c r="E1370">
        <v>68057.899999999994</v>
      </c>
      <c r="F1370">
        <v>2775.67</v>
      </c>
      <c r="G1370">
        <v>0</v>
      </c>
      <c r="H1370">
        <v>2060.33</v>
      </c>
      <c r="I1370">
        <v>0</v>
      </c>
      <c r="J1370">
        <v>5.67463E-2</v>
      </c>
      <c r="K1370">
        <v>0.95195799999999997</v>
      </c>
      <c r="L1370">
        <v>0</v>
      </c>
      <c r="M1370" t="s">
        <v>42</v>
      </c>
    </row>
    <row r="1371" spans="1:13" x14ac:dyDescent="0.25">
      <c r="A1371" t="s">
        <v>138</v>
      </c>
      <c r="B1371">
        <v>67819.8</v>
      </c>
      <c r="C1371">
        <v>67819.3</v>
      </c>
      <c r="D1371">
        <v>67818.600000000006</v>
      </c>
      <c r="E1371">
        <v>67804.800000000003</v>
      </c>
      <c r="F1371">
        <v>2761.63</v>
      </c>
      <c r="G1371">
        <v>0</v>
      </c>
      <c r="H1371">
        <v>2059.0700000000002</v>
      </c>
      <c r="I1371">
        <v>0</v>
      </c>
      <c r="J1371">
        <v>5.4014399999999997E-2</v>
      </c>
      <c r="K1371">
        <v>0.94167699999999999</v>
      </c>
      <c r="L1371">
        <v>0</v>
      </c>
      <c r="M1371" t="s">
        <v>42</v>
      </c>
    </row>
    <row r="1372" spans="1:13" x14ac:dyDescent="0.25">
      <c r="A1372" t="s">
        <v>138</v>
      </c>
      <c r="B1372">
        <v>67000.399999999994</v>
      </c>
      <c r="C1372">
        <v>67000</v>
      </c>
      <c r="D1372">
        <v>66999.3</v>
      </c>
      <c r="E1372">
        <v>66985.7</v>
      </c>
      <c r="F1372">
        <v>2744.37</v>
      </c>
      <c r="G1372">
        <v>0</v>
      </c>
      <c r="H1372">
        <v>2038.74</v>
      </c>
      <c r="I1372">
        <v>0</v>
      </c>
      <c r="J1372">
        <v>6.2637899999999996E-2</v>
      </c>
      <c r="K1372">
        <v>0.93177399999999999</v>
      </c>
      <c r="L1372">
        <v>0</v>
      </c>
      <c r="M1372" t="s">
        <v>42</v>
      </c>
    </row>
    <row r="1373" spans="1:13" x14ac:dyDescent="0.25">
      <c r="A1373" t="s">
        <v>138</v>
      </c>
      <c r="B1373">
        <v>67149.5</v>
      </c>
      <c r="C1373">
        <v>67149.100000000006</v>
      </c>
      <c r="D1373">
        <v>67148.399999999994</v>
      </c>
      <c r="E1373">
        <v>67134.8</v>
      </c>
      <c r="F1373">
        <v>2736.17</v>
      </c>
      <c r="G1373">
        <v>0</v>
      </c>
      <c r="H1373">
        <v>2036.87</v>
      </c>
      <c r="I1373">
        <v>0</v>
      </c>
      <c r="J1373">
        <v>5.3994800000000003E-2</v>
      </c>
      <c r="K1373">
        <v>0.931836</v>
      </c>
      <c r="L1373">
        <v>0</v>
      </c>
      <c r="M1373" t="s">
        <v>42</v>
      </c>
    </row>
    <row r="1374" spans="1:13" x14ac:dyDescent="0.25">
      <c r="A1374" t="s">
        <v>138</v>
      </c>
      <c r="B1374">
        <v>67982.3</v>
      </c>
      <c r="C1374">
        <v>67981.899999999994</v>
      </c>
      <c r="D1374">
        <v>67981.3</v>
      </c>
      <c r="E1374">
        <v>67967.399999999994</v>
      </c>
      <c r="F1374">
        <v>2800.67</v>
      </c>
      <c r="G1374">
        <v>0</v>
      </c>
      <c r="H1374">
        <v>2096.66</v>
      </c>
      <c r="I1374">
        <v>0</v>
      </c>
      <c r="J1374">
        <v>5.4642999999999997E-2</v>
      </c>
      <c r="K1374">
        <v>0.931643</v>
      </c>
      <c r="L1374">
        <v>0</v>
      </c>
      <c r="M1374" t="s">
        <v>42</v>
      </c>
    </row>
    <row r="1375" spans="1:13" x14ac:dyDescent="0.25">
      <c r="A1375" t="s">
        <v>138</v>
      </c>
      <c r="B1375">
        <v>68320.100000000006</v>
      </c>
      <c r="C1375">
        <v>68319.600000000006</v>
      </c>
      <c r="D1375">
        <v>68318.899999999994</v>
      </c>
      <c r="E1375">
        <v>68305</v>
      </c>
      <c r="F1375">
        <v>2789.98</v>
      </c>
      <c r="G1375">
        <v>0</v>
      </c>
      <c r="H1375">
        <v>2083.75</v>
      </c>
      <c r="I1375">
        <v>0</v>
      </c>
      <c r="J1375">
        <v>5.4174800000000002E-2</v>
      </c>
      <c r="K1375">
        <v>0.93182699999999996</v>
      </c>
      <c r="L1375">
        <v>0</v>
      </c>
      <c r="M1375" t="s">
        <v>42</v>
      </c>
    </row>
    <row r="1376" spans="1:13" x14ac:dyDescent="0.25">
      <c r="A1376" t="s">
        <v>138</v>
      </c>
      <c r="B1376">
        <v>68531.100000000006</v>
      </c>
      <c r="C1376">
        <v>68530.7</v>
      </c>
      <c r="D1376">
        <v>68530</v>
      </c>
      <c r="E1376">
        <v>68516.100000000006</v>
      </c>
      <c r="F1376">
        <v>2795.21</v>
      </c>
      <c r="G1376">
        <v>0</v>
      </c>
      <c r="H1376">
        <v>2088.98</v>
      </c>
      <c r="I1376">
        <v>0</v>
      </c>
      <c r="J1376">
        <v>5.5074900000000003E-2</v>
      </c>
      <c r="K1376">
        <v>0.93179100000000004</v>
      </c>
      <c r="L1376">
        <v>0</v>
      </c>
      <c r="M1376" t="s">
        <v>42</v>
      </c>
    </row>
    <row r="1377" spans="1:25" x14ac:dyDescent="0.25">
      <c r="A1377" t="s">
        <v>138</v>
      </c>
      <c r="B1377">
        <v>67468</v>
      </c>
      <c r="C1377">
        <v>67467.600000000006</v>
      </c>
      <c r="D1377">
        <v>67466.899999999994</v>
      </c>
      <c r="E1377">
        <v>67453.2</v>
      </c>
      <c r="F1377">
        <v>2751.24</v>
      </c>
      <c r="G1377">
        <v>0</v>
      </c>
      <c r="H1377">
        <v>2055.61</v>
      </c>
      <c r="I1377">
        <v>0</v>
      </c>
      <c r="J1377">
        <v>5.5188800000000003E-2</v>
      </c>
      <c r="K1377">
        <v>0.93181199999999997</v>
      </c>
      <c r="L1377">
        <v>0</v>
      </c>
      <c r="M1377" t="s">
        <v>42</v>
      </c>
    </row>
    <row r="1378" spans="1:25" x14ac:dyDescent="0.25">
      <c r="A1378" t="s">
        <v>138</v>
      </c>
      <c r="B1378">
        <v>66569.8</v>
      </c>
      <c r="C1378">
        <v>66569.399999999994</v>
      </c>
      <c r="D1378">
        <v>66568.800000000003</v>
      </c>
      <c r="E1378">
        <v>66555.3</v>
      </c>
      <c r="F1378">
        <v>2710.27</v>
      </c>
      <c r="G1378">
        <v>0</v>
      </c>
      <c r="H1378">
        <v>2029.01</v>
      </c>
      <c r="I1378">
        <v>0</v>
      </c>
      <c r="J1378">
        <v>5.58752E-2</v>
      </c>
      <c r="K1378">
        <v>0.93176999999999999</v>
      </c>
      <c r="L1378">
        <v>0</v>
      </c>
      <c r="M1378" t="s">
        <v>42</v>
      </c>
    </row>
    <row r="1379" spans="1:25" x14ac:dyDescent="0.25">
      <c r="A1379" t="s">
        <v>138</v>
      </c>
      <c r="B1379">
        <v>68013.5</v>
      </c>
      <c r="C1379">
        <v>68013.100000000006</v>
      </c>
      <c r="D1379">
        <v>68012.399999999994</v>
      </c>
      <c r="E1379">
        <v>67998.600000000006</v>
      </c>
      <c r="F1379">
        <v>2762.74</v>
      </c>
      <c r="G1379">
        <v>0</v>
      </c>
      <c r="H1379">
        <v>2053.16</v>
      </c>
      <c r="I1379">
        <v>0</v>
      </c>
      <c r="J1379">
        <v>5.9635399999999998E-2</v>
      </c>
      <c r="K1379">
        <v>0.955542</v>
      </c>
      <c r="L1379">
        <v>0</v>
      </c>
      <c r="M1379" t="s">
        <v>42</v>
      </c>
    </row>
    <row r="1380" spans="1:25" x14ac:dyDescent="0.25">
      <c r="A1380" t="s">
        <v>138</v>
      </c>
      <c r="B1380">
        <v>68697.899999999994</v>
      </c>
      <c r="C1380">
        <v>68697.5</v>
      </c>
      <c r="D1380">
        <v>68696.800000000003</v>
      </c>
      <c r="E1380">
        <v>68682.899999999994</v>
      </c>
      <c r="F1380">
        <v>2787.81</v>
      </c>
      <c r="G1380">
        <v>0</v>
      </c>
      <c r="H1380">
        <v>2078</v>
      </c>
      <c r="I1380">
        <v>0</v>
      </c>
      <c r="J1380">
        <v>5.3910800000000002E-2</v>
      </c>
      <c r="K1380">
        <v>0.95841100000000001</v>
      </c>
      <c r="L1380">
        <v>0</v>
      </c>
      <c r="M1380" t="s">
        <v>42</v>
      </c>
    </row>
    <row r="1381" spans="1:25" x14ac:dyDescent="0.25">
      <c r="A1381" t="s">
        <v>138</v>
      </c>
      <c r="B1381">
        <v>66438.8</v>
      </c>
      <c r="C1381">
        <v>66438.399999999994</v>
      </c>
      <c r="D1381">
        <v>66437.7</v>
      </c>
      <c r="E1381">
        <v>66424.2</v>
      </c>
      <c r="F1381">
        <v>2712.22</v>
      </c>
      <c r="G1381">
        <v>0</v>
      </c>
      <c r="H1381">
        <v>2006.9</v>
      </c>
      <c r="I1381">
        <v>0</v>
      </c>
      <c r="J1381">
        <v>5.5653300000000003E-2</v>
      </c>
      <c r="K1381">
        <v>0.95850400000000002</v>
      </c>
      <c r="L1381">
        <v>0</v>
      </c>
      <c r="M1381" t="s">
        <v>42</v>
      </c>
    </row>
    <row r="1382" spans="1:25" x14ac:dyDescent="0.25">
      <c r="A1382" t="s">
        <v>138</v>
      </c>
      <c r="B1382">
        <v>67953.2</v>
      </c>
      <c r="C1382">
        <v>67952.800000000003</v>
      </c>
      <c r="D1382">
        <v>67952.100000000006</v>
      </c>
      <c r="E1382">
        <v>67938.399999999994</v>
      </c>
      <c r="F1382">
        <v>2769.07</v>
      </c>
      <c r="G1382">
        <v>0</v>
      </c>
      <c r="H1382">
        <v>2056.44</v>
      </c>
      <c r="I1382">
        <v>0</v>
      </c>
      <c r="J1382">
        <v>5.4212499999999997E-2</v>
      </c>
      <c r="K1382">
        <v>0.93183099999999996</v>
      </c>
      <c r="L1382">
        <v>0</v>
      </c>
      <c r="M1382" t="s">
        <v>42</v>
      </c>
    </row>
    <row r="1383" spans="1:25" x14ac:dyDescent="0.25">
      <c r="A1383" t="s">
        <v>138</v>
      </c>
      <c r="B1383">
        <v>66963.399999999994</v>
      </c>
      <c r="C1383">
        <v>66963</v>
      </c>
      <c r="D1383">
        <v>66962.3</v>
      </c>
      <c r="E1383">
        <v>66948.800000000003</v>
      </c>
      <c r="F1383">
        <v>2718.68</v>
      </c>
      <c r="G1383">
        <v>0</v>
      </c>
      <c r="H1383">
        <v>2034.44</v>
      </c>
      <c r="I1383">
        <v>0</v>
      </c>
      <c r="J1383">
        <v>8.3255599999999999E-2</v>
      </c>
      <c r="K1383">
        <v>0.93180399999999997</v>
      </c>
      <c r="L1383">
        <v>0</v>
      </c>
      <c r="M1383" t="s">
        <v>42</v>
      </c>
    </row>
    <row r="1384" spans="1:25" s="3" customFormat="1" x14ac:dyDescent="0.25">
      <c r="A1384" t="s">
        <v>138</v>
      </c>
      <c r="B1384">
        <v>67023</v>
      </c>
      <c r="C1384">
        <v>67022.600000000006</v>
      </c>
      <c r="D1384">
        <v>67021.899999999994</v>
      </c>
      <c r="E1384">
        <v>67008.3</v>
      </c>
      <c r="F1384">
        <v>2742.67</v>
      </c>
      <c r="G1384">
        <v>0</v>
      </c>
      <c r="H1384">
        <v>2030.92</v>
      </c>
      <c r="I1384">
        <v>0</v>
      </c>
      <c r="J1384">
        <v>6.84916E-2</v>
      </c>
      <c r="K1384">
        <v>0.931836</v>
      </c>
      <c r="L1384">
        <v>0</v>
      </c>
      <c r="M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66265.899999999994</v>
      </c>
      <c r="C1385">
        <v>66265.5</v>
      </c>
      <c r="D1385">
        <v>66264.800000000003</v>
      </c>
      <c r="E1385">
        <v>66251.3</v>
      </c>
      <c r="F1385">
        <v>2688.27</v>
      </c>
      <c r="G1385">
        <v>0</v>
      </c>
      <c r="H1385">
        <v>2009.78</v>
      </c>
      <c r="I1385">
        <v>0</v>
      </c>
      <c r="J1385">
        <v>6.2288999999999997E-2</v>
      </c>
      <c r="K1385">
        <v>0.93172200000000005</v>
      </c>
      <c r="L1385">
        <v>0</v>
      </c>
      <c r="M1385" t="s">
        <v>42</v>
      </c>
    </row>
    <row r="1386" spans="1:25" x14ac:dyDescent="0.25">
      <c r="A1386" t="s">
        <v>138</v>
      </c>
      <c r="B1386">
        <v>66650.600000000006</v>
      </c>
      <c r="C1386">
        <v>66650.2</v>
      </c>
      <c r="D1386">
        <v>66649.5</v>
      </c>
      <c r="E1386">
        <v>66636</v>
      </c>
      <c r="F1386">
        <v>2708.09</v>
      </c>
      <c r="G1386">
        <v>0</v>
      </c>
      <c r="H1386">
        <v>2021.04</v>
      </c>
      <c r="I1386">
        <v>0</v>
      </c>
      <c r="J1386">
        <v>6.5673499999999996E-2</v>
      </c>
      <c r="K1386">
        <v>0.93179000000000001</v>
      </c>
      <c r="L1386">
        <v>0</v>
      </c>
      <c r="M1386" t="s">
        <v>42</v>
      </c>
    </row>
    <row r="1387" spans="1:25" x14ac:dyDescent="0.25">
      <c r="A1387" t="s">
        <v>138</v>
      </c>
      <c r="B1387">
        <v>66697.399999999994</v>
      </c>
      <c r="C1387">
        <v>66697</v>
      </c>
      <c r="D1387">
        <v>66696.3</v>
      </c>
      <c r="E1387">
        <v>66682.8</v>
      </c>
      <c r="F1387">
        <v>2719.92</v>
      </c>
      <c r="G1387">
        <v>0</v>
      </c>
      <c r="H1387">
        <v>2030.51</v>
      </c>
      <c r="I1387">
        <v>0</v>
      </c>
      <c r="J1387">
        <v>6.7355600000000002E-2</v>
      </c>
      <c r="K1387">
        <v>0.931786</v>
      </c>
      <c r="L1387">
        <v>0</v>
      </c>
      <c r="M1387" t="s">
        <v>42</v>
      </c>
    </row>
    <row r="1388" spans="1:25" x14ac:dyDescent="0.25">
      <c r="A1388" t="s">
        <v>138</v>
      </c>
      <c r="B1388">
        <v>66977.3</v>
      </c>
      <c r="C1388">
        <v>66976.800000000003</v>
      </c>
      <c r="D1388">
        <v>66976.100000000006</v>
      </c>
      <c r="E1388">
        <v>66962.600000000006</v>
      </c>
      <c r="F1388">
        <v>2717.79</v>
      </c>
      <c r="G1388">
        <v>0</v>
      </c>
      <c r="H1388">
        <v>2038.36</v>
      </c>
      <c r="I1388">
        <v>0</v>
      </c>
      <c r="J1388">
        <v>5.4476700000000003E-2</v>
      </c>
      <c r="K1388">
        <v>0.93181999999999998</v>
      </c>
      <c r="L1388">
        <v>0</v>
      </c>
      <c r="M1388" t="s">
        <v>42</v>
      </c>
    </row>
    <row r="1389" spans="1:25" x14ac:dyDescent="0.25">
      <c r="A1389" t="s">
        <v>138</v>
      </c>
      <c r="B1389">
        <v>67492.7</v>
      </c>
      <c r="C1389">
        <v>67492.3</v>
      </c>
      <c r="D1389">
        <v>67491.600000000006</v>
      </c>
      <c r="E1389">
        <v>67477.899999999994</v>
      </c>
      <c r="F1389">
        <v>2764.36</v>
      </c>
      <c r="G1389">
        <v>0</v>
      </c>
      <c r="H1389">
        <v>2054.4499999999998</v>
      </c>
      <c r="I1389">
        <v>0</v>
      </c>
      <c r="J1389">
        <v>5.7106900000000002E-2</v>
      </c>
      <c r="K1389">
        <v>0.93182500000000001</v>
      </c>
      <c r="L1389">
        <v>0</v>
      </c>
      <c r="M1389" t="s">
        <v>42</v>
      </c>
    </row>
    <row r="1390" spans="1:25" x14ac:dyDescent="0.25">
      <c r="A1390" t="s">
        <v>138</v>
      </c>
      <c r="B1390">
        <v>67269.399999999994</v>
      </c>
      <c r="C1390">
        <v>67269.100000000006</v>
      </c>
      <c r="D1390">
        <v>67268.399999999994</v>
      </c>
      <c r="E1390">
        <v>67254.8</v>
      </c>
      <c r="F1390">
        <v>2731.4</v>
      </c>
      <c r="G1390">
        <v>0</v>
      </c>
      <c r="H1390">
        <v>2040.25</v>
      </c>
      <c r="I1390">
        <v>0</v>
      </c>
      <c r="J1390">
        <v>5.3942299999999999E-2</v>
      </c>
      <c r="K1390">
        <v>0.93180099999999999</v>
      </c>
      <c r="L1390">
        <v>0</v>
      </c>
      <c r="M1390" t="s">
        <v>42</v>
      </c>
    </row>
    <row r="1391" spans="1:25" x14ac:dyDescent="0.25">
      <c r="A1391" t="s">
        <v>138</v>
      </c>
      <c r="B1391">
        <v>67860.899999999994</v>
      </c>
      <c r="C1391">
        <v>67860.399999999994</v>
      </c>
      <c r="D1391">
        <v>67859.7</v>
      </c>
      <c r="E1391">
        <v>67845.899999999994</v>
      </c>
      <c r="F1391">
        <v>2764.32</v>
      </c>
      <c r="G1391">
        <v>0</v>
      </c>
      <c r="H1391">
        <v>2087.7800000000002</v>
      </c>
      <c r="I1391">
        <v>0</v>
      </c>
      <c r="J1391">
        <v>5.5175399999999999E-2</v>
      </c>
      <c r="K1391">
        <v>0.931836</v>
      </c>
      <c r="L1391">
        <v>0</v>
      </c>
      <c r="M1391" t="s">
        <v>42</v>
      </c>
    </row>
    <row r="1392" spans="1:25" x14ac:dyDescent="0.25">
      <c r="A1392" t="s">
        <v>138</v>
      </c>
      <c r="B1392">
        <v>66576.399999999994</v>
      </c>
      <c r="C1392">
        <v>66576</v>
      </c>
      <c r="D1392">
        <v>66575.3</v>
      </c>
      <c r="E1392">
        <v>66561.899999999994</v>
      </c>
      <c r="F1392">
        <v>2701.91</v>
      </c>
      <c r="G1392">
        <v>0</v>
      </c>
      <c r="H1392">
        <v>2016.76</v>
      </c>
      <c r="I1392">
        <v>0</v>
      </c>
      <c r="J1392">
        <v>6.02122E-2</v>
      </c>
      <c r="K1392">
        <v>0.93183099999999996</v>
      </c>
      <c r="L1392">
        <v>0</v>
      </c>
      <c r="M1392" t="s">
        <v>42</v>
      </c>
    </row>
    <row r="1393" spans="1:25" x14ac:dyDescent="0.25">
      <c r="A1393" t="s">
        <v>138</v>
      </c>
      <c r="B1393">
        <v>67685.899999999994</v>
      </c>
      <c r="C1393">
        <v>67685.5</v>
      </c>
      <c r="D1393">
        <v>67684.800000000003</v>
      </c>
      <c r="E1393">
        <v>67671.100000000006</v>
      </c>
      <c r="F1393">
        <v>2766.13</v>
      </c>
      <c r="G1393">
        <v>0</v>
      </c>
      <c r="H1393">
        <v>2066.87</v>
      </c>
      <c r="I1393">
        <v>0</v>
      </c>
      <c r="J1393">
        <v>5.9411800000000001E-2</v>
      </c>
      <c r="K1393">
        <v>0.93181899999999995</v>
      </c>
      <c r="L1393">
        <v>0</v>
      </c>
      <c r="M1393" t="s">
        <v>42</v>
      </c>
    </row>
    <row r="1394" spans="1:25" x14ac:dyDescent="0.25">
      <c r="A1394" t="s">
        <v>138</v>
      </c>
      <c r="B1394">
        <v>66966.7</v>
      </c>
      <c r="C1394">
        <v>66966.3</v>
      </c>
      <c r="D1394">
        <v>66965.600000000006</v>
      </c>
      <c r="E1394">
        <v>66952</v>
      </c>
      <c r="F1394">
        <v>2728.53</v>
      </c>
      <c r="G1394">
        <v>0</v>
      </c>
      <c r="H1394">
        <v>2042.27</v>
      </c>
      <c r="I1394">
        <v>0</v>
      </c>
      <c r="J1394">
        <v>5.4306800000000002E-2</v>
      </c>
      <c r="K1394">
        <v>0.93172200000000005</v>
      </c>
      <c r="L1394">
        <v>0</v>
      </c>
      <c r="M1394" t="s">
        <v>42</v>
      </c>
    </row>
    <row r="1395" spans="1:25" x14ac:dyDescent="0.25">
      <c r="A1395" t="s">
        <v>138</v>
      </c>
      <c r="B1395">
        <v>66340.399999999994</v>
      </c>
      <c r="C1395">
        <v>66340</v>
      </c>
      <c r="D1395">
        <v>66339.399999999994</v>
      </c>
      <c r="E1395">
        <v>66326</v>
      </c>
      <c r="F1395">
        <v>2689.71</v>
      </c>
      <c r="G1395">
        <v>0</v>
      </c>
      <c r="H1395">
        <v>2012.8</v>
      </c>
      <c r="I1395">
        <v>0</v>
      </c>
      <c r="J1395">
        <v>5.4079799999999997E-2</v>
      </c>
      <c r="K1395">
        <v>0.93183300000000002</v>
      </c>
      <c r="L1395">
        <v>0</v>
      </c>
      <c r="M1395" t="s">
        <v>42</v>
      </c>
    </row>
    <row r="1396" spans="1:25" x14ac:dyDescent="0.25">
      <c r="A1396" t="s">
        <v>138</v>
      </c>
      <c r="B1396">
        <v>67275.5</v>
      </c>
      <c r="C1396">
        <v>67275.100000000006</v>
      </c>
      <c r="D1396">
        <v>67274.399999999994</v>
      </c>
      <c r="E1396">
        <v>67260.800000000003</v>
      </c>
      <c r="F1396">
        <v>2731.98</v>
      </c>
      <c r="G1396">
        <v>0</v>
      </c>
      <c r="H1396">
        <v>2061.21</v>
      </c>
      <c r="I1396">
        <v>0</v>
      </c>
      <c r="J1396">
        <v>5.5161099999999998E-2</v>
      </c>
      <c r="K1396">
        <v>0.95454600000000001</v>
      </c>
      <c r="L1396">
        <v>0</v>
      </c>
      <c r="M1396" t="s">
        <v>42</v>
      </c>
    </row>
    <row r="1397" spans="1:25" x14ac:dyDescent="0.25">
      <c r="A1397" t="s">
        <v>138</v>
      </c>
      <c r="B1397">
        <v>67880.899999999994</v>
      </c>
      <c r="C1397">
        <v>67880.5</v>
      </c>
      <c r="D1397">
        <v>67879.8</v>
      </c>
      <c r="E1397">
        <v>67866</v>
      </c>
      <c r="F1397">
        <v>2759.34</v>
      </c>
      <c r="G1397">
        <v>0</v>
      </c>
      <c r="H1397">
        <v>2070.9499999999998</v>
      </c>
      <c r="I1397">
        <v>0</v>
      </c>
      <c r="J1397">
        <v>5.3962499999999997E-2</v>
      </c>
      <c r="K1397">
        <v>0.93169100000000005</v>
      </c>
      <c r="L1397">
        <v>0</v>
      </c>
      <c r="M1397" t="s">
        <v>42</v>
      </c>
    </row>
    <row r="1398" spans="1:25" x14ac:dyDescent="0.25">
      <c r="A1398" t="s">
        <v>138</v>
      </c>
      <c r="B1398">
        <v>66185.7</v>
      </c>
      <c r="C1398">
        <v>66185.2</v>
      </c>
      <c r="D1398">
        <v>66184.600000000006</v>
      </c>
      <c r="E1398">
        <v>66171.199999999997</v>
      </c>
      <c r="F1398">
        <v>2694.6</v>
      </c>
      <c r="G1398">
        <v>0</v>
      </c>
      <c r="H1398">
        <v>2014.15</v>
      </c>
      <c r="I1398">
        <v>0</v>
      </c>
      <c r="J1398">
        <v>5.4159899999999997E-2</v>
      </c>
      <c r="K1398">
        <v>0.94798000000000004</v>
      </c>
      <c r="L1398">
        <v>0</v>
      </c>
      <c r="M1398" t="s">
        <v>42</v>
      </c>
    </row>
    <row r="1399" spans="1:25" x14ac:dyDescent="0.25">
      <c r="A1399" t="s">
        <v>138</v>
      </c>
      <c r="B1399">
        <v>67618.2</v>
      </c>
      <c r="C1399">
        <v>67617.8</v>
      </c>
      <c r="D1399">
        <v>67617.100000000006</v>
      </c>
      <c r="E1399">
        <v>67603.399999999994</v>
      </c>
      <c r="F1399">
        <v>2758.79</v>
      </c>
      <c r="G1399">
        <v>0</v>
      </c>
      <c r="H1399">
        <v>2046.8</v>
      </c>
      <c r="I1399">
        <v>0</v>
      </c>
      <c r="J1399">
        <v>5.7948E-2</v>
      </c>
      <c r="K1399">
        <v>0.931612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66942.8</v>
      </c>
      <c r="C1400">
        <v>66942.399999999994</v>
      </c>
      <c r="D1400">
        <v>66941.8</v>
      </c>
      <c r="E1400">
        <v>66928.2</v>
      </c>
      <c r="F1400">
        <v>2720.35</v>
      </c>
      <c r="G1400">
        <v>0</v>
      </c>
      <c r="H1400">
        <v>2044.21</v>
      </c>
      <c r="I1400">
        <v>0</v>
      </c>
      <c r="J1400">
        <v>5.39573E-2</v>
      </c>
      <c r="K1400">
        <v>0.93172699999999997</v>
      </c>
      <c r="L1400">
        <v>0</v>
      </c>
      <c r="M1400" t="s">
        <v>42</v>
      </c>
      <c r="R1400">
        <f>AVERAGE(B1351:B1400)</f>
        <v>67311.962</v>
      </c>
      <c r="S1400">
        <f>AVERAGE(C1351:C1400)</f>
        <v>67311.549999999988</v>
      </c>
      <c r="U1400">
        <f>_xlfn.VAR.P(B1351:B1400)</f>
        <v>576312.90435600129</v>
      </c>
      <c r="V1400">
        <f>_xlfn.VAR.P(C1351:C1400)</f>
        <v>576306.86289999972</v>
      </c>
      <c r="X1400">
        <f>1.96*SQRT(U1400)/50</f>
        <v>29.758787968423814</v>
      </c>
      <c r="Y1400">
        <f>1.96*SQRT(V1400)/50</f>
        <v>29.758631988158591</v>
      </c>
    </row>
    <row r="1401" spans="1:25" x14ac:dyDescent="0.25">
      <c r="A1401" s="3" t="s">
        <v>139</v>
      </c>
      <c r="B1401" s="3">
        <v>3365601.9979389999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173.16559999999981</v>
      </c>
      <c r="E3">
        <f ca="1">OFFSET('672p trace'!$S$56,(A3-1)*56,0)-OFFSET('672p stat'!$H$1,A3*20,0)</f>
        <v>21.716420000000198</v>
      </c>
      <c r="F3">
        <f ca="1">OFFSET('672p stat'!$H$1,A3*20,0)-OFFSET('672p stat'!$K$1,A3*20,0)</f>
        <v>4.1816549999998642</v>
      </c>
      <c r="G3">
        <f ca="1">OFFSET('672p stat'!$K$1,A3*20,0)-OFFSET('672p stat'!$N$1,A3*20,0)</f>
        <v>1539.9342810000001</v>
      </c>
      <c r="H3">
        <f ca="1">OFFSET('672p stat'!$N$1,A3*20,0)</f>
        <v>751.12904400000002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92203.745329001613</v>
      </c>
      <c r="E4" s="5">
        <f ca="1">OFFSET('672p trace'!$V$56,(A4-1)*56,0)</f>
        <v>0.31494803999997717</v>
      </c>
      <c r="F4" s="5">
        <f ca="1">OFFSET('672p stat'!$H$1,A4*20,1)</f>
        <v>0.14214199999999999</v>
      </c>
      <c r="G4" s="5">
        <f ca="1">OFFSET('672p stat'!$K$1,A4*20,1)</f>
        <v>0.135353</v>
      </c>
      <c r="H4" s="5">
        <f ca="1">OFFSET('672p stat'!$N$1,A4*20,1)</f>
        <v>0.110169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2492.3613999999998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101229.71646804047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30.648000000001048</v>
      </c>
      <c r="E7">
        <f ca="1">OFFSET('672p trace'!$S$56,(A7-1)*56,0)-OFFSET('672p stat'!$H$1,A7*20,0)</f>
        <v>24.678187000012258</v>
      </c>
      <c r="F7">
        <f ca="1">OFFSET('672p stat'!$H$1,A7*20,0)-OFFSET('672p stat'!$K$1,A7*20,0)</f>
        <v>4.7550790000022971</v>
      </c>
      <c r="G7">
        <f ca="1">OFFSET('672p stat'!$K$1,A7*20,0)-OFFSET('672p stat'!$N$1,A7*20,0)</f>
        <v>57305.843373999996</v>
      </c>
      <c r="H7">
        <f ca="1">OFFSET('672p stat'!$N$1,A7*20,0)</f>
        <v>854.95935999999995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576522.43574400013</v>
      </c>
      <c r="E8" s="5">
        <f ca="1">OFFSET('672p trace'!$V$56,(A8-1)*56,0)</f>
        <v>568546.49230399984</v>
      </c>
      <c r="F8" s="5">
        <f ca="1">OFFSET('672p stat'!$H$1,A8*20,1)</f>
        <v>568359.07702199998</v>
      </c>
      <c r="G8" s="5">
        <f ca="1">OFFSET('672p stat'!$K$1,A8*20,1)</f>
        <v>568349.52988000005</v>
      </c>
      <c r="H8" s="5">
        <f ca="1">OFFSET('672p stat'!$N$1,A8*20,1)</f>
        <v>0.15887899999999999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79.357200000000148</v>
      </c>
      <c r="E9">
        <f ca="1">OFFSET('672p trace'!$S$56,(A9-1)*56,0)-OFFSET('672p stat'!$H$1,A9*20,0)</f>
        <v>21.645801999999776</v>
      </c>
      <c r="F9">
        <f ca="1">OFFSET('672p stat'!$H$1,A9*20,0)-OFFSET('672p stat'!$K$1,A9*20,0)</f>
        <v>3.6028479999999945</v>
      </c>
      <c r="G9">
        <f ca="1">OFFSET('672p stat'!$K$1,A9*20,0)-OFFSET('672p stat'!$N$1,A9*20,0)</f>
        <v>568.78353500000003</v>
      </c>
      <c r="H9">
        <f ca="1">OFFSET('672p stat'!$N$1,A9*20,0)</f>
        <v>442.61001499999998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38769.409353639981</v>
      </c>
      <c r="E10" s="5">
        <f ca="1">OFFSET('672p trace'!$V$56,(A10-1)*56,0)</f>
        <v>0.25617715999999707</v>
      </c>
      <c r="F10" s="5">
        <f ca="1">OFFSET('672p stat'!$H$1,A10*20,1)</f>
        <v>0.16039400000000001</v>
      </c>
      <c r="G10" s="5">
        <f ca="1">OFFSET('672p stat'!$K$1,A10*20,1)</f>
        <v>0.16805600000000001</v>
      </c>
      <c r="H10" s="5">
        <f ca="1">OFFSET('672p stat'!$N$1,A10*20,1)</f>
        <v>0.16345199999999999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72.280199999999468</v>
      </c>
      <c r="E11">
        <f ca="1">OFFSET('672p trace'!$S$56,(A11-1)*56,0)-OFFSET('672p stat'!$H$1,A11*20,0)</f>
        <v>22.454769000000169</v>
      </c>
      <c r="F11">
        <f ca="1">OFFSET('672p stat'!$H$1,A11*20,0)-OFFSET('672p stat'!$K$1,A11*20,0)</f>
        <v>4.2210669999999482</v>
      </c>
      <c r="G11">
        <f ca="1">OFFSET('672p stat'!$K$1,A11*20,0)-OFFSET('672p stat'!$N$1,A11*20,0)</f>
        <v>568.91321800000003</v>
      </c>
      <c r="H11">
        <f ca="1">OFFSET('672p stat'!$N$1,A11*20,0)</f>
        <v>755.54514600000005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30491.71827664032</v>
      </c>
      <c r="E12" s="5">
        <f ca="1">OFFSET('672p trace'!$V$56,(A12-1)*56,0)</f>
        <v>2.4991243599999651</v>
      </c>
      <c r="F12" s="5">
        <f ca="1">OFFSET('672p stat'!$H$1,A12*20,1)</f>
        <v>0.14735599999999999</v>
      </c>
      <c r="G12" s="5">
        <f ca="1">OFFSET('672p stat'!$K$1,A12*20,1)</f>
        <v>0.12476</v>
      </c>
      <c r="H12" s="5">
        <f ca="1">OFFSET('672p stat'!$N$1,A12*20,1)</f>
        <v>0.142599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70.080719999999701</v>
      </c>
      <c r="E13">
        <f ca="1">OFFSET('672p trace'!$S$56,(A13-1)*56,0)-OFFSET('672p stat'!$H$1,A13*20,0)</f>
        <v>23.339805000000183</v>
      </c>
      <c r="F13">
        <f ca="1">OFFSET('672p stat'!$H$1,A13*20,0)-OFFSET('672p stat'!$K$1,A13*20,0)</f>
        <v>3.8061490000000049</v>
      </c>
      <c r="G13">
        <f ca="1">OFFSET('672p stat'!$K$1,A13*20,0)-OFFSET('672p stat'!$N$1,A13*20,0)</f>
        <v>337.92968099999996</v>
      </c>
      <c r="H13">
        <f ca="1">OFFSET('672p stat'!$N$1,A13*20,0)</f>
        <v>565.137925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31521.161873521614</v>
      </c>
      <c r="E14" s="5">
        <f ca="1">OFFSET('672p trace'!$V$56,(A14-1)*56,0)</f>
        <v>2.7975221663999927</v>
      </c>
      <c r="F14" s="5">
        <f ca="1">OFFSET('672p stat'!$H$1,A14*20,1)</f>
        <v>0.106046</v>
      </c>
      <c r="G14" s="5">
        <f ca="1">OFFSET('672p stat'!$K$1,A14*20,1)</f>
        <v>4.9673000000000002E-2</v>
      </c>
      <c r="H14" s="5">
        <f ca="1">OFFSET('672p stat'!$N$1,A14*20,1)</f>
        <v>4.8855000000000003E-2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42.492000000005646</v>
      </c>
      <c r="E15">
        <f ca="1">OFFSET('672p trace'!$S$56,(A15-1)*56,0)-OFFSET('672p stat'!$H$1,A15*20,0)</f>
        <v>21.941022999997585</v>
      </c>
      <c r="F15">
        <f ca="1">OFFSET('672p stat'!$H$1,A15*20,0)-OFFSET('672p stat'!$K$1,A15*20,0)</f>
        <v>11.560214999999516</v>
      </c>
      <c r="G15">
        <f ca="1">OFFSET('672p stat'!$K$1,A15*20,0)-OFFSET('672p stat'!$N$1,A15*20,0)</f>
        <v>1116.7352350000001</v>
      </c>
      <c r="H15">
        <f ca="1">OFFSET('672p stat'!$N$1,A15*20,0)</f>
        <v>11782.315527000001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102089.230064</v>
      </c>
      <c r="E16" s="5">
        <f ca="1">OFFSET('672p trace'!$V$56,(A16-1)*56,0)</f>
        <v>81083.48369600001</v>
      </c>
      <c r="F16" s="5">
        <f ca="1">OFFSET('672p stat'!$H$1,A16*20,1)</f>
        <v>80881.481331999996</v>
      </c>
      <c r="G16" s="5">
        <f ca="1">OFFSET('672p stat'!$K$1,A16*20,1)</f>
        <v>80748.172355000002</v>
      </c>
      <c r="H16" s="5">
        <f ca="1">OFFSET('672p stat'!$N$1,A16*20,1)</f>
        <v>72468.494546999995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12899.388000000001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39505.631856000007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45.316000000004351</v>
      </c>
      <c r="E19">
        <f ca="1">OFFSET('672p trace'!$S$56,(A19-1)*56,0)-OFFSET('672p stat'!$H$1,A19*20,0)</f>
        <v>22.690843999998833</v>
      </c>
      <c r="F19">
        <f ca="1">OFFSET('672p stat'!$H$1,A19*20,0)-OFFSET('672p stat'!$K$1,A19*20,0)</f>
        <v>11.866113000000041</v>
      </c>
      <c r="G19">
        <f ca="1">OFFSET('672p stat'!$K$1,A19*20,0)-OFFSET('672p stat'!$N$1,A19*20,0)</f>
        <v>877.34747999999854</v>
      </c>
      <c r="H19">
        <f ca="1">OFFSET('672p stat'!$N$1,A19*20,0)</f>
        <v>12239.541563000001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356815.437156</v>
      </c>
      <c r="E20" s="5">
        <f ca="1">OFFSET('672p trace'!$V$56,(A20-1)*56,0)</f>
        <v>339017.68208400003</v>
      </c>
      <c r="F20" s="5">
        <f ca="1">OFFSET('672p stat'!$H$1,A20*20,1)</f>
        <v>338071.50471800001</v>
      </c>
      <c r="G20" s="5">
        <f ca="1">OFFSET('672p stat'!$K$1,A20*20,1)</f>
        <v>337577.29231799999</v>
      </c>
      <c r="H20" s="5">
        <f ca="1">OFFSET('672p stat'!$N$1,A20*20,1)</f>
        <v>313047.094468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207.88800000000629</v>
      </c>
      <c r="E21">
        <f ca="1">OFFSET('672p trace'!$S$56,(A21-1)*56,0)-OFFSET('672p stat'!$H$1,A21*20,0)</f>
        <v>10.304250000001048</v>
      </c>
      <c r="F21">
        <f ca="1">OFFSET('672p stat'!$H$1,A21*20,0)-OFFSET('672p stat'!$K$1,A21*20,0)</f>
        <v>4.8931249999877764</v>
      </c>
      <c r="G21">
        <f ca="1">OFFSET('672p stat'!$K$1,A21*20,0)-OFFSET('672p stat'!$N$1,A21*20,0)</f>
        <v>66326.170306</v>
      </c>
      <c r="H21">
        <f ca="1">OFFSET('672p stat'!$N$1,A21*20,0)</f>
        <v>888.32031900000004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1827910.6902239986</v>
      </c>
      <c r="E22" s="5">
        <f ca="1">OFFSET('672p trace'!$V$56,(A22-1)*56,0)</f>
        <v>1762601.2146559998</v>
      </c>
      <c r="F22" s="5">
        <f ca="1">OFFSET('672p stat'!$H$1,A22*20,1)</f>
        <v>1761335.3093699999</v>
      </c>
      <c r="G22" s="5">
        <f ca="1">OFFSET('672p stat'!$K$1,A22*20,1)</f>
        <v>1761102.7034740001</v>
      </c>
      <c r="H22" s="5">
        <f ca="1">OFFSET('672p stat'!$N$1,A22*20,1)</f>
        <v>0.268675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2505.7797999999993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79001.26151796036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153.08680000000049</v>
      </c>
      <c r="E25">
        <f ca="1">OFFSET('672p trace'!$S$56,(A25-1)*56,0)-OFFSET('672p stat'!$H$1,A25*20,0)</f>
        <v>47.484763999999814</v>
      </c>
      <c r="F25">
        <f ca="1">OFFSET('672p stat'!$H$1,A25*20,0)-OFFSET('672p stat'!$K$1,A25*20,0)</f>
        <v>754.00015799999983</v>
      </c>
      <c r="G25">
        <f ca="1">OFFSET('672p stat'!$K$1,A25*20,0)-OFFSET('672p stat'!$N$1,A25*20,0)</f>
        <v>1539.732078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66657.471847558598</v>
      </c>
      <c r="E26" s="5">
        <f ca="1">OFFSET('672p trace'!$V$56,(A26-1)*56,0)</f>
        <v>208.76449300000081</v>
      </c>
      <c r="F26" s="5">
        <f ca="1">OFFSET('672p stat'!$H$1,A26*20,1)</f>
        <v>0.21343799999999999</v>
      </c>
      <c r="G26" s="5">
        <f ca="1">OFFSET('672p stat'!$K$1,A26*20,1)</f>
        <v>2.7470999999999999E-2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204.40819999999985</v>
      </c>
      <c r="E27">
        <f ca="1">OFFSET('672p trace'!$S$56,(A27-1)*56,0)-OFFSET('672p stat'!$H$1,A27*20,0)</f>
        <v>47.358376000000135</v>
      </c>
      <c r="F27">
        <f ca="1">OFFSET('672p stat'!$H$1,A27*20,0)-OFFSET('672p stat'!$K$1,A27*20,0)</f>
        <v>753.64478299999973</v>
      </c>
      <c r="G27">
        <f ca="1">OFFSET('672p stat'!$K$1,A27*20,0)-OFFSET('672p stat'!$N$1,A27*20,0)</f>
        <v>1485.7198410000001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120108.3281825592</v>
      </c>
      <c r="E28" s="5">
        <f ca="1">OFFSET('672p trace'!$V$56,(A28-1)*56,0)</f>
        <v>164.97641299999964</v>
      </c>
      <c r="F28" s="5">
        <f ca="1">OFFSET('672p stat'!$H$1,A28*20,1)</f>
        <v>0.33457100000000001</v>
      </c>
      <c r="G28" s="5">
        <f ca="1">OFFSET('672p stat'!$K$1,A28*20,1)</f>
        <v>0.134298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173.16559999999981</v>
      </c>
      <c r="E31" s="5">
        <f ca="1">OFFSET('672p trace'!$S$56,(A31-1)*56,0)-OFFSET('672p stat'!$H$1,A31*20,0)</f>
        <v>21.716420000000198</v>
      </c>
      <c r="F31" s="5">
        <f ca="1">OFFSET('672p stat'!$H$1,A31*20,0)-OFFSET('672p stat'!$K$1,A31*20,0)</f>
        <v>4.1816549999998642</v>
      </c>
      <c r="G31" s="5">
        <f ca="1">OFFSET('672p stat'!$K$1,A31*20,0)-OFFSET('672p stat'!$N$1,A31*20,0)</f>
        <v>1539.9342810000001</v>
      </c>
      <c r="H31" s="5">
        <f ca="1">OFFSET('672p stat'!$N$1,A31*20,0)</f>
        <v>751.12904400000002</v>
      </c>
      <c r="I31" s="5"/>
      <c r="J31" s="5">
        <f ca="1">SUM(E31:H31)</f>
        <v>2316.9614000000001</v>
      </c>
      <c r="K31" s="10">
        <f ca="1">G31/J31</f>
        <v>0.66463527661703814</v>
      </c>
      <c r="L31">
        <f t="shared" ref="L31:L59" ca="1" si="0">$K$29*POWER(K31,2)*SQRT(G139/(POWER(G31,2)*$L$29)+J139/(POWER(J31,2)*$L$29))</f>
        <v>5.3084666902839182E-5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2492.3613999999998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30.648000000001048</v>
      </c>
      <c r="E33" s="5">
        <f ca="1">OFFSET('672p trace'!$S$56,(A33-1)*56,0)-OFFSET('672p stat'!$H$1,A33*20,0)</f>
        <v>24.678187000012258</v>
      </c>
      <c r="F33" s="5">
        <f ca="1">OFFSET('672p stat'!$H$1,A33*20,0)-OFFSET('672p stat'!$K$1,A33*20,0)</f>
        <v>4.7550790000022971</v>
      </c>
      <c r="G33" s="5">
        <f ca="1">OFFSET('672p stat'!$K$1,A33*20,0)-OFFSET('672p stat'!$N$1,A33*20,0)</f>
        <v>57305.843373999996</v>
      </c>
      <c r="H33" s="5">
        <f ca="1">OFFSET('672p stat'!$N$1,A33*20,0)</f>
        <v>854.95935999999995</v>
      </c>
      <c r="I33" s="5"/>
      <c r="J33" s="5">
        <f t="shared" ca="1" si="1"/>
        <v>58190.236000000012</v>
      </c>
      <c r="K33" s="10">
        <f t="shared" ca="1" si="2"/>
        <v>0.98480170064957262</v>
      </c>
      <c r="L33">
        <f t="shared" ca="1" si="0"/>
        <v>6.992908809601856E-3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79.357200000000148</v>
      </c>
      <c r="E34" s="6">
        <f ca="1">OFFSET('672p trace'!$S$56,(A34-1)*56,0)-OFFSET('672p stat'!$H$1,A34*20,0)</f>
        <v>21.645801999999776</v>
      </c>
      <c r="F34" s="6">
        <f ca="1">OFFSET('672p stat'!$H$1,A34*20,0)-OFFSET('672p stat'!$K$1,A34*20,0)</f>
        <v>3.6028479999999945</v>
      </c>
      <c r="G34" s="6">
        <f ca="1">OFFSET('672p stat'!$K$1,A34*20,0)-OFFSET('672p stat'!$N$1,A34*20,0)</f>
        <v>568.78353500000003</v>
      </c>
      <c r="H34" s="6">
        <f ca="1">OFFSET('672p stat'!$N$1,A34*20,0)</f>
        <v>442.61001499999998</v>
      </c>
      <c r="I34" s="6"/>
      <c r="J34" s="6">
        <f t="shared" ca="1" si="1"/>
        <v>1036.6421999999998</v>
      </c>
      <c r="K34" s="21">
        <f t="shared" ca="1" si="2"/>
        <v>0.54867873891300212</v>
      </c>
      <c r="L34" s="4">
        <f t="shared" ca="1" si="0"/>
        <v>9.200309017577339E-5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72.280199999999468</v>
      </c>
      <c r="E35" s="6">
        <f ca="1">OFFSET('672p trace'!$S$56,(A35-1)*56,0)-OFFSET('672p stat'!$H$1,A35*20,0)</f>
        <v>22.454769000000169</v>
      </c>
      <c r="F35" s="6">
        <f ca="1">OFFSET('672p stat'!$H$1,A35*20,0)-OFFSET('672p stat'!$K$1,A35*20,0)</f>
        <v>4.2210669999999482</v>
      </c>
      <c r="G35" s="6">
        <f ca="1">OFFSET('672p stat'!$K$1,A35*20,0)-OFFSET('672p stat'!$N$1,A35*20,0)</f>
        <v>568.91321800000003</v>
      </c>
      <c r="H35" s="6">
        <f ca="1">OFFSET('672p stat'!$N$1,A35*20,0)</f>
        <v>755.54514600000005</v>
      </c>
      <c r="I35" s="6"/>
      <c r="J35" s="6">
        <f t="shared" ca="1" si="1"/>
        <v>1351.1342000000002</v>
      </c>
      <c r="K35" s="21">
        <f t="shared" ca="1" si="2"/>
        <v>0.4210634428467579</v>
      </c>
      <c r="L35" s="4">
        <f t="shared" ca="1" si="0"/>
        <v>6.9178888994267423E-5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70.080719999999701</v>
      </c>
      <c r="E36" s="5">
        <f ca="1">OFFSET('672p trace'!$S$56,(A36-1)*56,0)-OFFSET('672p stat'!$H$1,A36*20,0)</f>
        <v>23.339805000000183</v>
      </c>
      <c r="F36" s="5">
        <f ca="1">OFFSET('672p stat'!$H$1,A36*20,0)-OFFSET('672p stat'!$K$1,A36*20,0)</f>
        <v>3.8061490000000049</v>
      </c>
      <c r="G36" s="5">
        <f ca="1">OFFSET('672p stat'!$K$1,A36*20,0)-OFFSET('672p stat'!$N$1,A36*20,0)</f>
        <v>337.92968099999996</v>
      </c>
      <c r="H36" s="5">
        <f ca="1">OFFSET('672p stat'!$N$1,A36*20,0)</f>
        <v>565.137925</v>
      </c>
      <c r="I36" s="5"/>
      <c r="J36" s="5">
        <f t="shared" ca="1" si="1"/>
        <v>930.21356000000014</v>
      </c>
      <c r="K36" s="10">
        <f t="shared" ca="1" si="2"/>
        <v>0.36328182637974005</v>
      </c>
      <c r="L36">
        <f t="shared" ca="1" si="0"/>
        <v>7.2283061737991332E-5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42.492000000005646</v>
      </c>
      <c r="E37" s="5">
        <f ca="1">OFFSET('672p trace'!$S$56,(A37-1)*56,0)-OFFSET('672p stat'!$H$1,A37*20,0)</f>
        <v>21.941022999997585</v>
      </c>
      <c r="F37" s="5">
        <f ca="1">OFFSET('672p stat'!$H$1,A37*20,0)-OFFSET('672p stat'!$K$1,A37*20,0)</f>
        <v>11.560214999999516</v>
      </c>
      <c r="G37" s="5">
        <f ca="1">OFFSET('672p stat'!$K$1,A37*20,0)-OFFSET('672p stat'!$N$1,A37*20,0)</f>
        <v>1116.7352350000001</v>
      </c>
      <c r="H37" s="5">
        <f ca="1">OFFSET('672p stat'!$N$1,A37*20,0)</f>
        <v>11782.315527000001</v>
      </c>
      <c r="I37" s="5"/>
      <c r="J37" s="5">
        <f t="shared" ca="1" si="1"/>
        <v>12932.551999999998</v>
      </c>
      <c r="K37" s="10">
        <f t="shared" ca="1" si="2"/>
        <v>8.6350724512841731E-2</v>
      </c>
      <c r="L37">
        <f t="shared" ca="1" si="0"/>
        <v>5.3351779728076523E-4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12899.388000000001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45.316000000004351</v>
      </c>
      <c r="E39" s="5">
        <f ca="1">OFFSET('672p trace'!$S$56,(A39-1)*56,0)-OFFSET('672p stat'!$H$1,A39*20,0)</f>
        <v>22.690843999998833</v>
      </c>
      <c r="F39" s="5">
        <f ca="1">OFFSET('672p stat'!$H$1,A39*20,0)-OFFSET('672p stat'!$K$1,A39*20,0)</f>
        <v>11.866113000000041</v>
      </c>
      <c r="G39" s="5">
        <f ca="1">OFFSET('672p stat'!$K$1,A39*20,0)-OFFSET('672p stat'!$N$1,A39*20,0)</f>
        <v>877.34747999999854</v>
      </c>
      <c r="H39" s="5">
        <f ca="1">OFFSET('672p stat'!$N$1,A39*20,0)</f>
        <v>12239.541563000001</v>
      </c>
      <c r="I39" s="5"/>
      <c r="J39" s="5">
        <f t="shared" ca="1" si="1"/>
        <v>13151.445999999998</v>
      </c>
      <c r="K39" s="10">
        <f t="shared" ca="1" si="2"/>
        <v>6.671110385884553E-2</v>
      </c>
      <c r="L39">
        <f t="shared" ca="1" si="0"/>
        <v>8.2404376999756972E-4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207.88800000000629</v>
      </c>
      <c r="E40" s="5">
        <f ca="1">OFFSET('672p trace'!$S$56,(A40-1)*56,0)-OFFSET('672p stat'!$H$1,A40*20,0)</f>
        <v>10.304250000001048</v>
      </c>
      <c r="F40" s="5">
        <f ca="1">OFFSET('672p stat'!$H$1,A40*20,0)-OFFSET('672p stat'!$K$1,A40*20,0)</f>
        <v>4.8931249999877764</v>
      </c>
      <c r="G40" s="5">
        <f ca="1">OFFSET('672p stat'!$K$1,A40*20,0)-OFFSET('672p stat'!$N$1,A40*20,0)</f>
        <v>66326.170306</v>
      </c>
      <c r="H40" s="5">
        <f ca="1">OFFSET('672p stat'!$N$1,A40*20,0)</f>
        <v>888.32031900000004</v>
      </c>
      <c r="I40" s="5"/>
      <c r="J40" s="5">
        <f t="shared" ca="1" si="1"/>
        <v>67229.687999999995</v>
      </c>
      <c r="K40" s="10">
        <f t="shared" ca="1" si="2"/>
        <v>0.98656073349619</v>
      </c>
      <c r="L40">
        <f t="shared" ca="1" si="0"/>
        <v>1.0688505420361037E-2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2505.7797999999993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153.08680000000049</v>
      </c>
      <c r="E42" s="5">
        <f ca="1">OFFSET('672p trace'!$S$56,(A42-1)*56,0)-OFFSET('672p stat'!$H$1,A42*20,0)</f>
        <v>47.484763999999814</v>
      </c>
      <c r="F42" s="5">
        <f ca="1">OFFSET('672p stat'!$H$1,A42*20,0)-OFFSET('672p stat'!$K$1,A42*20,0)</f>
        <v>754.00015799999983</v>
      </c>
      <c r="G42" s="5">
        <f ca="1">OFFSET('672p stat'!$K$1,A42*20,0)-OFFSET('672p stat'!$N$1,A42*20,0)</f>
        <v>1539.732078</v>
      </c>
      <c r="H42" s="5">
        <f ca="1">OFFSET('672p stat'!$N$1,A42*20,0)</f>
        <v>0</v>
      </c>
      <c r="I42" s="5"/>
      <c r="J42" s="5">
        <f t="shared" ca="1" si="1"/>
        <v>2341.2169999999996</v>
      </c>
      <c r="K42" s="10">
        <f t="shared" ca="1" si="2"/>
        <v>0.65766312050527576</v>
      </c>
      <c r="L42">
        <f t="shared" ca="1" si="0"/>
        <v>7.4042506351563726E-4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204.40819999999985</v>
      </c>
      <c r="E43" s="5">
        <f ca="1">OFFSET('672p trace'!$S$56,(A43-1)*56,0)-OFFSET('672p stat'!$H$1,A43*20,0)</f>
        <v>47.358376000000135</v>
      </c>
      <c r="F43" s="5">
        <f ca="1">OFFSET('672p stat'!$H$1,A43*20,0)-OFFSET('672p stat'!$K$1,A43*20,0)</f>
        <v>753.64478299999973</v>
      </c>
      <c r="G43" s="5">
        <f ca="1">OFFSET('672p stat'!$K$1,A43*20,0)-OFFSET('672p stat'!$N$1,A43*20,0)</f>
        <v>1485.7198410000001</v>
      </c>
      <c r="H43" s="5">
        <f ca="1">OFFSET('672p stat'!$N$1,A43*20,0)</f>
        <v>0</v>
      </c>
      <c r="I43" s="5"/>
      <c r="J43" s="5">
        <f t="shared" ca="1" si="1"/>
        <v>2286.723</v>
      </c>
      <c r="K43" s="10">
        <f t="shared" ca="1" si="2"/>
        <v>0.64971570277641855</v>
      </c>
      <c r="L43">
        <f t="shared" ca="1" si="0"/>
        <v>6.5879241742657481E-4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62.683399999999665</v>
      </c>
      <c r="E44" s="6">
        <f ca="1">OFFSET('672p trace'!$S$56,(A44-1)*56,0)-OFFSET('672p stat'!$H$1,A44*20,0)</f>
        <v>31.419390000000249</v>
      </c>
      <c r="F44" s="6">
        <f ca="1">OFFSET('672p stat'!$H$1,A44*20,0)-OFFSET('672p stat'!$K$1,A44*20,0)</f>
        <v>444.51032900000007</v>
      </c>
      <c r="G44" s="6">
        <f ca="1">OFFSET('672p stat'!$K$1,A44*20,0)-OFFSET('672p stat'!$N$1,A44*20,0)</f>
        <v>567.90528099999995</v>
      </c>
      <c r="H44" s="6">
        <f ca="1">OFFSET('672p stat'!$N$1,A44*20,0)</f>
        <v>0</v>
      </c>
      <c r="I44" s="6"/>
      <c r="J44" s="6">
        <f t="shared" ca="1" si="1"/>
        <v>1043.8350000000003</v>
      </c>
      <c r="K44" s="21">
        <f t="shared" ca="1" si="2"/>
        <v>0.54405656162132887</v>
      </c>
      <c r="L44" s="4">
        <f t="shared" ca="1" si="0"/>
        <v>6.5065325220222325E-4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61.194120000000453</v>
      </c>
      <c r="E45" s="5">
        <f ca="1">OFFSET('672p trace'!$S$56,(A45-1)*56,0)-OFFSET('672p stat'!$H$1,A45*20,0)</f>
        <v>35.486524999999574</v>
      </c>
      <c r="F45" s="5">
        <f ca="1">OFFSET('672p stat'!$H$1,A45*20,0)-OFFSET('672p stat'!$K$1,A45*20,0)</f>
        <v>566.46925699999997</v>
      </c>
      <c r="G45" s="5">
        <f ca="1">OFFSET('672p stat'!$K$1,A45*20,0)-OFFSET('672p stat'!$N$1,A45*20,0)</f>
        <v>337.23911800000002</v>
      </c>
      <c r="H45" s="5">
        <f ca="1">OFFSET('672p stat'!$N$1,A45*20,0)</f>
        <v>0</v>
      </c>
      <c r="I45" s="5"/>
      <c r="J45" s="5">
        <f t="shared" ca="1" si="1"/>
        <v>939.19489999999951</v>
      </c>
      <c r="K45" s="10">
        <f t="shared" ca="1" si="2"/>
        <v>0.35907256097749274</v>
      </c>
      <c r="L45">
        <f t="shared" ca="1" si="0"/>
        <v>2.9156110556295955E-4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77.236599999999953</v>
      </c>
      <c r="E46" s="5">
        <f ca="1">OFFSET('672p trace'!$S$56,(A46-1)*56,0)-OFFSET('672p stat'!$H$1,A46*20,0)</f>
        <v>41.756773000000067</v>
      </c>
      <c r="F46" s="5">
        <f ca="1">OFFSET('672p stat'!$H$1,A46*20,0)-OFFSET('672p stat'!$K$1,A46*20,0)</f>
        <v>756.09771999999998</v>
      </c>
      <c r="G46" s="5">
        <f ca="1">OFFSET('672p stat'!$K$1,A46*20,0)-OFFSET('672p stat'!$N$1,A46*20,0)</f>
        <v>567.26230699999996</v>
      </c>
      <c r="H46" s="5">
        <f ca="1">OFFSET('672p stat'!$N$1,A46*20,0)</f>
        <v>0</v>
      </c>
      <c r="I46" s="5"/>
      <c r="J46" s="5">
        <f t="shared" ca="1" si="1"/>
        <v>1365.1168</v>
      </c>
      <c r="K46" s="10">
        <f t="shared" ca="1" si="2"/>
        <v>0.41554122475087846</v>
      </c>
      <c r="L46">
        <f t="shared" ca="1" si="0"/>
        <v>5.1787241959643795E-4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125.77199999998265</v>
      </c>
      <c r="E47" s="5">
        <f ca="1">OFFSET('672p trace'!$S$56,(A47-1)*56,0)-OFFSET('672p stat'!$H$1,A47*20,0)</f>
        <v>2.305000000007567</v>
      </c>
      <c r="F47" s="5">
        <f ca="1">OFFSET('672p stat'!$H$1,A47*20,0)-OFFSET('672p stat'!$K$1,A47*20,0)</f>
        <v>12.787499999991269</v>
      </c>
      <c r="G47" s="5">
        <f ca="1">OFFSET('672p stat'!$K$1,A47*20,0)-OFFSET('672p stat'!$N$1,A47*20,0)</f>
        <v>74782.050781000013</v>
      </c>
      <c r="H47" s="5">
        <f ca="1">OFFSET('672p stat'!$N$1,A47*20,0)</f>
        <v>8818.8467189999992</v>
      </c>
      <c r="I47" s="5"/>
      <c r="J47" s="5">
        <f t="shared" ca="1" si="1"/>
        <v>83615.990000000005</v>
      </c>
      <c r="K47" s="10">
        <f t="shared" ca="1" si="2"/>
        <v>0.89435107783810264</v>
      </c>
      <c r="L47">
        <f t="shared" ca="1" si="0"/>
        <v>1.3200074549357035E-2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0.44400000001769513</v>
      </c>
      <c r="E48" s="5">
        <f ca="1">OFFSET('672p trace'!$S$56,(A48-1)*56,0)-OFFSET('672p stat'!$H$1,A48*20,0)</f>
        <v>9.6285939999943366</v>
      </c>
      <c r="F48" s="5">
        <f ca="1">OFFSET('672p stat'!$H$1,A48*20,0)-OFFSET('672p stat'!$K$1,A48*20,0)</f>
        <v>12.704686999990372</v>
      </c>
      <c r="G48" s="5">
        <f ca="1">OFFSET('672p stat'!$K$1,A48*20,0)-OFFSET('672p stat'!$N$1,A48*20,0)</f>
        <v>64918.039551000009</v>
      </c>
      <c r="H48" s="5">
        <f ca="1">OFFSET('672p stat'!$N$1,A48*20,0)</f>
        <v>8660.3971679999995</v>
      </c>
      <c r="I48" s="5"/>
      <c r="J48" s="5">
        <f t="shared" ca="1" si="1"/>
        <v>73600.76999999999</v>
      </c>
      <c r="K48" s="10">
        <f t="shared" ca="1" si="2"/>
        <v>0.88202935310323549</v>
      </c>
      <c r="L48">
        <f t="shared" ca="1" si="0"/>
        <v>3.434718813940398E-3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3656.2000000000116</v>
      </c>
      <c r="E49" s="5">
        <f ca="1">OFFSET('672p trace'!$S$56,(A49-1)*56,0)-OFFSET('672p stat'!$H$1,A49*20,0)</f>
        <v>114.96031199998106</v>
      </c>
      <c r="F49" s="5">
        <f ca="1">OFFSET('672p stat'!$H$1,A49*20,0)-OFFSET('672p stat'!$K$1,A49*20,0)</f>
        <v>21.197813000006136</v>
      </c>
      <c r="G49" s="5">
        <f ca="1">OFFSET('672p stat'!$K$1,A49*20,0)-OFFSET('672p stat'!$N$1,A49*20,0)</f>
        <v>141851.26862300001</v>
      </c>
      <c r="H49" s="5">
        <f ca="1">OFFSET('672p stat'!$N$1,A49*20,0)</f>
        <v>6337.4332519999998</v>
      </c>
      <c r="I49" s="5"/>
      <c r="J49" s="5">
        <f t="shared" ca="1" si="1"/>
        <v>148324.85999999999</v>
      </c>
      <c r="K49" s="10">
        <f t="shared" ca="1" si="2"/>
        <v>0.95635531780040128</v>
      </c>
      <c r="L49">
        <f t="shared" ca="1" si="0"/>
        <v>9.0534169396631788E-3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0.97999999998137355</v>
      </c>
      <c r="E50" s="5">
        <f ca="1">OFFSET('672p trace'!$S$56,(A50-1)*56,0)-OFFSET('672p stat'!$H$1,A50*20,0)</f>
        <v>78.696874999994179</v>
      </c>
      <c r="F50" s="5">
        <f ca="1">OFFSET('672p stat'!$H$1,A50*20,0)-OFFSET('672p stat'!$K$1,A50*20,0)</f>
        <v>20.725625000020955</v>
      </c>
      <c r="G50" s="5">
        <f ca="1">OFFSET('672p stat'!$K$1,A50*20,0)-OFFSET('672p stat'!$N$1,A50*20,0)</f>
        <v>128855.496592</v>
      </c>
      <c r="H50" s="5">
        <f ca="1">OFFSET('672p stat'!$N$1,A50*20,0)</f>
        <v>6266.960908</v>
      </c>
      <c r="I50" s="5"/>
      <c r="J50" s="5">
        <f t="shared" ca="1" si="1"/>
        <v>135221.88</v>
      </c>
      <c r="K50" s="10">
        <f t="shared" ca="1" si="2"/>
        <v>0.95291898464952562</v>
      </c>
      <c r="L50">
        <f t="shared" ca="1" si="0"/>
        <v>6.587332136911094E-3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123.26000000002387</v>
      </c>
      <c r="E51" s="5">
        <f ca="1">OFFSET('672p trace'!$S$56,(A51-1)*56,0)-OFFSET('672p stat'!$H$1,A51*20,0)</f>
        <v>0.66981199999281671</v>
      </c>
      <c r="F51" s="5">
        <f ca="1">OFFSET('672p stat'!$H$1,A51*20,0)-OFFSET('672p stat'!$K$1,A51*20,0)</f>
        <v>12.902344000001904</v>
      </c>
      <c r="G51" s="5">
        <f ca="1">OFFSET('672p stat'!$K$1,A51*20,0)-OFFSET('672p stat'!$N$1,A51*20,0)</f>
        <v>71083.204102000003</v>
      </c>
      <c r="H51" s="5">
        <f ca="1">OFFSET('672p stat'!$N$1,A51*20,0)</f>
        <v>8760.4957419999992</v>
      </c>
      <c r="I51" s="5"/>
      <c r="J51" s="5">
        <f t="shared" ca="1" si="1"/>
        <v>79857.271999999997</v>
      </c>
      <c r="K51" s="10">
        <f t="shared" ca="1" si="2"/>
        <v>0.89012812886971648</v>
      </c>
      <c r="L51">
        <f t="shared" ca="1" si="0"/>
        <v>1.0958024937828501E-2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0.42799999997077975</v>
      </c>
      <c r="E52" s="5">
        <f ca="1">OFFSET('672p trace'!$S$56,(A52-1)*56,0)-OFFSET('672p stat'!$H$1,A52*20,0)</f>
        <v>1.5684999999939464</v>
      </c>
      <c r="F52" s="5">
        <f ca="1">OFFSET('672p stat'!$H$1,A52*20,0)-OFFSET('672p stat'!$K$1,A52*20,0)</f>
        <v>13.241250000006403</v>
      </c>
      <c r="G52" s="5">
        <f ca="1">OFFSET('672p stat'!$K$1,A52*20,0)-OFFSET('672p stat'!$N$1,A52*20,0)</f>
        <v>66435.400234000001</v>
      </c>
      <c r="H52" s="5">
        <f ca="1">OFFSET('672p stat'!$N$1,A52*20,0)</f>
        <v>8915.5060159999994</v>
      </c>
      <c r="I52" s="5"/>
      <c r="J52" s="5">
        <f t="shared" ca="1" si="1"/>
        <v>75365.716</v>
      </c>
      <c r="K52" s="10">
        <f t="shared" ca="1" si="2"/>
        <v>0.88150692065341751</v>
      </c>
      <c r="L52">
        <f t="shared" ca="1" si="0"/>
        <v>7.5221090536018555E-3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123.20799999996962</v>
      </c>
      <c r="E53" s="5">
        <f ca="1">OFFSET('672p trace'!$S$56,(A53-1)*56,0)-OFFSET('672p stat'!$H$1,A53*20,0)</f>
        <v>0.90037500001199078</v>
      </c>
      <c r="F53" s="5">
        <f ca="1">OFFSET('672p stat'!$H$1,A53*20,0)-OFFSET('672p stat'!$K$1,A53*20,0)</f>
        <v>14.57640600000741</v>
      </c>
      <c r="G53" s="5">
        <f ca="1">OFFSET('672p stat'!$K$1,A53*20,0)-OFFSET('672p stat'!$N$1,A53*20,0)</f>
        <v>76047.922305</v>
      </c>
      <c r="H53" s="5">
        <f ca="1">OFFSET('672p stat'!$N$1,A53*20,0)</f>
        <v>2803.6269139999999</v>
      </c>
      <c r="I53" s="5"/>
      <c r="J53" s="5">
        <f t="shared" ca="1" si="1"/>
        <v>78867.026000000013</v>
      </c>
      <c r="K53" s="10">
        <f t="shared" ca="1" si="2"/>
        <v>0.96425497653480663</v>
      </c>
      <c r="L53">
        <f t="shared" ca="1" si="0"/>
        <v>1.5739980563469171E-2</v>
      </c>
    </row>
    <row r="54" spans="1:12" x14ac:dyDescent="0.25">
      <c r="A54">
        <v>24</v>
      </c>
      <c r="C54" t="str">
        <f ca="1">OFFSET('672p stat'!$A$1,A54*20,0)</f>
        <v>non CUDA transp</v>
      </c>
      <c r="D54" s="5">
        <f ca="1">OFFSET('672p trace'!$R$56,(A54-1)*56,0)-OFFSET('672p trace'!$S$56,(A54-1)*56,0)</f>
        <v>69854.471999999994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0.41200000001117587</v>
      </c>
      <c r="E55" s="5">
        <f ca="1">OFFSET('672p trace'!$S$56,(A55-1)*56,0)-OFFSET('672p stat'!$H$1,A55*20,0)</f>
        <v>0.68499999998311978</v>
      </c>
      <c r="F55" s="5">
        <f ca="1">OFFSET('672p stat'!$H$1,A55*20,0)-OFFSET('672p stat'!$K$1,A55*20,0)</f>
        <v>13.665312000011909</v>
      </c>
      <c r="G55" s="5">
        <f ca="1">OFFSET('672p stat'!$K$1,A55*20,0)-OFFSET('672p stat'!$N$1,A55*20,0)</f>
        <v>64552.553437999995</v>
      </c>
      <c r="H55" s="5">
        <f ca="1">OFFSET('672p stat'!$N$1,A55*20,0)</f>
        <v>2744.6462499999998</v>
      </c>
      <c r="I55" s="5"/>
      <c r="J55" s="5">
        <f t="shared" ca="1" si="1"/>
        <v>67311.549999999988</v>
      </c>
      <c r="K55" s="10">
        <f t="shared" ca="1" si="2"/>
        <v>0.95901154316012638</v>
      </c>
      <c r="L55">
        <f t="shared" ca="1" si="0"/>
        <v>5.8135138544768159E-3</v>
      </c>
    </row>
    <row r="56" spans="1:12" x14ac:dyDescent="0.25">
      <c r="A56">
        <v>26</v>
      </c>
      <c r="C56">
        <f ca="1">OFFSET('672p stat'!$A$1,A56*20,0)</f>
        <v>0</v>
      </c>
      <c r="D56" s="5" t="e">
        <f ca="1">OFFSET('672p trace'!$R$56,(A56-1)*56,0)-OFFSET('672p trace'!$S$56,(A56-1)*56,0)</f>
        <v>#DIV/0!</v>
      </c>
      <c r="E56" s="5" t="e">
        <f ca="1">OFFSET('672p trace'!$S$56,(A56-1)*56,0)-OFFSET('672p stat'!$H$1,A56*20,0)</f>
        <v>#DIV/0!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2490.127</v>
      </c>
      <c r="E85" s="5">
        <f ca="1">OFFSET('672p trace'!$S$56,(A85-1)*56,0)</f>
        <v>2316.9614000000001</v>
      </c>
      <c r="F85" s="5">
        <f ca="1">OFFSET('672p stat'!$H$1,A85*20,0)</f>
        <v>2295.2449799999999</v>
      </c>
      <c r="G85" s="5">
        <f ca="1">OFFSET('672p stat'!$K$1,A85*20,0)</f>
        <v>2291.0633250000001</v>
      </c>
      <c r="H85" s="5">
        <f ca="1">OFFSET('672p stat'!$N$1,A85*20,0)</f>
        <v>751.12904400000002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2492.3613999999998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58220.884000000013</v>
      </c>
      <c r="E87" s="5">
        <f ca="1">OFFSET('672p trace'!$S$56,(A87-1)*56,0)</f>
        <v>58190.236000000012</v>
      </c>
      <c r="F87" s="5">
        <f ca="1">OFFSET('672p stat'!$H$1,A87*20,0)</f>
        <v>58165.557812999999</v>
      </c>
      <c r="G87" s="5">
        <f ca="1">OFFSET('672p stat'!$K$1,A87*20,0)</f>
        <v>58160.802733999997</v>
      </c>
      <c r="H87" s="5">
        <f ca="1">OFFSET('672p stat'!$N$1,A87*20,0)</f>
        <v>854.95935999999995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1115.9993999999999</v>
      </c>
      <c r="E88" s="5">
        <f ca="1">OFFSET('672p trace'!$S$56,(A88-1)*56,0)</f>
        <v>1036.6421999999998</v>
      </c>
      <c r="F88" s="5">
        <f ca="1">OFFSET('672p stat'!$H$1,A88*20,0)</f>
        <v>1014.996398</v>
      </c>
      <c r="G88" s="5">
        <f ca="1">OFFSET('672p stat'!$K$1,A88*20,0)</f>
        <v>1011.39355</v>
      </c>
      <c r="H88" s="5">
        <f ca="1">OFFSET('672p stat'!$N$1,A88*20,0)</f>
        <v>442.61001499999998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1423.4143999999997</v>
      </c>
      <c r="E89" s="5">
        <f ca="1">OFFSET('672p trace'!$S$56,(A89-1)*56,0)</f>
        <v>1351.1342000000002</v>
      </c>
      <c r="F89" s="5">
        <f ca="1">OFFSET('672p stat'!$H$1,A89*20,0)</f>
        <v>1328.679431</v>
      </c>
      <c r="G89" s="5">
        <f ca="1">OFFSET('672p stat'!$K$1,A89*20,0)</f>
        <v>1324.4583640000001</v>
      </c>
      <c r="H89" s="5">
        <f ca="1">OFFSET('672p stat'!$N$1,A89*20,0)</f>
        <v>755.54514600000005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1000.2942799999998</v>
      </c>
      <c r="E90" s="5">
        <f ca="1">OFFSET('672p trace'!$S$56,(A90-1)*56,0)</f>
        <v>930.21356000000014</v>
      </c>
      <c r="F90" s="5">
        <f ca="1">OFFSET('672p stat'!$H$1,A90*20,0)</f>
        <v>906.87375499999996</v>
      </c>
      <c r="G90" s="5">
        <f ca="1">OFFSET('672p stat'!$K$1,A90*20,0)</f>
        <v>903.06760599999996</v>
      </c>
      <c r="H90" s="5">
        <f ca="1">OFFSET('672p stat'!$N$1,A90*20,0)</f>
        <v>565.137925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12975.044000000004</v>
      </c>
      <c r="E91" s="5">
        <f ca="1">OFFSET('672p trace'!$S$56,(A91-1)*56,0)</f>
        <v>12932.551999999998</v>
      </c>
      <c r="F91" s="5">
        <f ca="1">OFFSET('672p stat'!$H$1,A91*20,0)</f>
        <v>12910.610977</v>
      </c>
      <c r="G91" s="5">
        <f ca="1">OFFSET('672p stat'!$K$1,A91*20,0)</f>
        <v>12899.050762000001</v>
      </c>
      <c r="H91" s="5">
        <f ca="1">OFFSET('672p stat'!$N$1,A91*20,0)</f>
        <v>11782.315527000001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12899.388000000001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13196.762000000002</v>
      </c>
      <c r="E93" s="5">
        <f ca="1">OFFSET('672p trace'!$S$56,(A93-1)*56,0)</f>
        <v>13151.445999999998</v>
      </c>
      <c r="F93" s="5">
        <f ca="1">OFFSET('672p stat'!$H$1,A93*20,0)</f>
        <v>13128.755155999999</v>
      </c>
      <c r="G93" s="5">
        <f ca="1">OFFSET('672p stat'!$K$1,A93*20,0)</f>
        <v>13116.889042999999</v>
      </c>
      <c r="H93" s="5">
        <f ca="1">OFFSET('672p stat'!$N$1,A93*20,0)</f>
        <v>12239.541563000001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67437.576000000001</v>
      </c>
      <c r="E94" s="5">
        <f ca="1">OFFSET('672p trace'!$S$56,(A94-1)*56,0)</f>
        <v>67229.687999999995</v>
      </c>
      <c r="F94" s="5">
        <f ca="1">OFFSET('672p stat'!$H$1,A94*20,0)</f>
        <v>67219.383749999994</v>
      </c>
      <c r="G94" s="5">
        <f ca="1">OFFSET('672p stat'!$K$1,A94*20,0)</f>
        <v>67214.490625000006</v>
      </c>
      <c r="H94" s="5">
        <f ca="1">OFFSET('672p stat'!$N$1,A94*20,0)</f>
        <v>888.32031900000004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2505.7797999999993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2494.3038000000001</v>
      </c>
      <c r="E96" s="5">
        <f ca="1">OFFSET('672p trace'!$S$56,(A96-1)*56,0)</f>
        <v>2341.2169999999996</v>
      </c>
      <c r="F96" s="5">
        <f ca="1">OFFSET('672p stat'!$H$1,A96*20,0)</f>
        <v>2293.7322359999998</v>
      </c>
      <c r="G96" s="5">
        <f ca="1">OFFSET('672p stat'!$K$1,A96*20,0)</f>
        <v>1539.732078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2491.1311999999998</v>
      </c>
      <c r="E97" s="5">
        <f ca="1">OFFSET('672p trace'!$S$56,(A97-1)*56,0)</f>
        <v>2286.723</v>
      </c>
      <c r="F97" s="5">
        <f ca="1">OFFSET('672p stat'!$H$1,A97*20,0)</f>
        <v>2239.3646239999998</v>
      </c>
      <c r="G97" s="5">
        <f ca="1">OFFSET('672p stat'!$K$1,A97*20,0)</f>
        <v>1485.7198410000001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1106.5183999999999</v>
      </c>
      <c r="E98" s="5">
        <f ca="1">OFFSET('672p trace'!$S$56,(A98-1)*56,0)</f>
        <v>1043.8350000000003</v>
      </c>
      <c r="F98" s="5">
        <f ca="1">OFFSET('672p stat'!$H$1,A98*20,0)</f>
        <v>1012.41561</v>
      </c>
      <c r="G98" s="5">
        <f ca="1">OFFSET('672p stat'!$K$1,A98*20,0)</f>
        <v>567.90528099999995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1000.3890200000001</v>
      </c>
      <c r="E99" s="5">
        <f ca="1">OFFSET('672p trace'!$S$56,(A99-1)*56,0)</f>
        <v>939.19489999999962</v>
      </c>
      <c r="F99" s="5">
        <f ca="1">OFFSET('672p stat'!$H$1,A99*20,0)</f>
        <v>903.70837500000005</v>
      </c>
      <c r="G99" s="5">
        <f ca="1">OFFSET('672p stat'!$K$1,A99*20,0)</f>
        <v>337.23911800000002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1442.3534</v>
      </c>
      <c r="E100" s="5">
        <f ca="1">OFFSET('672p trace'!$S$56,(A100-1)*56,0)</f>
        <v>1365.1168</v>
      </c>
      <c r="F100" s="5">
        <f ca="1">OFFSET('672p stat'!$H$1,A100*20,0)</f>
        <v>1323.3600269999999</v>
      </c>
      <c r="G100" s="5">
        <f ca="1">OFFSET('672p stat'!$K$1,A100*20,0)</f>
        <v>567.26230699999996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83741.761999999988</v>
      </c>
      <c r="E101" s="5">
        <f ca="1">OFFSET('672p trace'!$S$56,(A101-1)*56,0)</f>
        <v>83615.990000000005</v>
      </c>
      <c r="F101" s="5">
        <f ca="1">OFFSET('672p stat'!$H$1,A101*20,0)</f>
        <v>83613.684999999998</v>
      </c>
      <c r="G101" s="5">
        <f ca="1">OFFSET('672p stat'!$K$1,A101*20,0)</f>
        <v>83600.897500000006</v>
      </c>
      <c r="H101" s="5">
        <f ca="1">OFFSET('672p stat'!$N$1,A101*20,0)</f>
        <v>8818.8467189999992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73601.214000000007</v>
      </c>
      <c r="E102" s="5">
        <f ca="1">OFFSET('672p trace'!$S$56,(A102-1)*56,0)</f>
        <v>73600.76999999999</v>
      </c>
      <c r="F102" s="5">
        <f ca="1">OFFSET('672p stat'!$H$1,A102*20,0)</f>
        <v>73591.141405999995</v>
      </c>
      <c r="G102" s="5">
        <f ca="1">OFFSET('672p stat'!$K$1,A102*20,0)</f>
        <v>73578.436719000005</v>
      </c>
      <c r="H102" s="5">
        <f ca="1">OFFSET('672p stat'!$N$1,A102*20,0)</f>
        <v>8660.3971679999995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151981.06</v>
      </c>
      <c r="E103" s="5">
        <f ca="1">OFFSET('672p trace'!$S$56,(A103-1)*56,0)</f>
        <v>148324.85999999999</v>
      </c>
      <c r="F103" s="5">
        <f ca="1">OFFSET('672p stat'!$H$1,A103*20,0)</f>
        <v>148209.899688</v>
      </c>
      <c r="G103" s="5">
        <f ca="1">OFFSET('672p stat'!$K$1,A103*20,0)</f>
        <v>148188.701875</v>
      </c>
      <c r="H103" s="5">
        <f ca="1">OFFSET('672p stat'!$N$1,A103*20,0)</f>
        <v>6337.4332519999998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135222.85999999999</v>
      </c>
      <c r="E104" s="5">
        <f ca="1">OFFSET('672p trace'!$S$56,(A104-1)*56,0)</f>
        <v>135221.88</v>
      </c>
      <c r="F104" s="5">
        <f ca="1">OFFSET('672p stat'!$H$1,A104*20,0)</f>
        <v>135143.18312500001</v>
      </c>
      <c r="G104" s="5">
        <f ca="1">OFFSET('672p stat'!$K$1,A104*20,0)</f>
        <v>135122.45749999999</v>
      </c>
      <c r="H104" s="5">
        <f ca="1">OFFSET('672p stat'!$N$1,A104*20,0)</f>
        <v>6266.960908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79980.532000000021</v>
      </c>
      <c r="E105" s="5">
        <f ca="1">OFFSET('672p trace'!$S$56,(A105-1)*56,0)</f>
        <v>79857.271999999997</v>
      </c>
      <c r="F105" s="5">
        <f ca="1">OFFSET('672p stat'!$H$1,A105*20,0)</f>
        <v>79856.602188000004</v>
      </c>
      <c r="G105" s="5">
        <f ca="1">OFFSET('672p stat'!$K$1,A105*20,0)</f>
        <v>79843.699844000002</v>
      </c>
      <c r="H105" s="5">
        <f ca="1">OFFSET('672p stat'!$N$1,A105*20,0)</f>
        <v>8760.4957419999992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75366.143999999971</v>
      </c>
      <c r="E106" s="5">
        <f ca="1">OFFSET('672p trace'!$S$56,(A106-1)*56,0)</f>
        <v>75365.716</v>
      </c>
      <c r="F106" s="5">
        <f ca="1">OFFSET('672p stat'!$H$1,A106*20,0)</f>
        <v>75364.147500000006</v>
      </c>
      <c r="G106" s="5">
        <f ca="1">OFFSET('672p stat'!$K$1,A106*20,0)</f>
        <v>75350.90625</v>
      </c>
      <c r="H106" s="5">
        <f ca="1">OFFSET('672p stat'!$N$1,A106*20,0)</f>
        <v>8915.5060159999994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78990.233999999982</v>
      </c>
      <c r="E107" s="5">
        <f ca="1">OFFSET('672p trace'!$S$56,(A107-1)*56,0)</f>
        <v>78867.026000000013</v>
      </c>
      <c r="F107" s="5">
        <f ca="1">OFFSET('672p stat'!$H$1,A107*20,0)</f>
        <v>78866.125625000001</v>
      </c>
      <c r="G107" s="5">
        <f ca="1">OFFSET('672p stat'!$K$1,A107*20,0)</f>
        <v>78851.549218999993</v>
      </c>
      <c r="H107" s="5">
        <f ca="1">OFFSET('672p stat'!$N$1,A107*20,0)</f>
        <v>2803.6269139999999</v>
      </c>
    </row>
    <row r="108" spans="1:8" x14ac:dyDescent="0.25">
      <c r="A108">
        <v>24</v>
      </c>
      <c r="C108" t="str">
        <f ca="1">OFFSET('672p stat'!$A$1,A108*20,0)</f>
        <v>non CUDA transp</v>
      </c>
      <c r="D108" s="5">
        <f ca="1">OFFSET('672p trace'!$R$56,(A108-1)*56,0)</f>
        <v>69854.471999999994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67311.962</v>
      </c>
      <c r="E109" s="5">
        <f ca="1">OFFSET('672p trace'!$S$56,(A109-1)*56,0)</f>
        <v>67311.549999999988</v>
      </c>
      <c r="F109" s="5">
        <f ca="1">OFFSET('672p stat'!$H$1,A109*20,0)</f>
        <v>67310.865000000005</v>
      </c>
      <c r="G109" s="5">
        <f ca="1">OFFSET('672p stat'!$K$1,A109*20,0)</f>
        <v>67297.199687999993</v>
      </c>
      <c r="H109" s="5">
        <f ca="1">OFFSET('672p stat'!$N$1,A109*20,0)</f>
        <v>2744.6462499999998</v>
      </c>
    </row>
    <row r="110" spans="1:8" x14ac:dyDescent="0.25">
      <c r="A110">
        <v>26</v>
      </c>
      <c r="C110">
        <f ca="1">OFFSET('672p stat'!$A$1,A110*20,0)</f>
        <v>0</v>
      </c>
      <c r="D110" s="5" t="e">
        <f ca="1">OFFSET('672p trace'!$R$56,(A110-1)*56,0)</f>
        <v>#DIV/0!</v>
      </c>
      <c r="E110" s="5" t="e">
        <f ca="1">OFFSET('672p trace'!$S$56,(A110-1)*56,0)</f>
        <v>#DIV/0!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92203.745329001613</v>
      </c>
      <c r="E139" s="5">
        <f ca="1">OFFSET('672p trace'!$V$56,(A31-1)*56,0)</f>
        <v>0.31494803999997717</v>
      </c>
      <c r="F139" s="5">
        <f ca="1">OFFSET('672p stat'!$H$1,A139*20,1)</f>
        <v>0.14214199999999999</v>
      </c>
      <c r="G139" s="5">
        <f ca="1">OFFSET('672p stat'!$K$1,A139*20,1)</f>
        <v>0.135353</v>
      </c>
      <c r="H139" s="5">
        <f ca="1">OFFSET('672p stat'!$N$1,A139*20,1)</f>
        <v>0.110169</v>
      </c>
      <c r="J139" s="5">
        <f t="shared" ref="J139:J187" ca="1" si="5">SUM(E139:H139)</f>
        <v>0.70261203999997712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101229.71646804047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576522.43574400013</v>
      </c>
      <c r="E141" s="5">
        <f ca="1">OFFSET('672p trace'!$V$56,(A33-1)*56,0)</f>
        <v>568546.49230399984</v>
      </c>
      <c r="F141" s="5">
        <f ca="1">OFFSET('672p stat'!$H$1,A141*20,1)</f>
        <v>568359.07702199998</v>
      </c>
      <c r="G141" s="5">
        <f ca="1">OFFSET('672p stat'!$K$1,A141*20,1)</f>
        <v>568349.52988000005</v>
      </c>
      <c r="H141" s="5">
        <f ca="1">OFFSET('672p stat'!$N$1,A141*20,1)</f>
        <v>0.15887899999999999</v>
      </c>
      <c r="J141" s="5">
        <f t="shared" ca="1" si="5"/>
        <v>1705255.2580849999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38769.409353639981</v>
      </c>
      <c r="E142" s="5">
        <f ca="1">OFFSET('672p trace'!$V$56,(A34-1)*56,0)</f>
        <v>0.25617715999999707</v>
      </c>
      <c r="F142" s="5">
        <f ca="1">OFFSET('672p stat'!$H$1,A142*20,1)</f>
        <v>0.16039400000000001</v>
      </c>
      <c r="G142" s="5">
        <f ca="1">OFFSET('672p stat'!$K$1,A142*20,1)</f>
        <v>0.16805600000000001</v>
      </c>
      <c r="H142" s="5">
        <f ca="1">OFFSET('672p stat'!$N$1,A142*20,1)</f>
        <v>0.16345199999999999</v>
      </c>
      <c r="J142" s="5">
        <f t="shared" ca="1" si="5"/>
        <v>0.74807915999999697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30491.71827664032</v>
      </c>
      <c r="E143" s="5">
        <f ca="1">OFFSET('672p trace'!$V$56,(A35-1)*56,0)</f>
        <v>2.4991243599999651</v>
      </c>
      <c r="F143" s="5">
        <f ca="1">OFFSET('672p stat'!$H$1,A143*20,1)</f>
        <v>0.14735599999999999</v>
      </c>
      <c r="G143" s="5">
        <f ca="1">OFFSET('672p stat'!$K$1,A143*20,1)</f>
        <v>0.12476</v>
      </c>
      <c r="H143" s="5">
        <f ca="1">OFFSET('672p stat'!$N$1,A143*20,1)</f>
        <v>0.142599</v>
      </c>
      <c r="J143" s="5">
        <f t="shared" ca="1" si="5"/>
        <v>2.9138393599999652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31521.161873521614</v>
      </c>
      <c r="E144" s="5">
        <f ca="1">OFFSET('672p trace'!$V$56,(A36-1)*56,0)</f>
        <v>2.7975221663999927</v>
      </c>
      <c r="F144" s="5">
        <f ca="1">OFFSET('672p stat'!$H$1,A144*20,1)</f>
        <v>0.106046</v>
      </c>
      <c r="G144" s="5">
        <f ca="1">OFFSET('672p stat'!$K$1,A144*20,1)</f>
        <v>4.9673000000000002E-2</v>
      </c>
      <c r="H144" s="5">
        <f ca="1">OFFSET('672p stat'!$N$1,A144*20,1)</f>
        <v>4.8855000000000003E-2</v>
      </c>
      <c r="J144" s="5">
        <f t="shared" ca="1" si="5"/>
        <v>3.0020961663999928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102089.230064</v>
      </c>
      <c r="E145" s="5">
        <f ca="1">OFFSET('672p trace'!$V$56,(A37-1)*56,0)</f>
        <v>81083.48369600001</v>
      </c>
      <c r="F145" s="5">
        <f ca="1">OFFSET('672p stat'!$H$1,A145*20,1)</f>
        <v>80881.481331999996</v>
      </c>
      <c r="G145" s="5">
        <f ca="1">OFFSET('672p stat'!$K$1,A145*20,1)</f>
        <v>80748.172355000002</v>
      </c>
      <c r="H145" s="5">
        <f ca="1">OFFSET('672p stat'!$N$1,A145*20,1)</f>
        <v>72468.494546999995</v>
      </c>
      <c r="J145" s="5">
        <f t="shared" ca="1" si="5"/>
        <v>315181.63192999997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39505.631856000007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356815.437156</v>
      </c>
      <c r="E147" s="5">
        <f ca="1">OFFSET('672p trace'!$V$56,(A39-1)*56,0)</f>
        <v>339017.68208400003</v>
      </c>
      <c r="F147" s="5">
        <f ca="1">OFFSET('672p stat'!$H$1,A147*20,1)</f>
        <v>338071.50471800001</v>
      </c>
      <c r="G147" s="5">
        <f ca="1">OFFSET('672p stat'!$K$1,A147*20,1)</f>
        <v>337577.29231799999</v>
      </c>
      <c r="H147" s="5">
        <f ca="1">OFFSET('672p stat'!$N$1,A147*20,1)</f>
        <v>313047.094468</v>
      </c>
      <c r="J147" s="5">
        <f t="shared" ca="1" si="5"/>
        <v>1327713.5735880001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1827910.6902239986</v>
      </c>
      <c r="E148" s="5">
        <f ca="1">OFFSET('672p trace'!$V$56,(A40-1)*56,0)</f>
        <v>1762601.2146559998</v>
      </c>
      <c r="F148" s="5">
        <f ca="1">OFFSET('672p stat'!$H$1,A148*20,1)</f>
        <v>1761335.3093699999</v>
      </c>
      <c r="G148" s="5">
        <f ca="1">OFFSET('672p stat'!$K$1,A148*20,1)</f>
        <v>1761102.7034740001</v>
      </c>
      <c r="H148" s="5">
        <f ca="1">OFFSET('672p stat'!$N$1,A148*20,1)</f>
        <v>0.268675</v>
      </c>
      <c r="J148" s="5">
        <f t="shared" ca="1" si="5"/>
        <v>5285039.4961750004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79001.26151796036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66657.471847558598</v>
      </c>
      <c r="E150" s="5">
        <f ca="1">OFFSET('672p trace'!$V$56,(A42-1)*56,0)</f>
        <v>208.76449300000081</v>
      </c>
      <c r="F150" s="5">
        <f ca="1">OFFSET('672p stat'!$H$1,A150*20,1)</f>
        <v>0.21343799999999999</v>
      </c>
      <c r="G150" s="5">
        <f ca="1">OFFSET('672p stat'!$K$1,A150*20,1)</f>
        <v>2.7470999999999999E-2</v>
      </c>
      <c r="H150" s="5">
        <f ca="1">OFFSET('672p stat'!$N$1,A150*20,1)</f>
        <v>0</v>
      </c>
      <c r="J150" s="5">
        <f t="shared" ca="1" si="5"/>
        <v>209.0054020000008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120108.3281825592</v>
      </c>
      <c r="E151" s="5">
        <f ca="1">OFFSET('672p trace'!$V$56,(A43-1)*56,0)</f>
        <v>164.97641299999964</v>
      </c>
      <c r="F151" s="5">
        <f ca="1">OFFSET('672p stat'!$H$1,A151*20,1)</f>
        <v>0.33457100000000001</v>
      </c>
      <c r="G151" s="5">
        <f ca="1">OFFSET('672p stat'!$K$1,A151*20,1)</f>
        <v>0.134298</v>
      </c>
      <c r="H151" s="5">
        <f ca="1">OFFSET('672p stat'!$N$1,A151*20,1)</f>
        <v>0</v>
      </c>
      <c r="J151" s="5">
        <f t="shared" ca="1" si="5"/>
        <v>165.44528199999965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27148.687029440309</v>
      </c>
      <c r="E152" s="5">
        <f ca="1">OFFSET('672p trace'!$V$56,(A44-1)*56,0)</f>
        <v>55.061193000000102</v>
      </c>
      <c r="F152" s="5">
        <f ca="1">OFFSET('672p stat'!$H$1,A152*20,1)</f>
        <v>3.9174790000000002</v>
      </c>
      <c r="G152" s="5">
        <f ca="1">OFFSET('672p stat'!$K$1,A152*20,1)</f>
        <v>2.1801590000000002</v>
      </c>
      <c r="H152" s="5">
        <f ca="1">OFFSET('672p stat'!$N$1,A152*20,1)</f>
        <v>0</v>
      </c>
      <c r="J152" s="5">
        <f t="shared" ca="1" si="5"/>
        <v>61.158831000000106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18114.478388979722</v>
      </c>
      <c r="E153" s="5">
        <f ca="1">OFFSET('672p trace'!$V$56,(A45-1)*56,0)</f>
        <v>34.201991370000094</v>
      </c>
      <c r="F153" s="5">
        <f ca="1">OFFSET('672p stat'!$H$1,A153*20,1)</f>
        <v>2.7957540000000001</v>
      </c>
      <c r="G153" s="5">
        <f ca="1">OFFSET('672p stat'!$K$1,A153*20,1)</f>
        <v>2.4795189999999998</v>
      </c>
      <c r="H153" s="5">
        <f ca="1">OFFSET('672p stat'!$N$1,A153*20,1)</f>
        <v>0</v>
      </c>
      <c r="J153" s="5">
        <f t="shared" ca="1" si="5"/>
        <v>39.4772643700001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27721.99239843979</v>
      </c>
      <c r="E154" s="5">
        <f ca="1">OFFSET('672p trace'!$V$56,(A46-1)*56,0)</f>
        <v>217.91490175999988</v>
      </c>
      <c r="F154" s="5">
        <f ca="1">OFFSET('672p stat'!$H$1,A154*20,1)</f>
        <v>0.21332100000000001</v>
      </c>
      <c r="G154" s="5">
        <f ca="1">OFFSET('672p stat'!$K$1,A154*20,1)</f>
        <v>5.5269999999999998E-3</v>
      </c>
      <c r="H154" s="5">
        <f ca="1">OFFSET('672p stat'!$N$1,A154*20,1)</f>
        <v>0</v>
      </c>
      <c r="J154" s="5">
        <f t="shared" ca="1" si="5"/>
        <v>218.13374975999989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5821754.2687559994</v>
      </c>
      <c r="E155" s="5">
        <f ca="1">OFFSET('672p trace'!$V$56,(A47-1)*56,0)</f>
        <v>5785745.6892999997</v>
      </c>
      <c r="F155" s="5">
        <f ca="1">OFFSET('672p stat'!$H$1,A155*20,1)</f>
        <v>5790479.3749719998</v>
      </c>
      <c r="G155" s="5">
        <f ca="1">OFFSET('672p stat'!$K$1,A155*20,1)</f>
        <v>5788830.4481079997</v>
      </c>
      <c r="H155" s="5">
        <f ca="1">OFFSET('672p stat'!$N$1,A155*20,1)</f>
        <v>180862.25356499999</v>
      </c>
      <c r="J155" s="5">
        <f t="shared" ca="1" si="5"/>
        <v>17545917.765944999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322545.52240399929</v>
      </c>
      <c r="E156" s="5">
        <f ca="1">OFFSET('672p trace'!$V$56,(A48-1)*56,0)</f>
        <v>322538.83330000023</v>
      </c>
      <c r="F156" s="5">
        <f ca="1">OFFSET('672p stat'!$H$1,A156*20,1)</f>
        <v>317499.40334100003</v>
      </c>
      <c r="G156" s="5">
        <f ca="1">OFFSET('672p stat'!$K$1,A156*20,1)</f>
        <v>317276.94091800001</v>
      </c>
      <c r="H156" s="5">
        <f ca="1">OFFSET('672p stat'!$N$1,A156*20,1)</f>
        <v>9133.4777720000002</v>
      </c>
      <c r="J156" s="5">
        <f t="shared" ca="1" si="5"/>
        <v>966448.65533100022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6209417.6563999997</v>
      </c>
      <c r="E157" s="5">
        <f ca="1">OFFSET('672p trace'!$V$56,(A49-1)*56,0)</f>
        <v>6843872.8003999973</v>
      </c>
      <c r="F157" s="5">
        <f ca="1">OFFSET('672p stat'!$H$1,A157*20,1)</f>
        <v>6854660.2284469996</v>
      </c>
      <c r="G157" s="5">
        <f ca="1">OFFSET('672p stat'!$K$1,A157*20,1)</f>
        <v>6852579.1262469999</v>
      </c>
      <c r="H157" s="5">
        <f ca="1">OFFSET('672p stat'!$N$1,A157*20,1)</f>
        <v>13094.656524</v>
      </c>
      <c r="J157" s="5">
        <f t="shared" ca="1" si="5"/>
        <v>20564206.811617997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3053261.6403999995</v>
      </c>
      <c r="E158" s="5">
        <f ca="1">OFFSET('672p trace'!$V$56,(A50-1)*56,0)</f>
        <v>3053246.7456000005</v>
      </c>
      <c r="F158" s="5">
        <f ca="1">OFFSET('672p stat'!$H$1,A158*20,1)</f>
        <v>3052320.935143</v>
      </c>
      <c r="G158" s="5">
        <f ca="1">OFFSET('672p stat'!$K$1,A158*20,1)</f>
        <v>3051654.1632770002</v>
      </c>
      <c r="H158" s="5">
        <f ca="1">OFFSET('672p stat'!$N$1,A158*20,1)</f>
        <v>6241.439832</v>
      </c>
      <c r="J158" s="5">
        <f t="shared" ca="1" si="5"/>
        <v>9163463.2838520017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3701311.9761759997</v>
      </c>
      <c r="E159" s="5">
        <f ca="1">OFFSET('672p trace'!$V$56,(A51-1)*56,0)</f>
        <v>3698823.5664159982</v>
      </c>
      <c r="F159" s="5">
        <f ca="1">OFFSET('672p stat'!$H$1,A159*20,1)</f>
        <v>3698666.7709269999</v>
      </c>
      <c r="G159" s="5">
        <f ca="1">OFFSET('672p stat'!$K$1,A159*20,1)</f>
        <v>3697701.3588299998</v>
      </c>
      <c r="H159" s="5">
        <f ca="1">OFFSET('672p stat'!$N$1,A159*20,1)</f>
        <v>113933.26406</v>
      </c>
      <c r="J159" s="5">
        <f t="shared" ca="1" si="5"/>
        <v>11209124.960232997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1605652.0964640004</v>
      </c>
      <c r="E160" s="5">
        <f ca="1">OFFSET('672p trace'!$V$56,(A52-1)*56,0)</f>
        <v>1605634.0469440005</v>
      </c>
      <c r="F160" s="5">
        <f ca="1">OFFSET('672p stat'!$H$1,A160*20,1)</f>
        <v>1604593.6735410001</v>
      </c>
      <c r="G160" s="5">
        <f ca="1">OFFSET('672p stat'!$K$1,A160*20,1)</f>
        <v>1604222.791917</v>
      </c>
      <c r="H160" s="5">
        <f ca="1">OFFSET('672p stat'!$N$1,A160*20,1)</f>
        <v>48642.416342999997</v>
      </c>
      <c r="J160" s="5">
        <f t="shared" ca="1" si="5"/>
        <v>4863092.9287450006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5697664.7658440061</v>
      </c>
      <c r="E161" s="5">
        <f ca="1">OFFSET('672p trace'!$V$56,(A53-1)*56,0)</f>
        <v>5692996.8583239997</v>
      </c>
      <c r="F161" s="5">
        <f ca="1">OFFSET('672p stat'!$H$1,A161*20,1)</f>
        <v>5692053.0908049997</v>
      </c>
      <c r="G161" s="5">
        <f ca="1">OFFSET('672p stat'!$K$1,A161*20,1)</f>
        <v>5689028.9029479995</v>
      </c>
      <c r="H161" s="5">
        <f ca="1">OFFSET('672p stat'!$N$1,A161*20,1)</f>
        <v>7375.9818349999996</v>
      </c>
      <c r="J161" s="5">
        <f t="shared" ca="1" si="5"/>
        <v>17081454.833912</v>
      </c>
    </row>
    <row r="162" spans="1:10" x14ac:dyDescent="0.25">
      <c r="A162">
        <v>24</v>
      </c>
      <c r="C162" t="str">
        <f ca="1">OFFSET('672p stat'!$A$1,A162*20,0)</f>
        <v>non CUDA transp</v>
      </c>
      <c r="D162" s="5">
        <f ca="1">OFFSET('672p trace'!$U$56,(A54-1)*56,0)</f>
        <v>1934963.4628160009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576312.90435600129</v>
      </c>
      <c r="E163" s="5">
        <f ca="1">OFFSET('672p trace'!$V$56,(A55-1)*56,0)</f>
        <v>576306.86289999972</v>
      </c>
      <c r="F163" s="5">
        <f ca="1">OFFSET('672p stat'!$H$1,A163*20,1)</f>
        <v>576294.31106199999</v>
      </c>
      <c r="G163" s="5">
        <f ca="1">OFFSET('672p stat'!$K$1,A163*20,1)</f>
        <v>576054.49803599995</v>
      </c>
      <c r="H163" s="5">
        <f ca="1">OFFSET('672p stat'!$N$1,A163*20,1)</f>
        <v>1233.8851110000001</v>
      </c>
      <c r="J163" s="5">
        <f t="shared" ca="1" si="5"/>
        <v>1729889.5571089997</v>
      </c>
    </row>
    <row r="164" spans="1:10" x14ac:dyDescent="0.25">
      <c r="A164">
        <v>26</v>
      </c>
      <c r="C164">
        <f ca="1">OFFSET('672p stat'!$A$1,A164*20,0)</f>
        <v>0</v>
      </c>
      <c r="D164" s="5" t="e">
        <f ca="1">OFFSET('672p trace'!$U$56,(A56-1)*56,0)</f>
        <v>#DIV/0!</v>
      </c>
      <c r="E164" s="5" t="e">
        <f ca="1">OFFSET('672p trace'!$V$56,(A56-1)*56,0)</f>
        <v>#DIV/0!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84.167678838838441</v>
      </c>
      <c r="E194" s="8">
        <f t="shared" ca="1" si="6"/>
        <v>0.15555734572587127</v>
      </c>
      <c r="F194" s="8">
        <f t="shared" ca="1" si="6"/>
        <v>0.10450384750811809</v>
      </c>
      <c r="G194" s="8">
        <f t="shared" ca="1" si="6"/>
        <v>0.10197765292455009</v>
      </c>
      <c r="H194" s="8">
        <f t="shared" ca="1" si="6"/>
        <v>9.2002742393909098E-2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88.191164952462699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0.23234260964635445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210.46465685022514</v>
      </c>
      <c r="E196" s="8">
        <f t="shared" ca="1" si="8"/>
        <v>209.00374182464034</v>
      </c>
      <c r="F196" s="8">
        <f t="shared" ca="1" si="8"/>
        <v>208.96929105912739</v>
      </c>
      <c r="G196" s="8">
        <f t="shared" ca="1" si="8"/>
        <v>208.96753594695076</v>
      </c>
      <c r="H196" s="8">
        <f t="shared" ca="1" si="8"/>
        <v>0.11048525389390206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54.577754254447534</v>
      </c>
      <c r="E197" s="8">
        <f t="shared" ca="1" si="10"/>
        <v>0.14029470252692999</v>
      </c>
      <c r="F197" s="8">
        <f t="shared" ca="1" si="10"/>
        <v>0.11101077338709067</v>
      </c>
      <c r="G197" s="8">
        <f t="shared" ca="1" si="10"/>
        <v>0.11363132751138658</v>
      </c>
      <c r="H197" s="8">
        <f t="shared" ca="1" si="10"/>
        <v>0.11206401770416764</v>
      </c>
      <c r="J197" s="8">
        <f t="shared" ca="1" si="9"/>
        <v>361.96432419395512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48.401856355214612</v>
      </c>
      <c r="E198" s="8">
        <f t="shared" ca="1" si="11"/>
        <v>0.43819256363785691</v>
      </c>
      <c r="F198" s="8">
        <f t="shared" ca="1" si="11"/>
        <v>0.10640327152865177</v>
      </c>
      <c r="G198" s="8">
        <f t="shared" ca="1" si="11"/>
        <v>9.7905874798195833E-2</v>
      </c>
      <c r="H198" s="8">
        <f t="shared" ca="1" si="11"/>
        <v>0.1046717075813708</v>
      </c>
      <c r="J198" s="8">
        <f t="shared" ca="1" si="9"/>
        <v>0.23974239929791258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49.212131726500253</v>
      </c>
      <c r="E199" s="8">
        <f t="shared" ca="1" si="12"/>
        <v>0.46361538271377944</v>
      </c>
      <c r="F199" s="8">
        <f t="shared" ca="1" si="12"/>
        <v>9.0264756533211782E-2</v>
      </c>
      <c r="G199" s="8">
        <f t="shared" ca="1" si="12"/>
        <v>6.1777632975050109E-2</v>
      </c>
      <c r="H199" s="8">
        <f t="shared" ca="1" si="12"/>
        <v>6.1266853681252481E-2</v>
      </c>
      <c r="J199" s="8">
        <f t="shared" ca="1" si="9"/>
        <v>0.47315547730901025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88.564776995582434</v>
      </c>
      <c r="E200" s="8">
        <f t="shared" ca="1" si="13"/>
        <v>78.929121490936865</v>
      </c>
      <c r="F200" s="8">
        <f t="shared" ca="1" si="13"/>
        <v>78.830742567225784</v>
      </c>
      <c r="G200" s="8">
        <f t="shared" ca="1" si="13"/>
        <v>78.765751303338433</v>
      </c>
      <c r="H200" s="8">
        <f t="shared" ca="1" si="13"/>
        <v>74.618358150224026</v>
      </c>
      <c r="J200" s="8">
        <f t="shared" ca="1" si="9"/>
        <v>0.48026768854134277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55.093526904348685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155.61502223257804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165.57428443925039</v>
      </c>
      <c r="E202" s="8">
        <f t="shared" ca="1" si="15"/>
        <v>161.39208948978225</v>
      </c>
      <c r="F202" s="8">
        <f t="shared" ca="1" si="15"/>
        <v>161.16671446205439</v>
      </c>
      <c r="G202" s="8">
        <f t="shared" ca="1" si="15"/>
        <v>161.04886998478622</v>
      </c>
      <c r="H202" s="8">
        <f t="shared" ca="1" si="15"/>
        <v>155.08718310087838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374.75596613168187</v>
      </c>
      <c r="E203" s="8">
        <f t="shared" ca="1" si="16"/>
        <v>368.00023984292426</v>
      </c>
      <c r="F203" s="8">
        <f t="shared" ca="1" si="16"/>
        <v>367.86806668901801</v>
      </c>
      <c r="G203" s="8">
        <f t="shared" ca="1" si="16"/>
        <v>367.84377514552881</v>
      </c>
      <c r="H203" s="8">
        <f t="shared" ca="1" si="16"/>
        <v>0.14367615529377167</v>
      </c>
      <c r="J203" s="8">
        <f t="shared" ca="1" si="9"/>
        <v>319.39143583683204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77.909081145575911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637.2284947882647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71.56414519151069</v>
      </c>
      <c r="E205" s="8">
        <f t="shared" ca="1" si="18"/>
        <v>4.0049711017903808</v>
      </c>
      <c r="F205" s="8">
        <f t="shared" ca="1" si="18"/>
        <v>0.128058066579189</v>
      </c>
      <c r="G205" s="8">
        <f t="shared" ca="1" si="18"/>
        <v>4.594183139579875E-2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96.063328439745348</v>
      </c>
      <c r="E206" s="8">
        <f t="shared" ca="1" si="19"/>
        <v>3.5602623166862255</v>
      </c>
      <c r="F206" s="8">
        <f t="shared" ca="1" si="19"/>
        <v>0.16033015646471505</v>
      </c>
      <c r="G206" s="8">
        <f t="shared" ca="1" si="19"/>
        <v>0.10157944642495349</v>
      </c>
      <c r="H206" s="8">
        <f t="shared" ca="1" si="19"/>
        <v>0</v>
      </c>
      <c r="J206" s="8">
        <f t="shared" ca="1" si="9"/>
        <v>4.0072812537260294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45.671522000541628</v>
      </c>
      <c r="E207" s="8">
        <f t="shared" ca="1" si="20"/>
        <v>2.0568085911372522</v>
      </c>
      <c r="F207" s="8">
        <f t="shared" ca="1" si="20"/>
        <v>0.54862350161836848</v>
      </c>
      <c r="G207" s="8">
        <f t="shared" ca="1" si="20"/>
        <v>0.40927493972634088</v>
      </c>
      <c r="H207" s="8">
        <f t="shared" ca="1" si="20"/>
        <v>0</v>
      </c>
      <c r="J207" s="8">
        <f t="shared" ca="1" si="9"/>
        <v>3.5653179250417448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37.306455253509277</v>
      </c>
      <c r="E208" s="8">
        <f t="shared" ca="1" si="21"/>
        <v>1.6210513258190953</v>
      </c>
      <c r="F208" s="8">
        <f t="shared" ca="1" si="21"/>
        <v>0.46346884612452643</v>
      </c>
      <c r="G208" s="8">
        <f t="shared" ca="1" si="21"/>
        <v>0.43647039281949007</v>
      </c>
      <c r="H208" s="8">
        <f t="shared" ca="1" si="21"/>
        <v>0</v>
      </c>
      <c r="J208" s="8">
        <f t="shared" ca="1" si="9"/>
        <v>2.167707384171583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46.151230969031857</v>
      </c>
      <c r="E209" s="8">
        <f t="shared" ca="1" si="22"/>
        <v>4.0918012820791176</v>
      </c>
      <c r="F209" s="8">
        <f t="shared" ca="1" si="22"/>
        <v>0.12802296306522512</v>
      </c>
      <c r="G209" s="8">
        <f t="shared" ca="1" si="22"/>
        <v>2.0607048891095492E-2</v>
      </c>
      <c r="H209" s="8">
        <f t="shared" ca="1" si="22"/>
        <v>0</v>
      </c>
      <c r="J209" s="8">
        <f t="shared" ca="1" si="9"/>
        <v>1.7415846738174539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668.80267940332067</v>
      </c>
      <c r="E210" s="8">
        <f t="shared" ca="1" si="23"/>
        <v>666.73113981596623</v>
      </c>
      <c r="F210" s="8">
        <f t="shared" ca="1" si="23"/>
        <v>667.00383157658746</v>
      </c>
      <c r="G210" s="8">
        <f t="shared" ca="1" si="23"/>
        <v>666.9088550836866</v>
      </c>
      <c r="H210" s="8">
        <f t="shared" ca="1" si="23"/>
        <v>117.88133298324242</v>
      </c>
      <c r="J210" s="8">
        <f t="shared" ca="1" si="9"/>
        <v>4.093855427535309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ref="D211:H211" ca="1" si="24">$D$192*SQRT(D156)/$E$192</f>
        <v>157.42241764546773</v>
      </c>
      <c r="E211" s="8">
        <f t="shared" ca="1" si="24"/>
        <v>157.42078528614198</v>
      </c>
      <c r="F211" s="8">
        <f t="shared" ca="1" si="24"/>
        <v>156.1861522590774</v>
      </c>
      <c r="G211" s="8">
        <f t="shared" ca="1" si="24"/>
        <v>156.13142516678627</v>
      </c>
      <c r="H211" s="8">
        <f t="shared" ca="1" si="24"/>
        <v>26.49043910882385</v>
      </c>
      <c r="J211" s="8">
        <f t="shared" ca="1" si="9"/>
        <v>1161.0718986320726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ref="D212:H212" ca="1" si="25">$D$192*SQRT(D157)/$E$192</f>
        <v>690.71121127177662</v>
      </c>
      <c r="E212" s="8">
        <f t="shared" ca="1" si="25"/>
        <v>725.14028642762128</v>
      </c>
      <c r="F212" s="8">
        <f t="shared" ca="1" si="25"/>
        <v>725.71155059847274</v>
      </c>
      <c r="G212" s="8">
        <f t="shared" ca="1" si="25"/>
        <v>725.6013777741947</v>
      </c>
      <c r="H212" s="8">
        <f t="shared" ca="1" si="25"/>
        <v>31.718900517703442</v>
      </c>
      <c r="J212" s="8">
        <f t="shared" ca="1" si="9"/>
        <v>272.49620747157456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ref="D213:H213" ca="1" si="26">$D$192*SQRT(D158)/$E$192</f>
        <v>484.34305853930925</v>
      </c>
      <c r="E213" s="8">
        <f t="shared" ca="1" si="26"/>
        <v>484.34187714664853</v>
      </c>
      <c r="F213" s="8">
        <f t="shared" ca="1" si="26"/>
        <v>484.26844011241013</v>
      </c>
      <c r="G213" s="8">
        <f t="shared" ca="1" si="26"/>
        <v>484.21554360935011</v>
      </c>
      <c r="H213" s="8">
        <f t="shared" ca="1" si="26"/>
        <v>21.898454401446322</v>
      </c>
      <c r="J213" s="8">
        <f t="shared" ca="1" si="9"/>
        <v>1256.9761882192654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14" ca="1" si="27">$D$192*SQRT(D159)/$E$192</f>
        <v>533.27216480288405</v>
      </c>
      <c r="E214" s="8">
        <f t="shared" ca="1" si="27"/>
        <v>533.09287394869</v>
      </c>
      <c r="F214" s="8">
        <f t="shared" ca="1" si="27"/>
        <v>533.08157475555583</v>
      </c>
      <c r="G214" s="8">
        <f t="shared" ca="1" si="27"/>
        <v>533.0119987407661</v>
      </c>
      <c r="H214" s="8">
        <f t="shared" ca="1" si="27"/>
        <v>93.561319701348381</v>
      </c>
      <c r="J214" s="8">
        <f t="shared" ca="1" si="9"/>
        <v>839.07521178075388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ref="D215:H215" ca="1" si="28">$D$192*SQRT(D160)/$E$192</f>
        <v>351.2341980438722</v>
      </c>
      <c r="E215" s="8">
        <f t="shared" ca="1" si="28"/>
        <v>351.23222388442866</v>
      </c>
      <c r="F215" s="8">
        <f t="shared" ca="1" si="28"/>
        <v>351.11841467730244</v>
      </c>
      <c r="G215" s="8">
        <f t="shared" ca="1" si="28"/>
        <v>351.07783403195214</v>
      </c>
      <c r="H215" s="8">
        <f t="shared" ca="1" si="28"/>
        <v>61.133412570094393</v>
      </c>
      <c r="J215" s="8">
        <f t="shared" ca="1" si="9"/>
        <v>928.01912100162122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ref="D216:H216" ca="1" si="29">$D$192*SQRT(D161)/$E$192</f>
        <v>661.63659155863388</v>
      </c>
      <c r="E216" s="8">
        <f t="shared" ca="1" si="29"/>
        <v>661.36550758166209</v>
      </c>
      <c r="F216" s="8">
        <f t="shared" ca="1" si="29"/>
        <v>661.31068573910829</v>
      </c>
      <c r="G216" s="8">
        <f t="shared" ca="1" si="29"/>
        <v>661.13498521202212</v>
      </c>
      <c r="H216" s="8">
        <f t="shared" ca="1" si="29"/>
        <v>23.805701761273912</v>
      </c>
      <c r="J216" s="8">
        <f t="shared" ca="1" si="9"/>
        <v>611.26193722604364</v>
      </c>
    </row>
    <row r="217" spans="1:10" x14ac:dyDescent="0.25">
      <c r="A217">
        <v>24</v>
      </c>
      <c r="C217" t="str">
        <f ca="1">OFFSET('672p stat'!$A$1,A217*20,0)</f>
        <v>non CUDA transp</v>
      </c>
      <c r="D217" s="8">
        <f t="shared" ref="D217:H217" ca="1" si="30">$D$192*SQRT(D162)/$E$192</f>
        <v>385.57374492446831</v>
      </c>
      <c r="E217" s="8">
        <f t="shared" ca="1" si="30"/>
        <v>0</v>
      </c>
      <c r="F217" s="8">
        <f t="shared" ca="1" si="30"/>
        <v>0</v>
      </c>
      <c r="G217" s="8">
        <f t="shared" ca="1" si="30"/>
        <v>0</v>
      </c>
      <c r="H217" s="8">
        <f t="shared" ca="1" si="30"/>
        <v>0</v>
      </c>
      <c r="J217" s="8">
        <f t="shared" ca="1" si="9"/>
        <v>1145.6012996671777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ref="D218:H218" ca="1" si="31">$D$192*SQRT(D163)/$E$192</f>
        <v>210.42640772365118</v>
      </c>
      <c r="E218" s="8">
        <f t="shared" ca="1" si="31"/>
        <v>210.4253047766185</v>
      </c>
      <c r="F218" s="8">
        <f t="shared" ca="1" si="31"/>
        <v>210.42301325547922</v>
      </c>
      <c r="G218" s="8">
        <f t="shared" ca="1" si="31"/>
        <v>210.37922709502936</v>
      </c>
      <c r="H218" s="8">
        <f t="shared" ca="1" si="31"/>
        <v>9.7366247153904411</v>
      </c>
      <c r="J218" s="8">
        <f t="shared" ca="1" si="9"/>
        <v>0</v>
      </c>
    </row>
    <row r="219" spans="1:10" x14ac:dyDescent="0.25">
      <c r="A219">
        <v>26</v>
      </c>
      <c r="C219">
        <f ca="1">OFFSET('672p stat'!$A$1,A219*20,0)</f>
        <v>0</v>
      </c>
      <c r="D219" s="8" t="e">
        <f t="shared" ref="D219:H219" ca="1" si="32">$D$192*SQRT(D164)/$E$192</f>
        <v>#DIV/0!</v>
      </c>
      <c r="E219" s="8" t="e">
        <f t="shared" ca="1" si="32"/>
        <v>#DIV/0!</v>
      </c>
      <c r="F219" s="8">
        <f t="shared" ca="1" si="32"/>
        <v>0</v>
      </c>
      <c r="G219" s="8">
        <f t="shared" ca="1" si="32"/>
        <v>0</v>
      </c>
      <c r="H219" s="8">
        <f t="shared" ca="1" si="32"/>
        <v>0</v>
      </c>
      <c r="J219" s="8">
        <f t="shared" ca="1" si="9"/>
        <v>364.56943707858818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1.4869815087807606E-2</v>
      </c>
      <c r="E248" s="9">
        <f ca="1">POWER(SQRT(E139)/E85,2)</f>
        <v>5.8668003976396078E-8</v>
      </c>
      <c r="F248" s="9">
        <f ca="1">POWER(SQRT(F139)/F85,2)</f>
        <v>2.6981390620848661E-8</v>
      </c>
      <c r="G248" s="9">
        <f ca="1">POWER(SQRT(G139)/G85,2)</f>
        <v>2.5786577196903339E-8</v>
      </c>
      <c r="H248" s="9">
        <f ca="1">POWER(SQRT(H139)/H85,2)</f>
        <v>1.9526764877082676E-7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1.6296186538752214E-2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1.700821050127138E-4</v>
      </c>
      <c r="E250" s="9">
        <f t="shared" ca="1" si="58"/>
        <v>1.6790581896465769E-4</v>
      </c>
      <c r="F250" s="9">
        <f t="shared" ca="1" si="58"/>
        <v>1.679929303061827E-4</v>
      </c>
      <c r="G250" s="9">
        <f t="shared" ca="1" si="58"/>
        <v>1.6801757841551545E-4</v>
      </c>
      <c r="H250" s="9">
        <f t="shared" ca="1" si="58"/>
        <v>2.1735796286340954E-7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3.1128719955751578E-2</v>
      </c>
      <c r="E251" s="9">
        <f t="shared" ca="1" si="59"/>
        <v>2.38387038372354E-7</v>
      </c>
      <c r="F251" s="9">
        <f t="shared" ca="1" si="59"/>
        <v>1.5568942552199842E-7</v>
      </c>
      <c r="G251" s="9">
        <f t="shared" ca="1" si="59"/>
        <v>1.6429095840262301E-7</v>
      </c>
      <c r="H251" s="9">
        <f t="shared" ca="1" si="59"/>
        <v>8.3434903098074671E-7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1.5049400099775526E-2</v>
      </c>
      <c r="E252" s="9">
        <f t="shared" ca="1" si="60"/>
        <v>1.3689604261643974E-6</v>
      </c>
      <c r="F252" s="9">
        <f t="shared" ca="1" si="60"/>
        <v>8.3469420884383573E-8</v>
      </c>
      <c r="G252" s="9">
        <f t="shared" ca="1" si="60"/>
        <v>7.1121145935875416E-8</v>
      </c>
      <c r="H252" s="9">
        <f t="shared" ca="1" si="60"/>
        <v>2.4980184424159507E-7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3.1502617964543074E-2</v>
      </c>
      <c r="E253" s="9">
        <f t="shared" ca="1" si="61"/>
        <v>3.2330186080755676E-6</v>
      </c>
      <c r="F253" s="9">
        <f t="shared" ca="1" si="61"/>
        <v>1.2894384746469611E-7</v>
      </c>
      <c r="G253" s="9">
        <f t="shared" ca="1" si="61"/>
        <v>6.0908774587126069E-8</v>
      </c>
      <c r="H253" s="9">
        <f t="shared" ca="1" si="61"/>
        <v>1.5296783225094764E-7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6.0640426889078524E-4</v>
      </c>
      <c r="E254" s="9">
        <f t="shared" ca="1" si="62"/>
        <v>4.8480147549808886E-4</v>
      </c>
      <c r="F254" s="9">
        <f t="shared" ca="1" si="62"/>
        <v>4.8523878475997839E-4</v>
      </c>
      <c r="G254" s="9">
        <f t="shared" ca="1" si="62"/>
        <v>4.8530771749842215E-4</v>
      </c>
      <c r="H254" s="9">
        <f t="shared" ca="1" si="62"/>
        <v>5.2202096091463052E-4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2.3742191313090935E-4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2.0488438785906996E-3</v>
      </c>
      <c r="E256" s="9">
        <f t="shared" ca="1" si="64"/>
        <v>1.9600869538133371E-3</v>
      </c>
      <c r="F256" s="9">
        <f t="shared" ca="1" si="64"/>
        <v>1.9613787624517373E-3</v>
      </c>
      <c r="G256" s="9">
        <f t="shared" ca="1" si="64"/>
        <v>1.9620566195773133E-3</v>
      </c>
      <c r="H256" s="9">
        <f t="shared" ca="1" si="64"/>
        <v>2.0896780185992421E-3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4.019305985439542E-4</v>
      </c>
      <c r="E257" s="9">
        <f t="shared" ca="1" si="65"/>
        <v>3.8997060613755796E-4</v>
      </c>
      <c r="F257" s="9">
        <f t="shared" ca="1" si="65"/>
        <v>3.8981001081128897E-4</v>
      </c>
      <c r="G257" s="9">
        <f t="shared" ca="1" si="65"/>
        <v>3.8981528149092281E-4</v>
      </c>
      <c r="H257" s="9">
        <f t="shared" ca="1" si="65"/>
        <v>3.4047722404113174E-7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1.2581957633651376E-2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1.071396297509912E-2</v>
      </c>
      <c r="E259" s="9">
        <f t="shared" ca="1" si="67"/>
        <v>3.8086695801204835E-5</v>
      </c>
      <c r="F259" s="9">
        <f t="shared" ca="1" si="67"/>
        <v>4.056825303722299E-8</v>
      </c>
      <c r="G259" s="9">
        <f t="shared" ca="1" si="67"/>
        <v>1.1587350753624312E-8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1.9354409243700809E-2</v>
      </c>
      <c r="E260" s="9">
        <f t="shared" ca="1" si="68"/>
        <v>3.1549663884186265E-5</v>
      </c>
      <c r="F260" s="9">
        <f t="shared" ca="1" si="68"/>
        <v>6.6717331575835733E-8</v>
      </c>
      <c r="G260" s="9">
        <f t="shared" ca="1" si="68"/>
        <v>6.0840909659417104E-8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2.217336217905088E-2</v>
      </c>
      <c r="E261" s="9">
        <f t="shared" ca="1" si="69"/>
        <v>5.0533794210851882E-5</v>
      </c>
      <c r="F261" s="9">
        <f t="shared" ca="1" si="69"/>
        <v>3.8219852933563645E-6</v>
      </c>
      <c r="G261" s="9">
        <f t="shared" ca="1" si="69"/>
        <v>6.7598390179616954E-6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1.810039282009878E-2</v>
      </c>
      <c r="E262" s="9">
        <f t="shared" ca="1" si="70"/>
        <v>3.8773940706927248E-5</v>
      </c>
      <c r="F262" s="9">
        <f t="shared" ca="1" si="70"/>
        <v>3.423279353674164E-6</v>
      </c>
      <c r="G262" s="9">
        <f t="shared" ca="1" si="70"/>
        <v>2.1801759821883055E-5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1.3325425171470463E-2</v>
      </c>
      <c r="E263" s="9">
        <f t="shared" ca="1" si="71"/>
        <v>1.1693575041318929E-4</v>
      </c>
      <c r="F263" s="9">
        <f t="shared" ca="1" si="71"/>
        <v>1.2180849749197839E-7</v>
      </c>
      <c r="G263" s="9">
        <f t="shared" ca="1" si="71"/>
        <v>1.7175983366549235E-8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8.3017505788160733E-4</v>
      </c>
      <c r="E264" s="9">
        <f t="shared" ca="1" si="72"/>
        <v>8.2752413360166386E-4</v>
      </c>
      <c r="F264" s="9">
        <f t="shared" ca="1" si="72"/>
        <v>8.2824684670462128E-4</v>
      </c>
      <c r="G264" s="9">
        <f t="shared" ca="1" si="72"/>
        <v>8.2826431349462804E-4</v>
      </c>
      <c r="H264" s="9">
        <f t="shared" ca="1" si="72"/>
        <v>2.3255428683212577E-3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ref="D265:H265" ca="1" si="73">POWER(SQRT(D156)/D102,2)</f>
        <v>5.9541676913056266E-5</v>
      </c>
      <c r="E265" s="9">
        <f t="shared" ca="1" si="73"/>
        <v>5.9541160472184733E-5</v>
      </c>
      <c r="F265" s="9">
        <f t="shared" ca="1" si="73"/>
        <v>5.862621220090247E-5</v>
      </c>
      <c r="G265" s="9">
        <f t="shared" ca="1" si="73"/>
        <v>5.8605367926516591E-5</v>
      </c>
      <c r="H265" s="9">
        <f t="shared" ca="1" si="73"/>
        <v>1.2177567836002889E-4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ref="D266:H266" ca="1" si="74">POWER(SQRT(D157)/D103,2)</f>
        <v>2.6882641092111181E-4</v>
      </c>
      <c r="E266" s="9">
        <f t="shared" ca="1" si="74"/>
        <v>3.110813929847501E-4</v>
      </c>
      <c r="F266" s="9">
        <f t="shared" ca="1" si="74"/>
        <v>3.120552588895257E-4</v>
      </c>
      <c r="G266" s="9">
        <f t="shared" ca="1" si="74"/>
        <v>3.1204977350975251E-4</v>
      </c>
      <c r="H266" s="9">
        <f t="shared" ca="1" si="74"/>
        <v>3.2603732014225585E-4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ref="D267:H267" ca="1" si="75">POWER(SQRT(D158)/D104,2)</f>
        <v>1.6697974258548812E-4</v>
      </c>
      <c r="E267" s="9">
        <f t="shared" ca="1" si="75"/>
        <v>1.6698134832169407E-4</v>
      </c>
      <c r="F267" s="9">
        <f t="shared" ca="1" si="75"/>
        <v>1.6712518749280534E-4</v>
      </c>
      <c r="G267" s="9">
        <f t="shared" ca="1" si="75"/>
        <v>1.6713994080997738E-4</v>
      </c>
      <c r="H267" s="9">
        <f t="shared" ca="1" si="75"/>
        <v>1.589171679386628E-4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68" ca="1" si="76">POWER(SQRT(D159)/D105,2)</f>
        <v>5.7861157226479342E-4</v>
      </c>
      <c r="E268" s="9">
        <f t="shared" ca="1" si="76"/>
        <v>5.8000892391899277E-4</v>
      </c>
      <c r="F268" s="9">
        <f t="shared" ca="1" si="76"/>
        <v>5.7999406646324649E-4</v>
      </c>
      <c r="G268" s="9">
        <f t="shared" ca="1" si="76"/>
        <v>5.8003009310817952E-4</v>
      </c>
      <c r="H268" s="9">
        <f t="shared" ca="1" si="76"/>
        <v>1.4845443411570735E-3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ref="D269:H269" ca="1" si="77">POWER(SQRT(D160)/D106,2)</f>
        <v>2.8268245809058193E-4</v>
      </c>
      <c r="E269" s="9">
        <f t="shared" ca="1" si="77"/>
        <v>2.826824910554491E-4</v>
      </c>
      <c r="F269" s="9">
        <f t="shared" ca="1" si="77"/>
        <v>2.8251108547296746E-4</v>
      </c>
      <c r="G269" s="9">
        <f t="shared" ca="1" si="77"/>
        <v>2.8254506247570965E-4</v>
      </c>
      <c r="H269" s="9">
        <f t="shared" ca="1" si="77"/>
        <v>6.1196015486761476E-4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ref="D270:H270" ca="1" si="78">POWER(SQRT(D161)/D107,2)</f>
        <v>9.1316675542753496E-4</v>
      </c>
      <c r="E270" s="9">
        <f t="shared" ca="1" si="78"/>
        <v>9.152716604952189E-4</v>
      </c>
      <c r="F270" s="9">
        <f t="shared" ca="1" si="78"/>
        <v>9.1514082462263769E-4</v>
      </c>
      <c r="G270" s="9">
        <f t="shared" ca="1" si="78"/>
        <v>9.1499280553315743E-4</v>
      </c>
      <c r="H270" s="9">
        <f t="shared" ca="1" si="78"/>
        <v>9.383814145909801E-4</v>
      </c>
    </row>
    <row r="271" spans="1:8" x14ac:dyDescent="0.25">
      <c r="A271">
        <v>24</v>
      </c>
      <c r="C271" t="str">
        <f ca="1">OFFSET('672p stat'!$A$1,A271*20,0)</f>
        <v>non CUDA transp</v>
      </c>
      <c r="D271" s="9">
        <f t="shared" ref="D271:H271" ca="1" si="79">POWER(SQRT(D162)/D108,2)</f>
        <v>3.9653756928547827E-4</v>
      </c>
      <c r="E271" s="9" t="e">
        <f t="shared" ca="1" si="79"/>
        <v>#DIV/0!</v>
      </c>
      <c r="F271" s="9" t="e">
        <f t="shared" ca="1" si="79"/>
        <v>#DIV/0!</v>
      </c>
      <c r="G271" s="9" t="e">
        <f t="shared" ca="1" si="79"/>
        <v>#DIV/0!</v>
      </c>
      <c r="H271" s="9" t="e">
        <f t="shared" ca="1" si="79"/>
        <v>#DIV/0!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ref="D272:H272" ca="1" si="80">POWER(SQRT(D163)/D109,2)</f>
        <v>1.2719611452878481E-4</v>
      </c>
      <c r="E272" s="9">
        <f t="shared" ca="1" si="80"/>
        <v>1.2719633820939264E-4</v>
      </c>
      <c r="F272" s="9">
        <f t="shared" ca="1" si="80"/>
        <v>1.2719615672620533E-4</v>
      </c>
      <c r="G272" s="9">
        <f t="shared" ca="1" si="80"/>
        <v>1.2719486709432482E-4</v>
      </c>
      <c r="H272" s="9">
        <f t="shared" ca="1" si="80"/>
        <v>1.6379550110292039E-4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1">POWER(SQRT(D164)/D110,2)</f>
        <v>#DIV/0!</v>
      </c>
      <c r="E273" s="9" t="e">
        <f t="shared" ca="1" si="81"/>
        <v>#DIV/0!</v>
      </c>
      <c r="F273" s="9" t="e">
        <f t="shared" ca="1" si="81"/>
        <v>#DIV/0!</v>
      </c>
      <c r="G273" s="9" t="e">
        <f t="shared" ca="1" si="81"/>
        <v>#DIV/0!</v>
      </c>
      <c r="H273" s="9" t="e">
        <f t="shared" ca="1" si="81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158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134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134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134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134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134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134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134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134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134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134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134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134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134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134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134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134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134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134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134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134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134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134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134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134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134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134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134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134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134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134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134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134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134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134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134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134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134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134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134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134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134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134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134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134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134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134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134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134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134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134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134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134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135</v>
      </c>
      <c r="B1289">
        <v>4629965.858949</v>
      </c>
      <c r="C1289" t="s">
        <v>36</v>
      </c>
    </row>
    <row r="1290" spans="1:25" x14ac:dyDescent="0.25">
      <c r="A1290" t="s">
        <v>136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136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136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136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136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136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136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136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136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136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136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136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136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136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136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136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136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136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136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136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136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136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136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136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136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136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136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136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136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136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136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136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136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136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136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136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136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136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136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136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136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136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136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136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136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136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136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136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136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136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136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136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136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136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137</v>
      </c>
      <c r="B1345">
        <v>4129494.1595100001</v>
      </c>
      <c r="C1345" t="s">
        <v>36</v>
      </c>
    </row>
    <row r="1346" spans="1:13" x14ac:dyDescent="0.25">
      <c r="A1346" t="s">
        <v>138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138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138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138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138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138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138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138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138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138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138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138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138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138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138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138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138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138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138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138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138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138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138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138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138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138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138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138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138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138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138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138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138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138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138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138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138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138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138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138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138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138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138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138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138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138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139</v>
      </c>
      <c r="B1401">
        <v>4061867.6973899999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573.00750792131726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160.25798700000001</v>
      </c>
      <c r="I2">
        <v>6.8269999999999997E-3</v>
      </c>
      <c r="J2" t="s">
        <v>3</v>
      </c>
      <c r="K2">
        <v>160.032544</v>
      </c>
      <c r="L2">
        <v>8.2109999999999995E-3</v>
      </c>
      <c r="M2" t="s">
        <v>4</v>
      </c>
      <c r="N2">
        <v>52.617463000000001</v>
      </c>
      <c r="O2">
        <v>1.7719999999999999E-3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320.34614299999998</v>
      </c>
      <c r="I3">
        <v>8.8389999999999996E-3</v>
      </c>
      <c r="J3" t="s">
        <v>3</v>
      </c>
      <c r="K3">
        <v>319.90603900000002</v>
      </c>
      <c r="L3">
        <v>9.4470000000000005E-3</v>
      </c>
      <c r="M3" t="s">
        <v>4</v>
      </c>
      <c r="N3">
        <v>105.239127</v>
      </c>
      <c r="O3">
        <v>4.1989999999999996E-3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480.44337300000001</v>
      </c>
      <c r="I4">
        <v>1.2545000000000001E-2</v>
      </c>
      <c r="J4" t="s">
        <v>3</v>
      </c>
      <c r="K4">
        <v>479.77082899999999</v>
      </c>
      <c r="L4">
        <v>1.4211E-2</v>
      </c>
      <c r="M4" t="s">
        <v>4</v>
      </c>
      <c r="N4">
        <v>157.857201</v>
      </c>
      <c r="O4">
        <v>8.5570000000000004E-3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640.53366200000005</v>
      </c>
      <c r="I5">
        <v>1.3310000000000001E-2</v>
      </c>
      <c r="J5" t="s">
        <v>3</v>
      </c>
      <c r="K5">
        <v>639.63873899999999</v>
      </c>
      <c r="L5">
        <v>1.3906999999999999E-2</v>
      </c>
      <c r="M5" t="s">
        <v>4</v>
      </c>
      <c r="N5">
        <v>210.47439299999999</v>
      </c>
      <c r="O5">
        <v>1.2388E-2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800.63490000000002</v>
      </c>
      <c r="I6">
        <v>1.9758999999999999E-2</v>
      </c>
      <c r="J6" t="s">
        <v>3</v>
      </c>
      <c r="K6">
        <v>799.52275299999997</v>
      </c>
      <c r="L6">
        <v>1.8297999999999998E-2</v>
      </c>
      <c r="M6" t="s">
        <v>4</v>
      </c>
      <c r="N6">
        <v>263.09990099999999</v>
      </c>
      <c r="O6">
        <v>1.4511E-2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960.72926800000005</v>
      </c>
      <c r="I7">
        <v>2.9881999999999999E-2</v>
      </c>
      <c r="J7" t="s">
        <v>3</v>
      </c>
      <c r="K7">
        <v>959.39550999999994</v>
      </c>
      <c r="L7">
        <v>2.7635E-2</v>
      </c>
      <c r="M7" t="s">
        <v>4</v>
      </c>
      <c r="N7">
        <v>315.71487999999999</v>
      </c>
      <c r="O7">
        <v>2.2703000000000001E-2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1120.8225829999999</v>
      </c>
      <c r="I8">
        <v>3.9460000000000002E-2</v>
      </c>
      <c r="J8" t="s">
        <v>3</v>
      </c>
      <c r="K8">
        <v>1119.263516</v>
      </c>
      <c r="L8">
        <v>3.6846999999999998E-2</v>
      </c>
      <c r="M8" t="s">
        <v>4</v>
      </c>
      <c r="N8">
        <v>368.328844</v>
      </c>
      <c r="O8">
        <v>2.9235000000000001E-2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1280.9431489999999</v>
      </c>
      <c r="I9">
        <v>4.0898999999999998E-2</v>
      </c>
      <c r="J9" t="s">
        <v>3</v>
      </c>
      <c r="K9">
        <v>1279.1539889999999</v>
      </c>
      <c r="L9">
        <v>4.1869000000000003E-2</v>
      </c>
      <c r="M9" t="s">
        <v>4</v>
      </c>
      <c r="N9">
        <v>420.95865700000002</v>
      </c>
      <c r="O9">
        <v>3.2654000000000002E-2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1441.0472729999999</v>
      </c>
      <c r="I10">
        <v>5.4651999999999999E-2</v>
      </c>
      <c r="J10" t="s">
        <v>3</v>
      </c>
      <c r="K10">
        <v>1439.028894</v>
      </c>
      <c r="L10">
        <v>5.7945000000000003E-2</v>
      </c>
      <c r="M10" t="s">
        <v>4</v>
      </c>
      <c r="N10">
        <v>473.57323600000001</v>
      </c>
      <c r="O10">
        <v>4.4858000000000002E-2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1601.1989450000001</v>
      </c>
      <c r="I11">
        <v>0.13969200000000001</v>
      </c>
      <c r="J11" t="s">
        <v>3</v>
      </c>
      <c r="K11">
        <v>1598.953381</v>
      </c>
      <c r="L11">
        <v>0.139399</v>
      </c>
      <c r="M11" t="s">
        <v>4</v>
      </c>
      <c r="N11">
        <v>526.19476599999996</v>
      </c>
      <c r="O11">
        <v>4.6733999999999998E-2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1761.3222000000001</v>
      </c>
      <c r="I12">
        <v>0.146012</v>
      </c>
      <c r="J12" t="s">
        <v>3</v>
      </c>
      <c r="K12">
        <v>1758.8485250000001</v>
      </c>
      <c r="L12">
        <v>0.14516499999999999</v>
      </c>
      <c r="M12" t="s">
        <v>4</v>
      </c>
      <c r="N12">
        <v>578.81985199999997</v>
      </c>
      <c r="O12">
        <v>5.2499999999999998E-2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1921.447952</v>
      </c>
      <c r="I13">
        <v>0.17496200000000001</v>
      </c>
      <c r="J13" t="s">
        <v>3</v>
      </c>
      <c r="K13">
        <v>1918.7573319999999</v>
      </c>
      <c r="L13">
        <v>0.170122</v>
      </c>
      <c r="M13" t="s">
        <v>4</v>
      </c>
      <c r="N13">
        <v>631.437861</v>
      </c>
      <c r="O13">
        <v>6.3201999999999994E-2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2081.5752000000002</v>
      </c>
      <c r="I14">
        <v>0.18902099999999999</v>
      </c>
      <c r="J14" t="s">
        <v>3</v>
      </c>
      <c r="K14">
        <v>2078.665923</v>
      </c>
      <c r="L14">
        <v>0.184201</v>
      </c>
      <c r="M14" t="s">
        <v>4</v>
      </c>
      <c r="N14">
        <v>684.06708900000001</v>
      </c>
      <c r="O14">
        <v>8.1703999999999999E-2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2241.6873580000001</v>
      </c>
      <c r="I15">
        <v>0.198438</v>
      </c>
      <c r="J15" t="s">
        <v>3</v>
      </c>
      <c r="K15">
        <v>2238.557397</v>
      </c>
      <c r="L15">
        <v>0.19517999999999999</v>
      </c>
      <c r="M15" t="s">
        <v>4</v>
      </c>
      <c r="N15">
        <v>736.68526399999996</v>
      </c>
      <c r="O15">
        <v>8.6966000000000002E-2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2401.833447</v>
      </c>
      <c r="I16">
        <v>0.21837799999999999</v>
      </c>
      <c r="J16" t="s">
        <v>3</v>
      </c>
      <c r="K16">
        <v>2398.4850289999999</v>
      </c>
      <c r="L16">
        <v>0.217081</v>
      </c>
      <c r="M16" t="s">
        <v>4</v>
      </c>
      <c r="N16">
        <v>789.30790400000001</v>
      </c>
      <c r="O16">
        <v>9.9689E-2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2561.9469479999998</v>
      </c>
      <c r="I17">
        <v>0.239479</v>
      </c>
      <c r="J17" t="s">
        <v>3</v>
      </c>
      <c r="K17">
        <v>2558.379238</v>
      </c>
      <c r="L17">
        <v>0.23469999999999999</v>
      </c>
      <c r="M17" t="s">
        <v>4</v>
      </c>
      <c r="N17">
        <v>841.92521599999998</v>
      </c>
      <c r="O17">
        <v>0.104313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2722.0947310000001</v>
      </c>
      <c r="I18">
        <v>0.28188299999999999</v>
      </c>
      <c r="J18" t="s">
        <v>3</v>
      </c>
      <c r="K18">
        <v>2718.3070950000001</v>
      </c>
      <c r="L18">
        <v>0.27797100000000002</v>
      </c>
      <c r="M18" t="s">
        <v>4</v>
      </c>
      <c r="N18">
        <v>894.55100300000004</v>
      </c>
      <c r="O18">
        <v>0.111412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2882.2087550000001</v>
      </c>
      <c r="I19">
        <v>0.29522799999999999</v>
      </c>
      <c r="J19" t="s">
        <v>3</v>
      </c>
      <c r="K19">
        <v>2878.1983789999999</v>
      </c>
      <c r="L19">
        <v>0.29106500000000002</v>
      </c>
      <c r="M19" t="s">
        <v>4</v>
      </c>
      <c r="N19">
        <v>947.16119000000003</v>
      </c>
      <c r="O19">
        <v>0.120466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3042.3516989999998</v>
      </c>
      <c r="I20">
        <v>0.345721</v>
      </c>
      <c r="J20" t="s">
        <v>3</v>
      </c>
      <c r="K20">
        <v>3038.120508</v>
      </c>
      <c r="L20">
        <v>0.34708699999999998</v>
      </c>
      <c r="M20" t="s">
        <v>4</v>
      </c>
      <c r="N20">
        <v>999.766931</v>
      </c>
      <c r="O20">
        <v>0.13031400000000001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3202.4695649999999</v>
      </c>
      <c r="I21">
        <v>0.37524200000000002</v>
      </c>
      <c r="J21" t="s">
        <v>3</v>
      </c>
      <c r="K21">
        <v>3198.0215720000001</v>
      </c>
      <c r="L21">
        <v>0.372197</v>
      </c>
      <c r="M21" t="s">
        <v>4</v>
      </c>
      <c r="N21">
        <v>1052.374783</v>
      </c>
      <c r="O21">
        <v>0.14357700000000001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4132.593672</v>
      </c>
      <c r="I42">
        <v>54549.452546</v>
      </c>
      <c r="J42" t="s">
        <v>3</v>
      </c>
      <c r="K42">
        <v>4132.3341849999997</v>
      </c>
      <c r="L42">
        <v>54545.100672</v>
      </c>
      <c r="M42" t="s">
        <v>4</v>
      </c>
      <c r="N42">
        <v>59.917046999999997</v>
      </c>
      <c r="O42">
        <v>2.0410999999999999E-2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8176.4703220000001</v>
      </c>
      <c r="I43">
        <v>126687.52204500001</v>
      </c>
      <c r="J43" t="s">
        <v>3</v>
      </c>
      <c r="K43">
        <v>8175.9583009999997</v>
      </c>
      <c r="L43">
        <v>126679.38355100001</v>
      </c>
      <c r="M43" t="s">
        <v>4</v>
      </c>
      <c r="N43">
        <v>119.816889</v>
      </c>
      <c r="O43">
        <v>2.3838999999999999E-2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12250.593457000001</v>
      </c>
      <c r="I44">
        <v>221837.36898900001</v>
      </c>
      <c r="J44" t="s">
        <v>3</v>
      </c>
      <c r="K44">
        <v>12249.827558999999</v>
      </c>
      <c r="L44">
        <v>221821.13734300001</v>
      </c>
      <c r="M44" t="s">
        <v>4</v>
      </c>
      <c r="N44">
        <v>179.69885600000001</v>
      </c>
      <c r="O44">
        <v>2.4667000000000001E-2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16320.315117</v>
      </c>
      <c r="I45">
        <v>357037.65967999998</v>
      </c>
      <c r="J45" t="s">
        <v>3</v>
      </c>
      <c r="K45">
        <v>16319.296737999999</v>
      </c>
      <c r="L45">
        <v>357009.64117800002</v>
      </c>
      <c r="M45" t="s">
        <v>4</v>
      </c>
      <c r="N45">
        <v>239.596734</v>
      </c>
      <c r="O45">
        <v>3.4105000000000003E-2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20394.611444999999</v>
      </c>
      <c r="I46">
        <v>530846.66470700002</v>
      </c>
      <c r="J46" t="s">
        <v>3</v>
      </c>
      <c r="K46">
        <v>20393.343828000001</v>
      </c>
      <c r="L46">
        <v>530805.79882899998</v>
      </c>
      <c r="M46" t="s">
        <v>4</v>
      </c>
      <c r="N46">
        <v>299.51581700000003</v>
      </c>
      <c r="O46">
        <v>4.8649999999999999E-2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24486.958867000001</v>
      </c>
      <c r="I47">
        <v>739922.69001300004</v>
      </c>
      <c r="J47" t="s">
        <v>3</v>
      </c>
      <c r="K47">
        <v>24485.439609000001</v>
      </c>
      <c r="L47">
        <v>739866.79183700006</v>
      </c>
      <c r="M47" t="s">
        <v>4</v>
      </c>
      <c r="N47">
        <v>359.40790299999998</v>
      </c>
      <c r="O47">
        <v>5.2181999999999999E-2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28563.869766</v>
      </c>
      <c r="I48">
        <v>980179.33658799995</v>
      </c>
      <c r="J48" t="s">
        <v>3</v>
      </c>
      <c r="K48">
        <v>28562.099452999999</v>
      </c>
      <c r="L48">
        <v>980105.61707699997</v>
      </c>
      <c r="M48" t="s">
        <v>4</v>
      </c>
      <c r="N48">
        <v>419.295906</v>
      </c>
      <c r="O48">
        <v>5.7667000000000003E-2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32654.205194999999</v>
      </c>
      <c r="I49">
        <v>1273169.4593239999</v>
      </c>
      <c r="J49" t="s">
        <v>3</v>
      </c>
      <c r="K49">
        <v>32652.184453000002</v>
      </c>
      <c r="L49">
        <v>1273077.0331949999</v>
      </c>
      <c r="M49" t="s">
        <v>4</v>
      </c>
      <c r="N49">
        <v>479.18431800000002</v>
      </c>
      <c r="O49">
        <v>6.4018000000000005E-2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36720.144063</v>
      </c>
      <c r="I50">
        <v>1577453.887844</v>
      </c>
      <c r="J50" t="s">
        <v>3</v>
      </c>
      <c r="K50">
        <v>36717.870469000001</v>
      </c>
      <c r="L50">
        <v>1577345.086624</v>
      </c>
      <c r="M50" t="s">
        <v>4</v>
      </c>
      <c r="N50">
        <v>539.10970799999996</v>
      </c>
      <c r="O50">
        <v>7.3780999999999999E-2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40786.725702999996</v>
      </c>
      <c r="I51">
        <v>1877712.8710360001</v>
      </c>
      <c r="J51" t="s">
        <v>3</v>
      </c>
      <c r="K51">
        <v>40784.195702999998</v>
      </c>
      <c r="L51">
        <v>1877572.2815479999</v>
      </c>
      <c r="M51" t="s">
        <v>4</v>
      </c>
      <c r="N51">
        <v>599.01716899999997</v>
      </c>
      <c r="O51">
        <v>7.3714000000000002E-2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44858.873281</v>
      </c>
      <c r="I52">
        <v>2278970.7421149998</v>
      </c>
      <c r="J52" t="s">
        <v>3</v>
      </c>
      <c r="K52">
        <v>44856.091640999999</v>
      </c>
      <c r="L52">
        <v>2278795.5159499999</v>
      </c>
      <c r="M52" t="s">
        <v>4</v>
      </c>
      <c r="N52">
        <v>658.91343700000004</v>
      </c>
      <c r="O52">
        <v>8.2749000000000003E-2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48977.972109000002</v>
      </c>
      <c r="I53">
        <v>2687429.5973279998</v>
      </c>
      <c r="J53" t="s">
        <v>3</v>
      </c>
      <c r="K53">
        <v>48974.935547000001</v>
      </c>
      <c r="L53">
        <v>2687211.758039</v>
      </c>
      <c r="M53" t="s">
        <v>4</v>
      </c>
      <c r="N53">
        <v>718.81429200000002</v>
      </c>
      <c r="O53">
        <v>9.2908000000000004E-2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53054.434453000002</v>
      </c>
      <c r="I54">
        <v>3097726.5985360001</v>
      </c>
      <c r="J54" t="s">
        <v>3</v>
      </c>
      <c r="K54">
        <v>53051.15</v>
      </c>
      <c r="L54">
        <v>3097488.9515229999</v>
      </c>
      <c r="M54" t="s">
        <v>4</v>
      </c>
      <c r="N54">
        <v>778.69732899999997</v>
      </c>
      <c r="O54">
        <v>9.4335000000000002E-2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57121.525391000003</v>
      </c>
      <c r="I55">
        <v>3515159.8025429999</v>
      </c>
      <c r="J55" t="s">
        <v>3</v>
      </c>
      <c r="K55">
        <v>57117.988749999997</v>
      </c>
      <c r="L55">
        <v>3514907.2104449999</v>
      </c>
      <c r="M55" t="s">
        <v>4</v>
      </c>
      <c r="N55">
        <v>838.58821499999999</v>
      </c>
      <c r="O55">
        <v>0.104162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61196.693515999999</v>
      </c>
      <c r="I56">
        <v>4138718.598363</v>
      </c>
      <c r="J56" t="s">
        <v>3</v>
      </c>
      <c r="K56">
        <v>61192.904453000003</v>
      </c>
      <c r="L56">
        <v>4138419.0741599998</v>
      </c>
      <c r="M56" t="s">
        <v>4</v>
      </c>
      <c r="N56">
        <v>898.48226199999999</v>
      </c>
      <c r="O56">
        <v>0.11008999999999999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65277.883358999999</v>
      </c>
      <c r="I57">
        <v>4835222.8621960003</v>
      </c>
      <c r="J57" t="s">
        <v>3</v>
      </c>
      <c r="K57">
        <v>65273.844062999997</v>
      </c>
      <c r="L57">
        <v>4834869.0751740001</v>
      </c>
      <c r="M57" t="s">
        <v>4</v>
      </c>
      <c r="N57">
        <v>958.37152100000003</v>
      </c>
      <c r="O57">
        <v>0.113284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69368.627812000006</v>
      </c>
      <c r="I58">
        <v>5477041.0471740002</v>
      </c>
      <c r="J58" t="s">
        <v>3</v>
      </c>
      <c r="K58">
        <v>69364.337031000003</v>
      </c>
      <c r="L58">
        <v>5476620.4705530005</v>
      </c>
      <c r="M58" t="s">
        <v>4</v>
      </c>
      <c r="N58">
        <v>1018.287599</v>
      </c>
      <c r="O58">
        <v>0.12074600000000001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73436.187030999994</v>
      </c>
      <c r="I59">
        <v>6045313.9074569996</v>
      </c>
      <c r="J59" t="s">
        <v>3</v>
      </c>
      <c r="K59">
        <v>73431.645468999996</v>
      </c>
      <c r="L59">
        <v>6044826.7545879995</v>
      </c>
      <c r="M59" t="s">
        <v>4</v>
      </c>
      <c r="N59">
        <v>1078.186228</v>
      </c>
      <c r="O59">
        <v>0.127499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77515.098125000004</v>
      </c>
      <c r="I60">
        <v>6646977.9137509996</v>
      </c>
      <c r="J60" t="s">
        <v>3</v>
      </c>
      <c r="K60">
        <v>77510.300937000007</v>
      </c>
      <c r="L60">
        <v>6646409.9934219997</v>
      </c>
      <c r="M60" t="s">
        <v>4</v>
      </c>
      <c r="N60">
        <v>1138.068315</v>
      </c>
      <c r="O60">
        <v>0.132267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81561.129686999993</v>
      </c>
      <c r="I61">
        <v>7253583.6303960001</v>
      </c>
      <c r="J61" t="s">
        <v>3</v>
      </c>
      <c r="K61">
        <v>81556.083750000005</v>
      </c>
      <c r="L61">
        <v>7252943.3862859998</v>
      </c>
      <c r="M61" t="s">
        <v>4</v>
      </c>
      <c r="N61">
        <v>1197.961006</v>
      </c>
      <c r="O61">
        <v>0.14902499999999999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67.201984999999993</v>
      </c>
      <c r="I62">
        <v>1.95E-4</v>
      </c>
      <c r="J62" t="s">
        <v>3</v>
      </c>
      <c r="K62">
        <v>67.010951000000006</v>
      </c>
      <c r="L62">
        <v>2.6800000000000001E-4</v>
      </c>
      <c r="M62" t="s">
        <v>4</v>
      </c>
      <c r="N62">
        <v>38.539715000000001</v>
      </c>
      <c r="O62">
        <v>3.5399999999999999E-4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134.23959400000001</v>
      </c>
      <c r="I63">
        <v>4.64E-4</v>
      </c>
      <c r="J63" t="s">
        <v>3</v>
      </c>
      <c r="K63">
        <v>133.86196799999999</v>
      </c>
      <c r="L63">
        <v>4.3300000000000001E-4</v>
      </c>
      <c r="M63" t="s">
        <v>4</v>
      </c>
      <c r="N63">
        <v>76.928573</v>
      </c>
      <c r="O63">
        <v>8.4500000000000005E-4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201.282354</v>
      </c>
      <c r="I64">
        <v>6.8000000000000005E-4</v>
      </c>
      <c r="J64" t="s">
        <v>3</v>
      </c>
      <c r="K64">
        <v>200.71888999999999</v>
      </c>
      <c r="L64">
        <v>6.0800000000000003E-4</v>
      </c>
      <c r="M64" t="s">
        <v>4</v>
      </c>
      <c r="N64">
        <v>115.31679699999999</v>
      </c>
      <c r="O64">
        <v>1.6869999999999999E-3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268.33232400000003</v>
      </c>
      <c r="I65">
        <v>6.9200000000000002E-4</v>
      </c>
      <c r="J65" t="s">
        <v>3</v>
      </c>
      <c r="K65">
        <v>267.582607</v>
      </c>
      <c r="L65">
        <v>5.5900000000000004E-4</v>
      </c>
      <c r="M65" t="s">
        <v>4</v>
      </c>
      <c r="N65">
        <v>153.70756499999999</v>
      </c>
      <c r="O65">
        <v>2.8010000000000001E-3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335.390896</v>
      </c>
      <c r="I66">
        <v>1.0250000000000001E-3</v>
      </c>
      <c r="J66" t="s">
        <v>3</v>
      </c>
      <c r="K66">
        <v>334.45546300000001</v>
      </c>
      <c r="L66">
        <v>9.0300000000000005E-4</v>
      </c>
      <c r="M66" t="s">
        <v>4</v>
      </c>
      <c r="N66">
        <v>192.10392200000001</v>
      </c>
      <c r="O66">
        <v>4.5630000000000002E-3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402.45158099999998</v>
      </c>
      <c r="I67">
        <v>1.194E-3</v>
      </c>
      <c r="J67" t="s">
        <v>3</v>
      </c>
      <c r="K67">
        <v>401.331053</v>
      </c>
      <c r="L67">
        <v>1.052E-3</v>
      </c>
      <c r="M67" t="s">
        <v>4</v>
      </c>
      <c r="N67">
        <v>230.49816300000001</v>
      </c>
      <c r="O67">
        <v>6.2940000000000001E-3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469.515109</v>
      </c>
      <c r="I68">
        <v>1.366E-3</v>
      </c>
      <c r="J68" t="s">
        <v>3</v>
      </c>
      <c r="K68">
        <v>468.20932599999998</v>
      </c>
      <c r="L68">
        <v>1.4530000000000001E-3</v>
      </c>
      <c r="M68" t="s">
        <v>4</v>
      </c>
      <c r="N68">
        <v>268.89296000000002</v>
      </c>
      <c r="O68">
        <v>8.3929999999999994E-3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536.58374800000001</v>
      </c>
      <c r="I69">
        <v>1.4940000000000001E-3</v>
      </c>
      <c r="J69" t="s">
        <v>3</v>
      </c>
      <c r="K69">
        <v>535.09326799999997</v>
      </c>
      <c r="L69">
        <v>1.5319999999999999E-3</v>
      </c>
      <c r="M69" t="s">
        <v>4</v>
      </c>
      <c r="N69">
        <v>307.28977200000003</v>
      </c>
      <c r="O69">
        <v>1.0918000000000001E-2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603.65727200000003</v>
      </c>
      <c r="I70">
        <v>1.755E-3</v>
      </c>
      <c r="J70" t="s">
        <v>3</v>
      </c>
      <c r="K70">
        <v>601.98190599999998</v>
      </c>
      <c r="L70">
        <v>1.7440000000000001E-3</v>
      </c>
      <c r="M70" t="s">
        <v>4</v>
      </c>
      <c r="N70">
        <v>345.68787500000002</v>
      </c>
      <c r="O70">
        <v>1.3716000000000001E-2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670.73328900000001</v>
      </c>
      <c r="I71">
        <v>2.0560000000000001E-3</v>
      </c>
      <c r="J71" t="s">
        <v>3</v>
      </c>
      <c r="K71">
        <v>668.873062</v>
      </c>
      <c r="L71">
        <v>1.9840000000000001E-3</v>
      </c>
      <c r="M71" t="s">
        <v>4</v>
      </c>
      <c r="N71">
        <v>384.087042</v>
      </c>
      <c r="O71">
        <v>1.7476999999999999E-2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737.81379500000003</v>
      </c>
      <c r="I72">
        <v>2.1649999999999998E-3</v>
      </c>
      <c r="J72" t="s">
        <v>3</v>
      </c>
      <c r="K72">
        <v>735.76800700000001</v>
      </c>
      <c r="L72">
        <v>2.1740000000000002E-3</v>
      </c>
      <c r="M72" t="s">
        <v>4</v>
      </c>
      <c r="N72">
        <v>422.48883499999999</v>
      </c>
      <c r="O72">
        <v>2.1172E-2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804.89747799999998</v>
      </c>
      <c r="I73">
        <v>2.578E-3</v>
      </c>
      <c r="J73" t="s">
        <v>3</v>
      </c>
      <c r="K73">
        <v>802.66624100000001</v>
      </c>
      <c r="L73">
        <v>2.4940000000000001E-3</v>
      </c>
      <c r="M73" t="s">
        <v>4</v>
      </c>
      <c r="N73">
        <v>460.88865199999998</v>
      </c>
      <c r="O73">
        <v>2.5715999999999999E-2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871.98678800000005</v>
      </c>
      <c r="I74">
        <v>2.8029999999999999E-3</v>
      </c>
      <c r="J74" t="s">
        <v>3</v>
      </c>
      <c r="K74">
        <v>869.57062499999995</v>
      </c>
      <c r="L74">
        <v>2.7179999999999999E-3</v>
      </c>
      <c r="M74" t="s">
        <v>4</v>
      </c>
      <c r="N74">
        <v>499.29164400000002</v>
      </c>
      <c r="O74">
        <v>2.9717E-2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939.07844999999998</v>
      </c>
      <c r="I75">
        <v>3.333E-3</v>
      </c>
      <c r="J75" t="s">
        <v>3</v>
      </c>
      <c r="K75">
        <v>936.47686399999998</v>
      </c>
      <c r="L75">
        <v>3.1059999999999998E-3</v>
      </c>
      <c r="M75" t="s">
        <v>4</v>
      </c>
      <c r="N75">
        <v>537.69398699999999</v>
      </c>
      <c r="O75">
        <v>3.4997E-2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1006.173782</v>
      </c>
      <c r="I76">
        <v>4.0549999999999996E-3</v>
      </c>
      <c r="J76" t="s">
        <v>3</v>
      </c>
      <c r="K76">
        <v>1003.386925</v>
      </c>
      <c r="L76">
        <v>3.7729999999999999E-3</v>
      </c>
      <c r="M76" t="s">
        <v>4</v>
      </c>
      <c r="N76">
        <v>576.09852799999999</v>
      </c>
      <c r="O76">
        <v>4.0662999999999998E-2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1073.2721019999999</v>
      </c>
      <c r="I77">
        <v>4.398E-3</v>
      </c>
      <c r="J77" t="s">
        <v>3</v>
      </c>
      <c r="K77">
        <v>1070.2998729999999</v>
      </c>
      <c r="L77">
        <v>4.0600000000000002E-3</v>
      </c>
      <c r="M77" t="s">
        <v>4</v>
      </c>
      <c r="N77">
        <v>614.50305800000001</v>
      </c>
      <c r="O77">
        <v>4.5962999999999997E-2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1140.3768239999999</v>
      </c>
      <c r="I78">
        <v>5.0140000000000002E-3</v>
      </c>
      <c r="J78" t="s">
        <v>3</v>
      </c>
      <c r="K78">
        <v>1137.2188940000001</v>
      </c>
      <c r="L78">
        <v>4.4879999999999998E-3</v>
      </c>
      <c r="M78" t="s">
        <v>4</v>
      </c>
      <c r="N78">
        <v>652.91271500000005</v>
      </c>
      <c r="O78">
        <v>5.2498000000000003E-2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1207.48269</v>
      </c>
      <c r="I79">
        <v>5.4980000000000003E-3</v>
      </c>
      <c r="J79" t="s">
        <v>3</v>
      </c>
      <c r="K79">
        <v>1204.1390919999999</v>
      </c>
      <c r="L79">
        <v>4.8219999999999999E-3</v>
      </c>
      <c r="M79" t="s">
        <v>4</v>
      </c>
      <c r="N79">
        <v>691.31985999999995</v>
      </c>
      <c r="O79">
        <v>5.7749000000000002E-2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1274.5966920000001</v>
      </c>
      <c r="I80">
        <v>5.8710000000000004E-3</v>
      </c>
      <c r="J80" t="s">
        <v>3</v>
      </c>
      <c r="K80">
        <v>1271.0677029999999</v>
      </c>
      <c r="L80">
        <v>5.1359999999999999E-3</v>
      </c>
      <c r="M80" t="s">
        <v>4</v>
      </c>
      <c r="N80">
        <v>729.73147900000004</v>
      </c>
      <c r="O80">
        <v>6.3107999999999997E-2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1341.7112649999999</v>
      </c>
      <c r="I81">
        <v>6.3829999999999998E-3</v>
      </c>
      <c r="J81" t="s">
        <v>3</v>
      </c>
      <c r="K81">
        <v>1337.9969630000001</v>
      </c>
      <c r="L81">
        <v>5.4510000000000001E-3</v>
      </c>
      <c r="M81" t="s">
        <v>4</v>
      </c>
      <c r="N81">
        <v>768.14236600000004</v>
      </c>
      <c r="O81">
        <v>7.0086999999999997E-2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86.798929000000001</v>
      </c>
      <c r="I82">
        <v>2.7049999999999999E-3</v>
      </c>
      <c r="J82" t="s">
        <v>3</v>
      </c>
      <c r="K82">
        <v>86.582742999999994</v>
      </c>
      <c r="L82">
        <v>3.2190000000000001E-3</v>
      </c>
      <c r="M82" t="s">
        <v>4</v>
      </c>
      <c r="N82">
        <v>58.112347999999997</v>
      </c>
      <c r="O82">
        <v>2.8180000000000002E-3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173.48215099999999</v>
      </c>
      <c r="I83">
        <v>7.8840000000000004E-3</v>
      </c>
      <c r="J83" t="s">
        <v>3</v>
      </c>
      <c r="K83">
        <v>173.053448</v>
      </c>
      <c r="L83">
        <v>8.5100000000000002E-3</v>
      </c>
      <c r="M83" t="s">
        <v>4</v>
      </c>
      <c r="N83">
        <v>116.120104</v>
      </c>
      <c r="O83">
        <v>7.0460000000000002E-3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260.17254000000003</v>
      </c>
      <c r="I84">
        <v>1.2193000000000001E-2</v>
      </c>
      <c r="J84" t="s">
        <v>3</v>
      </c>
      <c r="K84">
        <v>259.533096</v>
      </c>
      <c r="L84">
        <v>1.2886999999999999E-2</v>
      </c>
      <c r="M84" t="s">
        <v>4</v>
      </c>
      <c r="N84">
        <v>174.130887</v>
      </c>
      <c r="O84">
        <v>1.1270000000000001E-2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346.88057900000001</v>
      </c>
      <c r="I85">
        <v>1.7718999999999999E-2</v>
      </c>
      <c r="J85" t="s">
        <v>3</v>
      </c>
      <c r="K85">
        <v>346.03121299999998</v>
      </c>
      <c r="L85">
        <v>1.8124999999999999E-2</v>
      </c>
      <c r="M85" t="s">
        <v>4</v>
      </c>
      <c r="N85">
        <v>232.15700899999999</v>
      </c>
      <c r="O85">
        <v>1.6664000000000002E-2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433.57341400000001</v>
      </c>
      <c r="I86">
        <v>2.5205999999999999E-2</v>
      </c>
      <c r="J86" t="s">
        <v>3</v>
      </c>
      <c r="K86">
        <v>432.51401199999998</v>
      </c>
      <c r="L86">
        <v>2.6700000000000002E-2</v>
      </c>
      <c r="M86" t="s">
        <v>4</v>
      </c>
      <c r="N86">
        <v>290.16358700000001</v>
      </c>
      <c r="O86">
        <v>2.5579000000000001E-2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520.28731200000004</v>
      </c>
      <c r="I87">
        <v>3.0870000000000002E-2</v>
      </c>
      <c r="J87" t="s">
        <v>3</v>
      </c>
      <c r="K87">
        <v>519.01771099999996</v>
      </c>
      <c r="L87">
        <v>3.1798E-2</v>
      </c>
      <c r="M87" t="s">
        <v>4</v>
      </c>
      <c r="N87">
        <v>348.18793399999998</v>
      </c>
      <c r="O87">
        <v>2.9974000000000001E-2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607.00641800000005</v>
      </c>
      <c r="I88">
        <v>3.7488E-2</v>
      </c>
      <c r="J88" t="s">
        <v>3</v>
      </c>
      <c r="K88">
        <v>605.52695400000005</v>
      </c>
      <c r="L88">
        <v>3.8093000000000002E-2</v>
      </c>
      <c r="M88" t="s">
        <v>4</v>
      </c>
      <c r="N88">
        <v>406.21667400000001</v>
      </c>
      <c r="O88">
        <v>3.5000999999999997E-2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693.71063700000002</v>
      </c>
      <c r="I89">
        <v>4.283E-2</v>
      </c>
      <c r="J89" t="s">
        <v>3</v>
      </c>
      <c r="K89">
        <v>692.02038800000003</v>
      </c>
      <c r="L89">
        <v>4.2853000000000002E-2</v>
      </c>
      <c r="M89" t="s">
        <v>4</v>
      </c>
      <c r="N89">
        <v>464.22441099999998</v>
      </c>
      <c r="O89">
        <v>3.8039999999999997E-2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780.42710199999999</v>
      </c>
      <c r="I90">
        <v>4.9119999999999997E-2</v>
      </c>
      <c r="J90" t="s">
        <v>3</v>
      </c>
      <c r="K90">
        <v>778.52724699999999</v>
      </c>
      <c r="L90">
        <v>4.8356000000000003E-2</v>
      </c>
      <c r="M90" t="s">
        <v>4</v>
      </c>
      <c r="N90">
        <v>522.243425</v>
      </c>
      <c r="O90">
        <v>4.2338000000000001E-2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867.13548100000003</v>
      </c>
      <c r="I91">
        <v>5.3553999999999997E-2</v>
      </c>
      <c r="J91" t="s">
        <v>3</v>
      </c>
      <c r="K91">
        <v>865.02609299999995</v>
      </c>
      <c r="L91">
        <v>5.2788000000000002E-2</v>
      </c>
      <c r="M91" t="s">
        <v>4</v>
      </c>
      <c r="N91">
        <v>580.25063699999998</v>
      </c>
      <c r="O91">
        <v>5.0990000000000001E-2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953.84350600000005</v>
      </c>
      <c r="I92">
        <v>5.6138E-2</v>
      </c>
      <c r="J92" t="s">
        <v>3</v>
      </c>
      <c r="K92">
        <v>951.52435400000002</v>
      </c>
      <c r="L92">
        <v>5.5861000000000001E-2</v>
      </c>
      <c r="M92" t="s">
        <v>4</v>
      </c>
      <c r="N92">
        <v>638.25480500000003</v>
      </c>
      <c r="O92">
        <v>5.3698000000000003E-2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1040.554038</v>
      </c>
      <c r="I93">
        <v>6.4280000000000004E-2</v>
      </c>
      <c r="J93" t="s">
        <v>3</v>
      </c>
      <c r="K93">
        <v>1038.0239180000001</v>
      </c>
      <c r="L93">
        <v>6.3135999999999998E-2</v>
      </c>
      <c r="M93" t="s">
        <v>4</v>
      </c>
      <c r="N93">
        <v>696.25842499999999</v>
      </c>
      <c r="O93">
        <v>6.3200999999999993E-2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1127.3621000000001</v>
      </c>
      <c r="I94">
        <v>0.12540699999999999</v>
      </c>
      <c r="J94" t="s">
        <v>3</v>
      </c>
      <c r="K94">
        <v>1124.621899</v>
      </c>
      <c r="L94">
        <v>0.123145</v>
      </c>
      <c r="M94" t="s">
        <v>4</v>
      </c>
      <c r="N94">
        <v>754.32557899999995</v>
      </c>
      <c r="O94">
        <v>8.0967999999999998E-2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1214.083621</v>
      </c>
      <c r="I95">
        <v>0.13092799999999999</v>
      </c>
      <c r="J95" t="s">
        <v>3</v>
      </c>
      <c r="K95">
        <v>1211.1341359999999</v>
      </c>
      <c r="L95">
        <v>0.12782299999999999</v>
      </c>
      <c r="M95" t="s">
        <v>4</v>
      </c>
      <c r="N95">
        <v>812.33633099999997</v>
      </c>
      <c r="O95">
        <v>8.6068000000000006E-2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1300.7924780000001</v>
      </c>
      <c r="I96">
        <v>0.14574100000000001</v>
      </c>
      <c r="J96" t="s">
        <v>3</v>
      </c>
      <c r="K96">
        <v>1297.633926</v>
      </c>
      <c r="L96">
        <v>0.143146</v>
      </c>
      <c r="M96" t="s">
        <v>4</v>
      </c>
      <c r="N96">
        <v>870.33059400000002</v>
      </c>
      <c r="O96">
        <v>9.3840000000000007E-2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1387.5111890000001</v>
      </c>
      <c r="I97">
        <v>0.144537</v>
      </c>
      <c r="J97" t="s">
        <v>3</v>
      </c>
      <c r="K97">
        <v>1384.142507</v>
      </c>
      <c r="L97">
        <v>0.14176900000000001</v>
      </c>
      <c r="M97" t="s">
        <v>4</v>
      </c>
      <c r="N97">
        <v>928.33273699999995</v>
      </c>
      <c r="O97">
        <v>9.5116000000000006E-2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1474.2397120000001</v>
      </c>
      <c r="I98">
        <v>0.15526400000000001</v>
      </c>
      <c r="J98" t="s">
        <v>3</v>
      </c>
      <c r="K98">
        <v>1470.661707</v>
      </c>
      <c r="L98">
        <v>0.15163699999999999</v>
      </c>
      <c r="M98" t="s">
        <v>4</v>
      </c>
      <c r="N98">
        <v>986.34232199999997</v>
      </c>
      <c r="O98">
        <v>0.10258399999999999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1560.9720239999999</v>
      </c>
      <c r="I99">
        <v>0.15131</v>
      </c>
      <c r="J99" t="s">
        <v>3</v>
      </c>
      <c r="K99">
        <v>1557.1840529999999</v>
      </c>
      <c r="L99">
        <v>0.14988899999999999</v>
      </c>
      <c r="M99" t="s">
        <v>4</v>
      </c>
      <c r="N99">
        <v>1044.3515359999999</v>
      </c>
      <c r="O99">
        <v>0.10244499999999999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1647.6989920000001</v>
      </c>
      <c r="I100">
        <v>0.16639999999999999</v>
      </c>
      <c r="J100" t="s">
        <v>3</v>
      </c>
      <c r="K100">
        <v>1643.701748</v>
      </c>
      <c r="L100">
        <v>0.16436899999999999</v>
      </c>
      <c r="M100" t="s">
        <v>4</v>
      </c>
      <c r="N100">
        <v>1102.3542110000001</v>
      </c>
      <c r="O100">
        <v>0.12311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1734.414563</v>
      </c>
      <c r="I101">
        <v>0.17251</v>
      </c>
      <c r="J101" t="s">
        <v>3</v>
      </c>
      <c r="K101">
        <v>1730.2079639999999</v>
      </c>
      <c r="L101">
        <v>0.169626</v>
      </c>
      <c r="M101" t="s">
        <v>4</v>
      </c>
      <c r="N101">
        <v>1160.342373</v>
      </c>
      <c r="O101">
        <v>0.13316900000000001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57.609605999999999</v>
      </c>
      <c r="I102">
        <v>2.5399999999999999E-4</v>
      </c>
      <c r="J102" t="s">
        <v>3</v>
      </c>
      <c r="K102">
        <v>57.415457000000004</v>
      </c>
      <c r="L102">
        <v>5.5900000000000004E-4</v>
      </c>
      <c r="M102" t="s">
        <v>4</v>
      </c>
      <c r="N102">
        <v>40.379002999999997</v>
      </c>
      <c r="O102">
        <v>8.1899999999999996E-4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115.117565</v>
      </c>
      <c r="I103">
        <v>9.68E-4</v>
      </c>
      <c r="J103" t="s">
        <v>3</v>
      </c>
      <c r="K103">
        <v>114.733757</v>
      </c>
      <c r="L103">
        <v>7.5000000000000002E-4</v>
      </c>
      <c r="M103" t="s">
        <v>4</v>
      </c>
      <c r="N103">
        <v>80.675342000000001</v>
      </c>
      <c r="O103">
        <v>1.2099999999999999E-3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172.62104600000001</v>
      </c>
      <c r="I104">
        <v>1.9750000000000002E-3</v>
      </c>
      <c r="J104" t="s">
        <v>3</v>
      </c>
      <c r="K104">
        <v>172.05083300000001</v>
      </c>
      <c r="L104">
        <v>1.2570000000000001E-3</v>
      </c>
      <c r="M104" t="s">
        <v>4</v>
      </c>
      <c r="N104">
        <v>120.971231</v>
      </c>
      <c r="O104">
        <v>1.851E-3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230.12593899999999</v>
      </c>
      <c r="I105">
        <v>2.98E-3</v>
      </c>
      <c r="J105" t="s">
        <v>3</v>
      </c>
      <c r="K105">
        <v>229.369606</v>
      </c>
      <c r="L105">
        <v>1.9729999999999999E-3</v>
      </c>
      <c r="M105" t="s">
        <v>4</v>
      </c>
      <c r="N105">
        <v>161.267211</v>
      </c>
      <c r="O105">
        <v>2.7650000000000001E-3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287.63269200000002</v>
      </c>
      <c r="I106">
        <v>4.7710000000000001E-3</v>
      </c>
      <c r="J106" t="s">
        <v>3</v>
      </c>
      <c r="K106">
        <v>286.68854399999998</v>
      </c>
      <c r="L106">
        <v>3.0509999999999999E-3</v>
      </c>
      <c r="M106" t="s">
        <v>4</v>
      </c>
      <c r="N106">
        <v>201.563087</v>
      </c>
      <c r="O106">
        <v>3.673E-3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345.13747599999999</v>
      </c>
      <c r="I107">
        <v>7.0029999999999997E-3</v>
      </c>
      <c r="J107" t="s">
        <v>3</v>
      </c>
      <c r="K107">
        <v>344.00652600000001</v>
      </c>
      <c r="L107">
        <v>4.4539999999999996E-3</v>
      </c>
      <c r="M107" t="s">
        <v>4</v>
      </c>
      <c r="N107">
        <v>241.859926</v>
      </c>
      <c r="O107">
        <v>4.7980000000000002E-3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402.64172100000002</v>
      </c>
      <c r="I108">
        <v>9.3559999999999997E-3</v>
      </c>
      <c r="J108" t="s">
        <v>3</v>
      </c>
      <c r="K108">
        <v>401.324636</v>
      </c>
      <c r="L108">
        <v>6.0159999999999996E-3</v>
      </c>
      <c r="M108" t="s">
        <v>4</v>
      </c>
      <c r="N108">
        <v>282.15595400000001</v>
      </c>
      <c r="O108">
        <v>6.2859999999999999E-3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460.15075999999999</v>
      </c>
      <c r="I109">
        <v>1.3216E-2</v>
      </c>
      <c r="J109" t="s">
        <v>3</v>
      </c>
      <c r="K109">
        <v>458.64594399999999</v>
      </c>
      <c r="L109">
        <v>7.8879999999999992E-3</v>
      </c>
      <c r="M109" t="s">
        <v>4</v>
      </c>
      <c r="N109">
        <v>322.45323500000001</v>
      </c>
      <c r="O109">
        <v>7.9780000000000007E-3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517.65627199999994</v>
      </c>
      <c r="I110">
        <v>1.6416E-2</v>
      </c>
      <c r="J110" t="s">
        <v>3</v>
      </c>
      <c r="K110">
        <v>515.96359399999994</v>
      </c>
      <c r="L110">
        <v>9.6699999999999998E-3</v>
      </c>
      <c r="M110" t="s">
        <v>4</v>
      </c>
      <c r="N110">
        <v>362.74877700000002</v>
      </c>
      <c r="O110">
        <v>9.9570000000000006E-3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575.16103899999996</v>
      </c>
      <c r="I111">
        <v>1.9975E-2</v>
      </c>
      <c r="J111" t="s">
        <v>3</v>
      </c>
      <c r="K111">
        <v>573.28108499999996</v>
      </c>
      <c r="L111">
        <v>1.2106E-2</v>
      </c>
      <c r="M111" t="s">
        <v>4</v>
      </c>
      <c r="N111">
        <v>403.04417799999999</v>
      </c>
      <c r="O111">
        <v>1.1847999999999999E-2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632.66494</v>
      </c>
      <c r="I112">
        <v>2.2863000000000001E-2</v>
      </c>
      <c r="J112" t="s">
        <v>3</v>
      </c>
      <c r="K112">
        <v>630.59966599999996</v>
      </c>
      <c r="L112">
        <v>1.4256E-2</v>
      </c>
      <c r="M112" t="s">
        <v>4</v>
      </c>
      <c r="N112">
        <v>443.34050000000002</v>
      </c>
      <c r="O112">
        <v>1.4139000000000001E-2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690.16819599999997</v>
      </c>
      <c r="I113">
        <v>2.5884999999999998E-2</v>
      </c>
      <c r="J113" t="s">
        <v>3</v>
      </c>
      <c r="K113">
        <v>687.91766600000005</v>
      </c>
      <c r="L113">
        <v>1.6781000000000001E-2</v>
      </c>
      <c r="M113" t="s">
        <v>4</v>
      </c>
      <c r="N113">
        <v>483.63751200000002</v>
      </c>
      <c r="O113">
        <v>1.6632000000000001E-2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747.67021199999999</v>
      </c>
      <c r="I114">
        <v>2.9350000000000001E-2</v>
      </c>
      <c r="J114" t="s">
        <v>3</v>
      </c>
      <c r="K114">
        <v>745.235409</v>
      </c>
      <c r="L114">
        <v>1.9598000000000001E-2</v>
      </c>
      <c r="M114" t="s">
        <v>4</v>
      </c>
      <c r="N114">
        <v>523.93386199999998</v>
      </c>
      <c r="O114">
        <v>1.9290000000000002E-2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805.17343700000004</v>
      </c>
      <c r="I115">
        <v>3.2884999999999998E-2</v>
      </c>
      <c r="J115" t="s">
        <v>3</v>
      </c>
      <c r="K115">
        <v>802.55395499999997</v>
      </c>
      <c r="L115">
        <v>2.2641999999999999E-2</v>
      </c>
      <c r="M115" t="s">
        <v>4</v>
      </c>
      <c r="N115">
        <v>564.23003200000005</v>
      </c>
      <c r="O115">
        <v>2.2034000000000002E-2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862.67938500000002</v>
      </c>
      <c r="I116">
        <v>3.6082999999999997E-2</v>
      </c>
      <c r="J116" t="s">
        <v>3</v>
      </c>
      <c r="K116">
        <v>859.87250200000005</v>
      </c>
      <c r="L116">
        <v>2.6152999999999999E-2</v>
      </c>
      <c r="M116" t="s">
        <v>4</v>
      </c>
      <c r="N116">
        <v>604.52563599999996</v>
      </c>
      <c r="O116">
        <v>2.4681000000000002E-2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920.18360800000005</v>
      </c>
      <c r="I117">
        <v>4.0544999999999998E-2</v>
      </c>
      <c r="J117" t="s">
        <v>3</v>
      </c>
      <c r="K117">
        <v>917.18995500000005</v>
      </c>
      <c r="L117">
        <v>3.0114999999999999E-2</v>
      </c>
      <c r="M117" t="s">
        <v>4</v>
      </c>
      <c r="N117">
        <v>644.82052999999996</v>
      </c>
      <c r="O117">
        <v>2.7616999999999999E-2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977.68798300000003</v>
      </c>
      <c r="I118">
        <v>4.5393999999999997E-2</v>
      </c>
      <c r="J118" t="s">
        <v>3</v>
      </c>
      <c r="K118">
        <v>974.50836400000003</v>
      </c>
      <c r="L118">
        <v>3.4211999999999999E-2</v>
      </c>
      <c r="M118" t="s">
        <v>4</v>
      </c>
      <c r="N118">
        <v>685.11680100000001</v>
      </c>
      <c r="O118">
        <v>3.0856000000000001E-2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1035.190063</v>
      </c>
      <c r="I119">
        <v>4.8277E-2</v>
      </c>
      <c r="J119" t="s">
        <v>3</v>
      </c>
      <c r="K119">
        <v>1031.824597</v>
      </c>
      <c r="L119">
        <v>3.7627000000000001E-2</v>
      </c>
      <c r="M119" t="s">
        <v>4</v>
      </c>
      <c r="N119">
        <v>725.41145600000004</v>
      </c>
      <c r="O119">
        <v>3.4604999999999997E-2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1092.6981470000001</v>
      </c>
      <c r="I120">
        <v>5.2308E-2</v>
      </c>
      <c r="J120" t="s">
        <v>3</v>
      </c>
      <c r="K120">
        <v>1089.145176</v>
      </c>
      <c r="L120">
        <v>4.1633000000000003E-2</v>
      </c>
      <c r="M120" t="s">
        <v>4</v>
      </c>
      <c r="N120">
        <v>765.70873900000004</v>
      </c>
      <c r="O120">
        <v>3.8186999999999999E-2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1150.202634</v>
      </c>
      <c r="I121">
        <v>5.7127999999999998E-2</v>
      </c>
      <c r="J121" t="s">
        <v>3</v>
      </c>
      <c r="K121">
        <v>1146.4630099999999</v>
      </c>
      <c r="L121">
        <v>4.6325999999999999E-2</v>
      </c>
      <c r="M121" t="s">
        <v>4</v>
      </c>
      <c r="N121">
        <v>806.00409100000002</v>
      </c>
      <c r="O121">
        <v>4.1826000000000002E-2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1115.1050310000001</v>
      </c>
      <c r="I122" s="3">
        <v>10850.68363</v>
      </c>
      <c r="J122" s="3" t="s">
        <v>3</v>
      </c>
      <c r="K122" s="3">
        <v>1114.5112489999999</v>
      </c>
      <c r="L122" s="3">
        <v>10842.439451</v>
      </c>
      <c r="M122" s="3" t="s">
        <v>4</v>
      </c>
      <c r="N122" s="3">
        <v>1044.980172</v>
      </c>
      <c r="O122" s="3">
        <v>10814.960148</v>
      </c>
      <c r="P122" s="3" t="s">
        <v>5</v>
      </c>
      <c r="Q122" s="3">
        <v>0.68525800000000003</v>
      </c>
      <c r="R122" s="3">
        <v>4.424E-3</v>
      </c>
      <c r="S122" s="3" t="s">
        <v>6</v>
      </c>
      <c r="T122" s="3">
        <v>33.331178999999999</v>
      </c>
      <c r="U122" s="3">
        <v>3.5690000000000001E-3</v>
      </c>
      <c r="V122" s="3" t="s">
        <v>7</v>
      </c>
      <c r="W122" s="3">
        <v>0.177509</v>
      </c>
      <c r="X122" s="3">
        <v>6.7900000000000002E-4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7.0874999999999994E-2</v>
      </c>
      <c r="AG122" s="3">
        <v>1.6899999999999999E-4</v>
      </c>
      <c r="AH122" s="3" t="s">
        <v>11</v>
      </c>
      <c r="AI122" s="3">
        <v>0.93120899999999995</v>
      </c>
      <c r="AJ122" s="3">
        <v>5.0000000000000002E-5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2227.033469</v>
      </c>
      <c r="I123">
        <v>34881.760060000001</v>
      </c>
      <c r="J123" t="s">
        <v>3</v>
      </c>
      <c r="K123">
        <v>2225.8629169999999</v>
      </c>
      <c r="L123">
        <v>34862.98605</v>
      </c>
      <c r="M123" t="s">
        <v>4</v>
      </c>
      <c r="N123">
        <v>2087.6095089999999</v>
      </c>
      <c r="O123">
        <v>34802.509941999997</v>
      </c>
      <c r="P123" t="s">
        <v>5</v>
      </c>
      <c r="Q123">
        <v>1.351982</v>
      </c>
      <c r="R123">
        <v>9.6329999999999992E-3</v>
      </c>
      <c r="S123" t="s">
        <v>6</v>
      </c>
      <c r="T123">
        <v>66.661360000000002</v>
      </c>
      <c r="U123">
        <v>2.1634E-2</v>
      </c>
      <c r="V123" t="s">
        <v>7</v>
      </c>
      <c r="W123">
        <v>0.35500300000000001</v>
      </c>
      <c r="X123">
        <v>2.0079999999999998E-3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6.4213000000000006E-2</v>
      </c>
      <c r="AG123">
        <v>1.4200000000000001E-4</v>
      </c>
      <c r="AH123" t="s">
        <v>11</v>
      </c>
      <c r="AI123">
        <v>0.93300700000000003</v>
      </c>
      <c r="AJ123">
        <v>3.4E-5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3336.8933010000001</v>
      </c>
      <c r="I124">
        <v>73838.196593999994</v>
      </c>
      <c r="J124" t="s">
        <v>3</v>
      </c>
      <c r="K124">
        <v>3335.13771</v>
      </c>
      <c r="L124">
        <v>73801.249765999994</v>
      </c>
      <c r="M124" t="s">
        <v>4</v>
      </c>
      <c r="N124">
        <v>3128.1418600000002</v>
      </c>
      <c r="O124">
        <v>73551.674220999994</v>
      </c>
      <c r="P124" t="s">
        <v>5</v>
      </c>
      <c r="Q124">
        <v>2.0211619999999999</v>
      </c>
      <c r="R124">
        <v>1.7905999999999998E-2</v>
      </c>
      <c r="S124" t="s">
        <v>6</v>
      </c>
      <c r="T124">
        <v>99.988583000000006</v>
      </c>
      <c r="U124">
        <v>3.3671E-2</v>
      </c>
      <c r="V124" t="s">
        <v>7</v>
      </c>
      <c r="W124">
        <v>0.53207499999999996</v>
      </c>
      <c r="X124">
        <v>4.2379999999999996E-3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6.2243E-2</v>
      </c>
      <c r="AG124">
        <v>1.2300000000000001E-4</v>
      </c>
      <c r="AH124" t="s">
        <v>11</v>
      </c>
      <c r="AI124">
        <v>0.93567299999999998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4431.7498439999999</v>
      </c>
      <c r="I125">
        <v>101888.42698</v>
      </c>
      <c r="J125" t="s">
        <v>3</v>
      </c>
      <c r="K125">
        <v>4429.418584</v>
      </c>
      <c r="L125">
        <v>101843.780344</v>
      </c>
      <c r="M125" t="s">
        <v>4</v>
      </c>
      <c r="N125">
        <v>4153.0663480000003</v>
      </c>
      <c r="O125">
        <v>100175.032958</v>
      </c>
      <c r="P125" t="s">
        <v>5</v>
      </c>
      <c r="Q125">
        <v>2.6847780000000001</v>
      </c>
      <c r="R125">
        <v>2.2540000000000001E-2</v>
      </c>
      <c r="S125" t="s">
        <v>6</v>
      </c>
      <c r="T125">
        <v>133.311408</v>
      </c>
      <c r="U125">
        <v>5.1457999999999997E-2</v>
      </c>
      <c r="V125" t="s">
        <v>7</v>
      </c>
      <c r="W125">
        <v>0.70730300000000002</v>
      </c>
      <c r="X125">
        <v>6.3709999999999999E-3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6.0416999999999998E-2</v>
      </c>
      <c r="AG125">
        <v>9.6000000000000002E-5</v>
      </c>
      <c r="AH125" t="s">
        <v>11</v>
      </c>
      <c r="AI125">
        <v>0.93638299999999997</v>
      </c>
      <c r="AJ125">
        <v>8.0000000000000007E-5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5525.339258</v>
      </c>
      <c r="I126">
        <v>132514.992119</v>
      </c>
      <c r="J126" t="s">
        <v>3</v>
      </c>
      <c r="K126">
        <v>5522.4371190000002</v>
      </c>
      <c r="L126">
        <v>132467.97430199999</v>
      </c>
      <c r="M126" t="s">
        <v>4</v>
      </c>
      <c r="N126">
        <v>5178.1174220000003</v>
      </c>
      <c r="O126">
        <v>129836.11453000001</v>
      </c>
      <c r="P126" t="s">
        <v>5</v>
      </c>
      <c r="Q126">
        <v>3.3380930000000002</v>
      </c>
      <c r="R126">
        <v>2.6100000000000002E-2</v>
      </c>
      <c r="S126" t="s">
        <v>6</v>
      </c>
      <c r="T126">
        <v>166.64944399999999</v>
      </c>
      <c r="U126">
        <v>7.5840000000000005E-2</v>
      </c>
      <c r="V126" t="s">
        <v>7</v>
      </c>
      <c r="W126">
        <v>0.87992099999999995</v>
      </c>
      <c r="X126">
        <v>8.6540000000000002E-3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5.7763000000000002E-2</v>
      </c>
      <c r="AG126">
        <v>5.0000000000000002E-5</v>
      </c>
      <c r="AH126" t="s">
        <v>11</v>
      </c>
      <c r="AI126">
        <v>0.93696000000000002</v>
      </c>
      <c r="AJ126">
        <v>8.7000000000000001E-5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6653.3897660000002</v>
      </c>
      <c r="I127">
        <v>184722.10688599999</v>
      </c>
      <c r="J127" t="s">
        <v>3</v>
      </c>
      <c r="K127">
        <v>6649.8936910000002</v>
      </c>
      <c r="L127">
        <v>184659.048778</v>
      </c>
      <c r="M127" t="s">
        <v>4</v>
      </c>
      <c r="N127">
        <v>6238.0087299999996</v>
      </c>
      <c r="O127">
        <v>180369.31289500001</v>
      </c>
      <c r="P127" t="s">
        <v>5</v>
      </c>
      <c r="Q127">
        <v>4.0176080000000001</v>
      </c>
      <c r="R127">
        <v>3.7635000000000002E-2</v>
      </c>
      <c r="S127" t="s">
        <v>6</v>
      </c>
      <c r="T127">
        <v>199.98455000000001</v>
      </c>
      <c r="U127">
        <v>0.106013</v>
      </c>
      <c r="V127" t="s">
        <v>7</v>
      </c>
      <c r="W127">
        <v>1.0591919999999999</v>
      </c>
      <c r="X127">
        <v>1.2112E-2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5.7197999999999999E-2</v>
      </c>
      <c r="AG127">
        <v>4.8000000000000001E-5</v>
      </c>
      <c r="AH127" t="s">
        <v>11</v>
      </c>
      <c r="AI127">
        <v>0.938384</v>
      </c>
      <c r="AJ127">
        <v>9.7999999999999997E-5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7758.614834</v>
      </c>
      <c r="I128">
        <v>238977.24992500001</v>
      </c>
      <c r="J128" t="s">
        <v>3</v>
      </c>
      <c r="K128">
        <v>7754.5337010000003</v>
      </c>
      <c r="L128">
        <v>238894.158658</v>
      </c>
      <c r="M128" t="s">
        <v>4</v>
      </c>
      <c r="N128">
        <v>7274.1967869999999</v>
      </c>
      <c r="O128">
        <v>232488.35131599999</v>
      </c>
      <c r="P128" t="s">
        <v>5</v>
      </c>
      <c r="Q128">
        <v>4.6868610000000004</v>
      </c>
      <c r="R128">
        <v>4.7513E-2</v>
      </c>
      <c r="S128" t="s">
        <v>6</v>
      </c>
      <c r="T128">
        <v>233.31990400000001</v>
      </c>
      <c r="U128">
        <v>0.13855999999999999</v>
      </c>
      <c r="V128" t="s">
        <v>7</v>
      </c>
      <c r="W128">
        <v>1.232823</v>
      </c>
      <c r="X128">
        <v>1.6048E-2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5.5994000000000002E-2</v>
      </c>
      <c r="AG128">
        <v>4.8999999999999998E-5</v>
      </c>
      <c r="AH128" t="s">
        <v>11</v>
      </c>
      <c r="AI128">
        <v>0.93989800000000001</v>
      </c>
      <c r="AJ128">
        <v>1.1400000000000001E-4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8859.2209180000009</v>
      </c>
      <c r="I129">
        <v>296651.71283600002</v>
      </c>
      <c r="J129" t="s">
        <v>3</v>
      </c>
      <c r="K129">
        <v>8854.5549119999996</v>
      </c>
      <c r="L129">
        <v>296550.91998100001</v>
      </c>
      <c r="M129" t="s">
        <v>4</v>
      </c>
      <c r="N129">
        <v>8304.9622170000002</v>
      </c>
      <c r="O129">
        <v>287557.822346</v>
      </c>
      <c r="P129" t="s">
        <v>5</v>
      </c>
      <c r="Q129">
        <v>5.3569519999999997</v>
      </c>
      <c r="R129">
        <v>5.9961E-2</v>
      </c>
      <c r="S129" t="s">
        <v>6</v>
      </c>
      <c r="T129">
        <v>266.65706499999999</v>
      </c>
      <c r="U129">
        <v>0.17680199999999999</v>
      </c>
      <c r="V129" t="s">
        <v>7</v>
      </c>
      <c r="W129">
        <v>1.40449</v>
      </c>
      <c r="X129">
        <v>1.8848E-2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5.4885999999999997E-2</v>
      </c>
      <c r="AG129">
        <v>3.0000000000000001E-5</v>
      </c>
      <c r="AH129" t="s">
        <v>11</v>
      </c>
      <c r="AI129">
        <v>0.94229799999999997</v>
      </c>
      <c r="AJ129">
        <v>1.27E-4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9958.1065620000008</v>
      </c>
      <c r="I130">
        <v>355777.961931</v>
      </c>
      <c r="J130" t="s">
        <v>3</v>
      </c>
      <c r="K130">
        <v>9952.8617770000001</v>
      </c>
      <c r="L130">
        <v>355658.97261300002</v>
      </c>
      <c r="M130" t="s">
        <v>4</v>
      </c>
      <c r="N130">
        <v>9333.9691409999996</v>
      </c>
      <c r="O130">
        <v>343443.89449099998</v>
      </c>
      <c r="P130" t="s">
        <v>5</v>
      </c>
      <c r="Q130">
        <v>6.0207839999999999</v>
      </c>
      <c r="R130">
        <v>7.5288999999999995E-2</v>
      </c>
      <c r="S130" t="s">
        <v>6</v>
      </c>
      <c r="T130">
        <v>299.99766499999998</v>
      </c>
      <c r="U130">
        <v>0.21646699999999999</v>
      </c>
      <c r="V130" t="s">
        <v>7</v>
      </c>
      <c r="W130">
        <v>1.575825</v>
      </c>
      <c r="X130">
        <v>2.3222E-2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5.4268999999999998E-2</v>
      </c>
      <c r="AG130">
        <v>2.4000000000000001E-5</v>
      </c>
      <c r="AH130" t="s">
        <v>11</v>
      </c>
      <c r="AI130">
        <v>0.94229799999999997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11080.060272999999</v>
      </c>
      <c r="I131">
        <v>430144.561246</v>
      </c>
      <c r="J131" t="s">
        <v>3</v>
      </c>
      <c r="K131">
        <v>11074.215742</v>
      </c>
      <c r="L131">
        <v>430001.87513200002</v>
      </c>
      <c r="M131" t="s">
        <v>4</v>
      </c>
      <c r="N131">
        <v>10386.667128999999</v>
      </c>
      <c r="O131">
        <v>414072.03692099999</v>
      </c>
      <c r="P131" t="s">
        <v>5</v>
      </c>
      <c r="Q131">
        <v>6.7032540000000003</v>
      </c>
      <c r="R131">
        <v>8.5172999999999999E-2</v>
      </c>
      <c r="S131" t="s">
        <v>6</v>
      </c>
      <c r="T131">
        <v>333.35357399999998</v>
      </c>
      <c r="U131">
        <v>0.26827099999999998</v>
      </c>
      <c r="V131" t="s">
        <v>7</v>
      </c>
      <c r="W131">
        <v>1.753179</v>
      </c>
      <c r="X131">
        <v>2.8680000000000001E-2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5.3522E-2</v>
      </c>
      <c r="AG131">
        <v>3.4E-5</v>
      </c>
      <c r="AH131" t="s">
        <v>11</v>
      </c>
      <c r="AI131">
        <v>0.94268700000000005</v>
      </c>
      <c r="AJ131">
        <v>1.3200000000000001E-4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12193.54832</v>
      </c>
      <c r="I132">
        <v>527661.64881000004</v>
      </c>
      <c r="J132" t="s">
        <v>3</v>
      </c>
      <c r="K132">
        <v>12187.118047</v>
      </c>
      <c r="L132">
        <v>527479.60031899996</v>
      </c>
      <c r="M132" t="s">
        <v>4</v>
      </c>
      <c r="N132">
        <v>11431.410175999999</v>
      </c>
      <c r="O132">
        <v>509146.655975</v>
      </c>
      <c r="P132" t="s">
        <v>5</v>
      </c>
      <c r="Q132">
        <v>7.3704660000000004</v>
      </c>
      <c r="R132">
        <v>9.9136000000000002E-2</v>
      </c>
      <c r="S132" t="s">
        <v>6</v>
      </c>
      <c r="T132">
        <v>366.69806299999999</v>
      </c>
      <c r="U132">
        <v>0.325542</v>
      </c>
      <c r="V132" t="s">
        <v>7</v>
      </c>
      <c r="W132">
        <v>1.9251480000000001</v>
      </c>
      <c r="X132">
        <v>3.4882000000000003E-2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5.3203E-2</v>
      </c>
      <c r="AG132">
        <v>2.8E-5</v>
      </c>
      <c r="AH132" t="s">
        <v>11</v>
      </c>
      <c r="AI132">
        <v>0.94406100000000004</v>
      </c>
      <c r="AJ132">
        <v>1.27E-4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13293.001543</v>
      </c>
      <c r="I133">
        <v>626029.35037600005</v>
      </c>
      <c r="J133" t="s">
        <v>3</v>
      </c>
      <c r="K133">
        <v>13285.99625</v>
      </c>
      <c r="L133">
        <v>625802.15231399995</v>
      </c>
      <c r="M133" t="s">
        <v>4</v>
      </c>
      <c r="N133">
        <v>12461.937891</v>
      </c>
      <c r="O133">
        <v>604967.89198399999</v>
      </c>
      <c r="P133" t="s">
        <v>5</v>
      </c>
      <c r="Q133">
        <v>8.0338159999999998</v>
      </c>
      <c r="R133">
        <v>0.118433</v>
      </c>
      <c r="S133" t="s">
        <v>6</v>
      </c>
      <c r="T133">
        <v>400.056558</v>
      </c>
      <c r="U133">
        <v>0.38037599999999999</v>
      </c>
      <c r="V133" t="s">
        <v>7</v>
      </c>
      <c r="W133">
        <v>2.0999880000000002</v>
      </c>
      <c r="X133">
        <v>4.1588E-2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5.3073000000000002E-2</v>
      </c>
      <c r="AG133">
        <v>2.8E-5</v>
      </c>
      <c r="AH133" t="s">
        <v>11</v>
      </c>
      <c r="AI133">
        <v>0.94496199999999997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14380.377832</v>
      </c>
      <c r="I134">
        <v>699224.03495600005</v>
      </c>
      <c r="J134" t="s">
        <v>3</v>
      </c>
      <c r="K134">
        <v>14372.796348</v>
      </c>
      <c r="L134">
        <v>698974.54532200005</v>
      </c>
      <c r="M134" t="s">
        <v>4</v>
      </c>
      <c r="N134">
        <v>13479.246055</v>
      </c>
      <c r="O134">
        <v>675079.837818</v>
      </c>
      <c r="P134" t="s">
        <v>5</v>
      </c>
      <c r="Q134">
        <v>8.6933450000000008</v>
      </c>
      <c r="R134">
        <v>0.12765299999999999</v>
      </c>
      <c r="S134" t="s">
        <v>6</v>
      </c>
      <c r="T134">
        <v>433.41404399999999</v>
      </c>
      <c r="U134">
        <v>0.44133</v>
      </c>
      <c r="V134" t="s">
        <v>7</v>
      </c>
      <c r="W134">
        <v>2.276332</v>
      </c>
      <c r="X134">
        <v>4.768E-2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5.2485999999999998E-2</v>
      </c>
      <c r="AG134">
        <v>3.8000000000000002E-5</v>
      </c>
      <c r="AH134" t="s">
        <v>11</v>
      </c>
      <c r="AI134">
        <v>0.94513100000000005</v>
      </c>
      <c r="AJ134">
        <v>1.3300000000000001E-4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15493.162577999999</v>
      </c>
      <c r="I135">
        <v>803798.09084199998</v>
      </c>
      <c r="J135" t="s">
        <v>3</v>
      </c>
      <c r="K135">
        <v>15484.980957</v>
      </c>
      <c r="L135">
        <v>803503.889861</v>
      </c>
      <c r="M135" t="s">
        <v>4</v>
      </c>
      <c r="N135">
        <v>14521.183184</v>
      </c>
      <c r="O135">
        <v>773316.44127299997</v>
      </c>
      <c r="P135" t="s">
        <v>5</v>
      </c>
      <c r="Q135">
        <v>9.3771769999999997</v>
      </c>
      <c r="R135">
        <v>0.149787</v>
      </c>
      <c r="S135" t="s">
        <v>6</v>
      </c>
      <c r="T135">
        <v>466.77671099999998</v>
      </c>
      <c r="U135">
        <v>0.50940099999999999</v>
      </c>
      <c r="V135" t="s">
        <v>7</v>
      </c>
      <c r="W135">
        <v>2.453484</v>
      </c>
      <c r="X135">
        <v>5.4579000000000003E-2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5.2455000000000002E-2</v>
      </c>
      <c r="AG135">
        <v>3.6999999999999998E-5</v>
      </c>
      <c r="AH135" t="s">
        <v>11</v>
      </c>
      <c r="AI135">
        <v>0.94701299999999999</v>
      </c>
      <c r="AJ135">
        <v>1.27E-4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16604.400859000001</v>
      </c>
      <c r="I136">
        <v>929563.116056</v>
      </c>
      <c r="J136" t="s">
        <v>3</v>
      </c>
      <c r="K136">
        <v>16595.626854999999</v>
      </c>
      <c r="L136">
        <v>929217.11351000005</v>
      </c>
      <c r="M136" t="s">
        <v>4</v>
      </c>
      <c r="N136">
        <v>15562.554120999999</v>
      </c>
      <c r="O136">
        <v>892636.03204700002</v>
      </c>
      <c r="P136" t="s">
        <v>5</v>
      </c>
      <c r="Q136">
        <v>10.050795000000001</v>
      </c>
      <c r="R136">
        <v>0.17474600000000001</v>
      </c>
      <c r="S136" t="s">
        <v>6</v>
      </c>
      <c r="T136">
        <v>500.13671799999997</v>
      </c>
      <c r="U136">
        <v>0.58124500000000001</v>
      </c>
      <c r="V136" t="s">
        <v>7</v>
      </c>
      <c r="W136">
        <v>2.6259939999999999</v>
      </c>
      <c r="X136">
        <v>6.0425E-2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5.2453E-2</v>
      </c>
      <c r="AG136">
        <v>3.6999999999999998E-5</v>
      </c>
      <c r="AH136" t="s">
        <v>11</v>
      </c>
      <c r="AI136">
        <v>0.94792100000000001</v>
      </c>
      <c r="AJ136">
        <v>1.1900000000000001E-4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17695.344570000001</v>
      </c>
      <c r="I137">
        <v>1008262.79213</v>
      </c>
      <c r="J137" t="s">
        <v>3</v>
      </c>
      <c r="K137">
        <v>17685.996855000001</v>
      </c>
      <c r="L137">
        <v>1007929.174033</v>
      </c>
      <c r="M137" t="s">
        <v>4</v>
      </c>
      <c r="N137">
        <v>16584.781835999998</v>
      </c>
      <c r="O137">
        <v>969756.84725800005</v>
      </c>
      <c r="P137" t="s">
        <v>5</v>
      </c>
      <c r="Q137">
        <v>10.705921999999999</v>
      </c>
      <c r="R137">
        <v>0.18363299999999999</v>
      </c>
      <c r="S137" t="s">
        <v>6</v>
      </c>
      <c r="T137">
        <v>533.49246800000003</v>
      </c>
      <c r="U137">
        <v>0.65207700000000002</v>
      </c>
      <c r="V137" t="s">
        <v>7</v>
      </c>
      <c r="W137">
        <v>2.7951800000000002</v>
      </c>
      <c r="X137">
        <v>6.6848000000000005E-2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5.2352999999999997E-2</v>
      </c>
      <c r="AG137">
        <v>3.6999999999999998E-5</v>
      </c>
      <c r="AH137" t="s">
        <v>11</v>
      </c>
      <c r="AI137">
        <v>0.94895300000000005</v>
      </c>
      <c r="AJ137">
        <v>1.08E-4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18790.980742</v>
      </c>
      <c r="I138">
        <v>1085597.9603840001</v>
      </c>
      <c r="J138" t="s">
        <v>3</v>
      </c>
      <c r="K138">
        <v>18781.053789000001</v>
      </c>
      <c r="L138">
        <v>1085265.3212609999</v>
      </c>
      <c r="M138" t="s">
        <v>4</v>
      </c>
      <c r="N138">
        <v>17610.999589999999</v>
      </c>
      <c r="O138">
        <v>1044655.914051</v>
      </c>
      <c r="P138" t="s">
        <v>5</v>
      </c>
      <c r="Q138">
        <v>11.369319000000001</v>
      </c>
      <c r="R138">
        <v>0.190719</v>
      </c>
      <c r="S138" t="s">
        <v>6</v>
      </c>
      <c r="T138">
        <v>566.86331099999995</v>
      </c>
      <c r="U138">
        <v>0.73955099999999996</v>
      </c>
      <c r="V138" t="s">
        <v>7</v>
      </c>
      <c r="W138">
        <v>2.9670190000000001</v>
      </c>
      <c r="X138">
        <v>7.4889999999999998E-2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5.2345000000000003E-2</v>
      </c>
      <c r="AG138">
        <v>3.6999999999999998E-5</v>
      </c>
      <c r="AH138" t="s">
        <v>11</v>
      </c>
      <c r="AI138">
        <v>0.94908599999999999</v>
      </c>
      <c r="AJ138">
        <v>1.0399999999999999E-4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19901.483477000002</v>
      </c>
      <c r="I139">
        <v>1167292.7235399999</v>
      </c>
      <c r="J139" t="s">
        <v>3</v>
      </c>
      <c r="K139">
        <v>19890.976913999999</v>
      </c>
      <c r="L139">
        <v>1166961.733431</v>
      </c>
      <c r="M139" t="s">
        <v>4</v>
      </c>
      <c r="N139">
        <v>18651.723163999999</v>
      </c>
      <c r="O139">
        <v>1124226.9283400001</v>
      </c>
      <c r="P139" t="s">
        <v>5</v>
      </c>
      <c r="Q139">
        <v>12.039395000000001</v>
      </c>
      <c r="R139">
        <v>0.20236399999999999</v>
      </c>
      <c r="S139" t="s">
        <v>6</v>
      </c>
      <c r="T139">
        <v>600.23922100000004</v>
      </c>
      <c r="U139">
        <v>0.81748799999999999</v>
      </c>
      <c r="V139" t="s">
        <v>7</v>
      </c>
      <c r="W139">
        <v>3.142347</v>
      </c>
      <c r="X139">
        <v>8.3310999999999996E-2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5.2320999999999999E-2</v>
      </c>
      <c r="AG139">
        <v>3.6999999999999998E-5</v>
      </c>
      <c r="AH139" t="s">
        <v>11</v>
      </c>
      <c r="AI139">
        <v>0.94912799999999997</v>
      </c>
      <c r="AJ139">
        <v>1.05E-4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20993.766522999998</v>
      </c>
      <c r="I140">
        <v>1274422.2094020001</v>
      </c>
      <c r="J140" t="s">
        <v>3</v>
      </c>
      <c r="K140">
        <v>20982.68</v>
      </c>
      <c r="L140">
        <v>1274081.678416</v>
      </c>
      <c r="M140" t="s">
        <v>4</v>
      </c>
      <c r="N140">
        <v>19674.608241999998</v>
      </c>
      <c r="O140">
        <v>1226405.4910299999</v>
      </c>
      <c r="P140" t="s">
        <v>5</v>
      </c>
      <c r="Q140">
        <v>12.701696</v>
      </c>
      <c r="R140">
        <v>0.21862999999999999</v>
      </c>
      <c r="S140" t="s">
        <v>6</v>
      </c>
      <c r="T140">
        <v>633.61807299999998</v>
      </c>
      <c r="U140">
        <v>0.89840399999999998</v>
      </c>
      <c r="V140" t="s">
        <v>7</v>
      </c>
      <c r="W140">
        <v>3.3100990000000001</v>
      </c>
      <c r="X140">
        <v>9.3618999999999994E-2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5.1811000000000003E-2</v>
      </c>
      <c r="AG140">
        <v>4.6999999999999997E-5</v>
      </c>
      <c r="AH140" t="s">
        <v>11</v>
      </c>
      <c r="AI140">
        <v>0.94913599999999998</v>
      </c>
      <c r="AJ140">
        <v>1.05E-4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22092.76168</v>
      </c>
      <c r="I141">
        <v>1331310.0532160001</v>
      </c>
      <c r="J141" t="s">
        <v>3</v>
      </c>
      <c r="K141">
        <v>22081.091602</v>
      </c>
      <c r="L141">
        <v>1330953.3315950001</v>
      </c>
      <c r="M141" t="s">
        <v>4</v>
      </c>
      <c r="N141">
        <v>20704.123711</v>
      </c>
      <c r="O141">
        <v>1276918.8379309999</v>
      </c>
      <c r="P141" t="s">
        <v>5</v>
      </c>
      <c r="Q141">
        <v>13.369201</v>
      </c>
      <c r="R141">
        <v>0.232298</v>
      </c>
      <c r="S141" t="s">
        <v>6</v>
      </c>
      <c r="T141">
        <v>666.99182900000005</v>
      </c>
      <c r="U141">
        <v>0.99138400000000004</v>
      </c>
      <c r="V141" t="s">
        <v>7</v>
      </c>
      <c r="W141">
        <v>3.481115</v>
      </c>
      <c r="X141">
        <v>0.10054399999999999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5.1299999999999998E-2</v>
      </c>
      <c r="AG141">
        <v>5.5999999999999999E-5</v>
      </c>
      <c r="AH141" t="s">
        <v>11</v>
      </c>
      <c r="AI141">
        <v>0.94939300000000004</v>
      </c>
      <c r="AJ141">
        <v>1.06E-4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1000.958877</v>
      </c>
      <c r="I162">
        <v>2673.1192510000001</v>
      </c>
      <c r="J162" t="s">
        <v>3</v>
      </c>
      <c r="K162">
        <v>1000.3893409999999</v>
      </c>
      <c r="L162">
        <v>2670.9998059999998</v>
      </c>
      <c r="M162" t="s">
        <v>4</v>
      </c>
      <c r="N162">
        <v>948.80865200000005</v>
      </c>
      <c r="O162">
        <v>2515.1699349999999</v>
      </c>
      <c r="P162" t="s">
        <v>5</v>
      </c>
      <c r="Q162">
        <v>0.63144199999999995</v>
      </c>
      <c r="R162">
        <v>1.1069999999999999E-3</v>
      </c>
      <c r="S162" t="s">
        <v>6</v>
      </c>
      <c r="T162">
        <v>19.848375000000001</v>
      </c>
      <c r="U162">
        <v>4.7699999999999999E-4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7.1998000000000006E-2</v>
      </c>
      <c r="AG162">
        <v>1.6000000000000001E-4</v>
      </c>
      <c r="AH162" t="s">
        <v>11</v>
      </c>
      <c r="AI162">
        <v>0.93299799999999999</v>
      </c>
      <c r="AJ162">
        <v>6.3E-5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2009.982209</v>
      </c>
      <c r="I163">
        <v>8125.7754670000004</v>
      </c>
      <c r="J163" t="s">
        <v>3</v>
      </c>
      <c r="K163">
        <v>2008.835701</v>
      </c>
      <c r="L163">
        <v>8117.5115839999999</v>
      </c>
      <c r="M163" t="s">
        <v>4</v>
      </c>
      <c r="N163">
        <v>1905.614045</v>
      </c>
      <c r="O163">
        <v>7657.3103959999999</v>
      </c>
      <c r="P163" t="s">
        <v>5</v>
      </c>
      <c r="Q163">
        <v>1.270564</v>
      </c>
      <c r="R163">
        <v>4.6509999999999998E-3</v>
      </c>
      <c r="S163" t="s">
        <v>6</v>
      </c>
      <c r="T163">
        <v>39.699779999999997</v>
      </c>
      <c r="U163">
        <v>1.1327E-2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6.1672999999999999E-2</v>
      </c>
      <c r="AG163">
        <v>1.3799999999999999E-4</v>
      </c>
      <c r="AH163" t="s">
        <v>11</v>
      </c>
      <c r="AI163">
        <v>0.936114</v>
      </c>
      <c r="AJ163">
        <v>9.5000000000000005E-5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3006.6522709999999</v>
      </c>
      <c r="I164">
        <v>15247.495545</v>
      </c>
      <c r="J164" t="s">
        <v>3</v>
      </c>
      <c r="K164">
        <v>3004.9387649999999</v>
      </c>
      <c r="L164">
        <v>15232.331867000001</v>
      </c>
      <c r="M164" t="s">
        <v>4</v>
      </c>
      <c r="N164">
        <v>2850.1789549999999</v>
      </c>
      <c r="O164">
        <v>14423.556638</v>
      </c>
      <c r="P164" t="s">
        <v>5</v>
      </c>
      <c r="Q164">
        <v>1.898083</v>
      </c>
      <c r="R164">
        <v>8.149E-3</v>
      </c>
      <c r="S164" t="s">
        <v>6</v>
      </c>
      <c r="T164">
        <v>59.535614000000002</v>
      </c>
      <c r="U164">
        <v>1.3505E-2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6.0618999999999999E-2</v>
      </c>
      <c r="AG164">
        <v>1.25E-4</v>
      </c>
      <c r="AH164" t="s">
        <v>11</v>
      </c>
      <c r="AI164">
        <v>0.937608</v>
      </c>
      <c r="AJ164">
        <v>1.12E-4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4005.4517770000002</v>
      </c>
      <c r="I165">
        <v>19158.601703</v>
      </c>
      <c r="J165" t="s">
        <v>3</v>
      </c>
      <c r="K165">
        <v>4003.171362</v>
      </c>
      <c r="L165">
        <v>19141.100008000001</v>
      </c>
      <c r="M165" t="s">
        <v>4</v>
      </c>
      <c r="N165">
        <v>3796.726846</v>
      </c>
      <c r="O165">
        <v>17988.477665999999</v>
      </c>
      <c r="P165" t="s">
        <v>5</v>
      </c>
      <c r="Q165">
        <v>2.5259390000000002</v>
      </c>
      <c r="R165">
        <v>9.3130000000000001E-3</v>
      </c>
      <c r="S165" t="s">
        <v>6</v>
      </c>
      <c r="T165">
        <v>79.372397000000007</v>
      </c>
      <c r="U165">
        <v>1.6926E-2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5.8340999999999997E-2</v>
      </c>
      <c r="AG165">
        <v>8.0000000000000007E-5</v>
      </c>
      <c r="AH165" t="s">
        <v>11</v>
      </c>
      <c r="AI165">
        <v>0.93839099999999998</v>
      </c>
      <c r="AJ165">
        <v>1.1E-4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5018.4892579999996</v>
      </c>
      <c r="I166">
        <v>34874.671583000003</v>
      </c>
      <c r="J166" t="s">
        <v>3</v>
      </c>
      <c r="K166">
        <v>5015.6275779999996</v>
      </c>
      <c r="L166">
        <v>34845.116410000002</v>
      </c>
      <c r="M166" t="s">
        <v>4</v>
      </c>
      <c r="N166">
        <v>4757.7142970000004</v>
      </c>
      <c r="O166">
        <v>32627.511406000001</v>
      </c>
      <c r="P166" t="s">
        <v>5</v>
      </c>
      <c r="Q166">
        <v>3.1671480000000001</v>
      </c>
      <c r="R166">
        <v>1.6284E-2</v>
      </c>
      <c r="S166" t="s">
        <v>6</v>
      </c>
      <c r="T166">
        <v>99.233515999999995</v>
      </c>
      <c r="U166">
        <v>2.4972000000000001E-2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5.6264000000000002E-2</v>
      </c>
      <c r="AG166">
        <v>4.8999999999999998E-5</v>
      </c>
      <c r="AH166" t="s">
        <v>11</v>
      </c>
      <c r="AI166">
        <v>0.94045999999999996</v>
      </c>
      <c r="AJ166">
        <v>1.3300000000000001E-4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6033.5098049999997</v>
      </c>
      <c r="I167">
        <v>45687.464633000003</v>
      </c>
      <c r="J167" t="s">
        <v>3</v>
      </c>
      <c r="K167">
        <v>6030.071895</v>
      </c>
      <c r="L167">
        <v>45646.593511999999</v>
      </c>
      <c r="M167" t="s">
        <v>4</v>
      </c>
      <c r="N167">
        <v>5719.8640530000002</v>
      </c>
      <c r="O167">
        <v>42630.288556</v>
      </c>
      <c r="P167" t="s">
        <v>5</v>
      </c>
      <c r="Q167">
        <v>3.8108900000000001</v>
      </c>
      <c r="R167">
        <v>2.2249999999999999E-2</v>
      </c>
      <c r="S167" t="s">
        <v>6</v>
      </c>
      <c r="T167">
        <v>119.08325000000001</v>
      </c>
      <c r="U167">
        <v>2.9662000000000001E-2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5.5378999999999998E-2</v>
      </c>
      <c r="AG167">
        <v>3.3000000000000003E-5</v>
      </c>
      <c r="AH167" t="s">
        <v>11</v>
      </c>
      <c r="AI167">
        <v>0.94162000000000001</v>
      </c>
      <c r="AJ167">
        <v>1.4200000000000001E-4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7045.1651760000004</v>
      </c>
      <c r="I168">
        <v>61154.316669</v>
      </c>
      <c r="J168" t="s">
        <v>3</v>
      </c>
      <c r="K168">
        <v>7041.1466799999998</v>
      </c>
      <c r="L168">
        <v>61101.452432999999</v>
      </c>
      <c r="M168" t="s">
        <v>4</v>
      </c>
      <c r="N168">
        <v>6679.3234570000004</v>
      </c>
      <c r="O168">
        <v>57154.275104</v>
      </c>
      <c r="P168" t="s">
        <v>5</v>
      </c>
      <c r="Q168">
        <v>4.4501220000000004</v>
      </c>
      <c r="R168">
        <v>2.8261999999999999E-2</v>
      </c>
      <c r="S168" t="s">
        <v>6</v>
      </c>
      <c r="T168">
        <v>138.91752299999999</v>
      </c>
      <c r="U168">
        <v>3.4164E-2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5.4535E-2</v>
      </c>
      <c r="AG168">
        <v>2.0000000000000002E-5</v>
      </c>
      <c r="AH168" t="s">
        <v>11</v>
      </c>
      <c r="AI168">
        <v>0.94293899999999997</v>
      </c>
      <c r="AJ168">
        <v>1.46E-4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8049.5685059999996</v>
      </c>
      <c r="I169">
        <v>64944.545191999998</v>
      </c>
      <c r="J169" t="s">
        <v>3</v>
      </c>
      <c r="K169">
        <v>8044.9750590000003</v>
      </c>
      <c r="L169">
        <v>64888.655347</v>
      </c>
      <c r="M169" t="s">
        <v>4</v>
      </c>
      <c r="N169">
        <v>7632.0378030000002</v>
      </c>
      <c r="O169">
        <v>60368.210529999997</v>
      </c>
      <c r="P169" t="s">
        <v>5</v>
      </c>
      <c r="Q169">
        <v>5.0845520000000004</v>
      </c>
      <c r="R169">
        <v>2.9444999999999999E-2</v>
      </c>
      <c r="S169" t="s">
        <v>6</v>
      </c>
      <c r="T169">
        <v>158.75223700000001</v>
      </c>
      <c r="U169">
        <v>3.9870999999999997E-2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5.4140000000000001E-2</v>
      </c>
      <c r="AG169">
        <v>1.7E-5</v>
      </c>
      <c r="AH169" t="s">
        <v>11</v>
      </c>
      <c r="AI169">
        <v>0.94294</v>
      </c>
      <c r="AJ169">
        <v>1.46E-4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9062.3761329999998</v>
      </c>
      <c r="I170">
        <v>80965.287129000004</v>
      </c>
      <c r="J170" t="s">
        <v>3</v>
      </c>
      <c r="K170">
        <v>9057.1971090000006</v>
      </c>
      <c r="L170">
        <v>80895.511033000002</v>
      </c>
      <c r="M170" t="s">
        <v>4</v>
      </c>
      <c r="N170">
        <v>8593.0768950000001</v>
      </c>
      <c r="O170">
        <v>75333.234888999999</v>
      </c>
      <c r="P170" t="s">
        <v>5</v>
      </c>
      <c r="Q170">
        <v>5.7281380000000004</v>
      </c>
      <c r="R170">
        <v>3.8225000000000002E-2</v>
      </c>
      <c r="S170" t="s">
        <v>6</v>
      </c>
      <c r="T170">
        <v>178.586556</v>
      </c>
      <c r="U170">
        <v>4.4997000000000002E-2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5.4016000000000002E-2</v>
      </c>
      <c r="AG170">
        <v>1.5999999999999999E-5</v>
      </c>
      <c r="AH170" t="s">
        <v>11</v>
      </c>
      <c r="AI170">
        <v>0.94416199999999995</v>
      </c>
      <c r="AJ170">
        <v>1.5799999999999999E-4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10072.041133000001</v>
      </c>
      <c r="I171">
        <v>102560.55975299999</v>
      </c>
      <c r="J171" t="s">
        <v>3</v>
      </c>
      <c r="K171">
        <v>10066.286074</v>
      </c>
      <c r="L171">
        <v>102470.385432</v>
      </c>
      <c r="M171" t="s">
        <v>4</v>
      </c>
      <c r="N171">
        <v>9550.4386720000002</v>
      </c>
      <c r="O171">
        <v>95458.466662999999</v>
      </c>
      <c r="P171" t="s">
        <v>5</v>
      </c>
      <c r="Q171">
        <v>6.364941</v>
      </c>
      <c r="R171">
        <v>4.7461999999999997E-2</v>
      </c>
      <c r="S171" t="s">
        <v>6</v>
      </c>
      <c r="T171">
        <v>198.424036</v>
      </c>
      <c r="U171">
        <v>5.1978999999999997E-2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5.3954000000000002E-2</v>
      </c>
      <c r="AG171">
        <v>1.5999999999999999E-5</v>
      </c>
      <c r="AH171" t="s">
        <v>11</v>
      </c>
      <c r="AI171">
        <v>0.94474000000000002</v>
      </c>
      <c r="AJ171">
        <v>1.54E-4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11087.545254000001</v>
      </c>
      <c r="I172">
        <v>128273.62792499999</v>
      </c>
      <c r="J172" t="s">
        <v>3</v>
      </c>
      <c r="K172">
        <v>11081.210938</v>
      </c>
      <c r="L172">
        <v>128155.63737300001</v>
      </c>
      <c r="M172" t="s">
        <v>4</v>
      </c>
      <c r="N172">
        <v>10513.744766</v>
      </c>
      <c r="O172">
        <v>119231.458673</v>
      </c>
      <c r="P172" t="s">
        <v>5</v>
      </c>
      <c r="Q172">
        <v>7.0042239999999998</v>
      </c>
      <c r="R172">
        <v>6.0632999999999999E-2</v>
      </c>
      <c r="S172" t="s">
        <v>6</v>
      </c>
      <c r="T172">
        <v>218.26070300000001</v>
      </c>
      <c r="U172">
        <v>6.1446000000000001E-2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5.3714999999999999E-2</v>
      </c>
      <c r="AG172">
        <v>1.2E-5</v>
      </c>
      <c r="AH172" t="s">
        <v>11</v>
      </c>
      <c r="AI172">
        <v>0.94523400000000002</v>
      </c>
      <c r="AJ172">
        <v>1.5300000000000001E-4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12104.439335999999</v>
      </c>
      <c r="I173">
        <v>164100.83596699999</v>
      </c>
      <c r="J173" t="s">
        <v>3</v>
      </c>
      <c r="K173">
        <v>12097.531641</v>
      </c>
      <c r="L173">
        <v>163947.01501599999</v>
      </c>
      <c r="M173" t="s">
        <v>4</v>
      </c>
      <c r="N173">
        <v>11478.541523</v>
      </c>
      <c r="O173">
        <v>152349.63264299999</v>
      </c>
      <c r="P173" t="s">
        <v>5</v>
      </c>
      <c r="Q173">
        <v>7.6434879999999996</v>
      </c>
      <c r="R173">
        <v>7.7367000000000005E-2</v>
      </c>
      <c r="S173" t="s">
        <v>6</v>
      </c>
      <c r="T173">
        <v>238.09842900000001</v>
      </c>
      <c r="U173">
        <v>7.2637999999999994E-2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5.3710000000000001E-2</v>
      </c>
      <c r="AG173">
        <v>1.2E-5</v>
      </c>
      <c r="AH173" t="s">
        <v>11</v>
      </c>
      <c r="AI173">
        <v>0.94578399999999996</v>
      </c>
      <c r="AJ173">
        <v>1.5300000000000001E-4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13120.257207000001</v>
      </c>
      <c r="I174">
        <v>189828.825736</v>
      </c>
      <c r="J174" t="s">
        <v>3</v>
      </c>
      <c r="K174">
        <v>13112.777636999999</v>
      </c>
      <c r="L174">
        <v>189653.248964</v>
      </c>
      <c r="M174" t="s">
        <v>4</v>
      </c>
      <c r="N174">
        <v>12441.995781</v>
      </c>
      <c r="O174">
        <v>176263.096792</v>
      </c>
      <c r="P174" t="s">
        <v>5</v>
      </c>
      <c r="Q174">
        <v>8.2816299999999998</v>
      </c>
      <c r="R174">
        <v>8.6876999999999996E-2</v>
      </c>
      <c r="S174" t="s">
        <v>6</v>
      </c>
      <c r="T174">
        <v>257.93835799999999</v>
      </c>
      <c r="U174">
        <v>8.4608000000000003E-2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5.3588999999999998E-2</v>
      </c>
      <c r="AG174">
        <v>1.2E-5</v>
      </c>
      <c r="AH174" t="s">
        <v>11</v>
      </c>
      <c r="AI174">
        <v>0.94636500000000001</v>
      </c>
      <c r="AJ174">
        <v>1.5100000000000001E-4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14140.769785</v>
      </c>
      <c r="I175">
        <v>232433.82505700001</v>
      </c>
      <c r="J175" t="s">
        <v>3</v>
      </c>
      <c r="K175">
        <v>14132.714061999999</v>
      </c>
      <c r="L175">
        <v>232218.602564</v>
      </c>
      <c r="M175" t="s">
        <v>4</v>
      </c>
      <c r="N175">
        <v>13410.116738000001</v>
      </c>
      <c r="O175">
        <v>215776.287958</v>
      </c>
      <c r="P175" t="s">
        <v>5</v>
      </c>
      <c r="Q175">
        <v>8.923902</v>
      </c>
      <c r="R175">
        <v>0.107612</v>
      </c>
      <c r="S175" t="s">
        <v>6</v>
      </c>
      <c r="T175">
        <v>277.777356</v>
      </c>
      <c r="U175">
        <v>0.100077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5.3573999999999997E-2</v>
      </c>
      <c r="AG175">
        <v>1.2E-5</v>
      </c>
      <c r="AH175" t="s">
        <v>11</v>
      </c>
      <c r="AI175">
        <v>0.94689199999999996</v>
      </c>
      <c r="AJ175">
        <v>1.4899999999999999E-4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15143.682011999999</v>
      </c>
      <c r="I176">
        <v>258267.090394</v>
      </c>
      <c r="J176" t="s">
        <v>3</v>
      </c>
      <c r="K176">
        <v>15135.060801</v>
      </c>
      <c r="L176">
        <v>258024.61688799999</v>
      </c>
      <c r="M176" t="s">
        <v>4</v>
      </c>
      <c r="N176">
        <v>14361.31416</v>
      </c>
      <c r="O176">
        <v>239827.79370099999</v>
      </c>
      <c r="P176" t="s">
        <v>5</v>
      </c>
      <c r="Q176">
        <v>9.5534920000000003</v>
      </c>
      <c r="R176">
        <v>0.11852500000000001</v>
      </c>
      <c r="S176" t="s">
        <v>6</v>
      </c>
      <c r="T176">
        <v>297.62387100000001</v>
      </c>
      <c r="U176">
        <v>0.122515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5.3455999999999997E-2</v>
      </c>
      <c r="AG176">
        <v>1.2E-5</v>
      </c>
      <c r="AH176" t="s">
        <v>11</v>
      </c>
      <c r="AI176">
        <v>0.94733999999999996</v>
      </c>
      <c r="AJ176">
        <v>1.45E-4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16145.118651999999</v>
      </c>
      <c r="I177">
        <v>273504.49751399999</v>
      </c>
      <c r="J177" t="s">
        <v>3</v>
      </c>
      <c r="K177">
        <v>16135.932402</v>
      </c>
      <c r="L177">
        <v>273247.31821400003</v>
      </c>
      <c r="M177" t="s">
        <v>4</v>
      </c>
      <c r="N177">
        <v>15310.809687000001</v>
      </c>
      <c r="O177">
        <v>253930.36085600001</v>
      </c>
      <c r="P177" t="s">
        <v>5</v>
      </c>
      <c r="Q177">
        <v>10.187041000000001</v>
      </c>
      <c r="R177">
        <v>0.123769</v>
      </c>
      <c r="S177" t="s">
        <v>6</v>
      </c>
      <c r="T177">
        <v>317.47807399999999</v>
      </c>
      <c r="U177">
        <v>0.13101199999999999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5.3427000000000002E-2</v>
      </c>
      <c r="AG177">
        <v>1.2E-5</v>
      </c>
      <c r="AH177" t="s">
        <v>11</v>
      </c>
      <c r="AI177">
        <v>0.94771099999999997</v>
      </c>
      <c r="AJ177">
        <v>1.4200000000000001E-4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17150.032227</v>
      </c>
      <c r="I178">
        <v>288955.47205899999</v>
      </c>
      <c r="J178" t="s">
        <v>3</v>
      </c>
      <c r="K178">
        <v>17140.272031</v>
      </c>
      <c r="L178">
        <v>288683.26048900001</v>
      </c>
      <c r="M178" t="s">
        <v>4</v>
      </c>
      <c r="N178">
        <v>16263.96918</v>
      </c>
      <c r="O178">
        <v>267696.35613700002</v>
      </c>
      <c r="P178" t="s">
        <v>5</v>
      </c>
      <c r="Q178">
        <v>10.824508</v>
      </c>
      <c r="R178">
        <v>0.13203400000000001</v>
      </c>
      <c r="S178" t="s">
        <v>6</v>
      </c>
      <c r="T178">
        <v>337.31892800000003</v>
      </c>
      <c r="U178">
        <v>0.148892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5.3418E-2</v>
      </c>
      <c r="AG178">
        <v>1.2E-5</v>
      </c>
      <c r="AH178" t="s">
        <v>11</v>
      </c>
      <c r="AI178">
        <v>0.94836299999999996</v>
      </c>
      <c r="AJ178">
        <v>1.3100000000000001E-4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18168.882186999999</v>
      </c>
      <c r="I179">
        <v>305387.91126999998</v>
      </c>
      <c r="J179" t="s">
        <v>3</v>
      </c>
      <c r="K179">
        <v>18158.535351999999</v>
      </c>
      <c r="L179">
        <v>305098.985613</v>
      </c>
      <c r="M179" t="s">
        <v>4</v>
      </c>
      <c r="N179">
        <v>17230.611719</v>
      </c>
      <c r="O179">
        <v>282781.00293800002</v>
      </c>
      <c r="P179" t="s">
        <v>5</v>
      </c>
      <c r="Q179">
        <v>11.472569</v>
      </c>
      <c r="R179">
        <v>0.14078599999999999</v>
      </c>
      <c r="S179" t="s">
        <v>6</v>
      </c>
      <c r="T179">
        <v>357.15758099999999</v>
      </c>
      <c r="U179">
        <v>0.16542299999999999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5.3351999999999997E-2</v>
      </c>
      <c r="AG179">
        <v>1.2E-5</v>
      </c>
      <c r="AH179" t="s">
        <v>11</v>
      </c>
      <c r="AI179">
        <v>0.94944399999999995</v>
      </c>
      <c r="AJ179">
        <v>1.27E-4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19168.222461000001</v>
      </c>
      <c r="I180">
        <v>313917.42264499998</v>
      </c>
      <c r="J180" t="s">
        <v>3</v>
      </c>
      <c r="K180">
        <v>19157.301405999999</v>
      </c>
      <c r="L180">
        <v>313620.78784200002</v>
      </c>
      <c r="M180" t="s">
        <v>4</v>
      </c>
      <c r="N180">
        <v>18178.282030999999</v>
      </c>
      <c r="O180">
        <v>290746.99556299997</v>
      </c>
      <c r="P180" t="s">
        <v>5</v>
      </c>
      <c r="Q180">
        <v>12.103939</v>
      </c>
      <c r="R180">
        <v>0.14402400000000001</v>
      </c>
      <c r="S180" t="s">
        <v>6</v>
      </c>
      <c r="T180">
        <v>376.992549</v>
      </c>
      <c r="U180">
        <v>0.18165400000000001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5.3351999999999997E-2</v>
      </c>
      <c r="AG180">
        <v>1.2E-5</v>
      </c>
      <c r="AH180" t="s">
        <v>11</v>
      </c>
      <c r="AI180">
        <v>0.95012600000000003</v>
      </c>
      <c r="AJ180">
        <v>1.16E-4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20171.826406</v>
      </c>
      <c r="I181">
        <v>341145.16904900002</v>
      </c>
      <c r="J181" t="s">
        <v>3</v>
      </c>
      <c r="K181">
        <v>20160.340155999998</v>
      </c>
      <c r="L181">
        <v>340838.39536099997</v>
      </c>
      <c r="M181" t="s">
        <v>4</v>
      </c>
      <c r="N181">
        <v>19130.057499999999</v>
      </c>
      <c r="O181">
        <v>316379.207444</v>
      </c>
      <c r="P181" t="s">
        <v>5</v>
      </c>
      <c r="Q181">
        <v>12.731418</v>
      </c>
      <c r="R181">
        <v>0.15282299999999999</v>
      </c>
      <c r="S181" t="s">
        <v>6</v>
      </c>
      <c r="T181">
        <v>396.82507500000003</v>
      </c>
      <c r="U181">
        <v>0.19564100000000001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5.3335E-2</v>
      </c>
      <c r="AG181">
        <v>1.1E-5</v>
      </c>
      <c r="AH181" t="s">
        <v>11</v>
      </c>
      <c r="AI181">
        <v>0.95081700000000002</v>
      </c>
      <c r="AJ181">
        <v>1.03E-4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4863.7181449999998</v>
      </c>
      <c r="I182">
        <v>53193.411118999997</v>
      </c>
      <c r="J182" t="s">
        <v>3</v>
      </c>
      <c r="K182">
        <v>4863.4491500000004</v>
      </c>
      <c r="L182">
        <v>53186.278595999996</v>
      </c>
      <c r="M182" t="s">
        <v>4</v>
      </c>
      <c r="N182">
        <v>65.035591999999994</v>
      </c>
      <c r="O182">
        <v>8.2159999999999993E-3</v>
      </c>
      <c r="P182" t="s">
        <v>5</v>
      </c>
      <c r="Q182">
        <v>4750.6364059999996</v>
      </c>
      <c r="R182">
        <v>53254.394875999998</v>
      </c>
      <c r="S182" t="s">
        <v>6</v>
      </c>
      <c r="T182">
        <v>4863.4077539999998</v>
      </c>
      <c r="U182">
        <v>53182.103711999996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7.0641999999999996E-2</v>
      </c>
      <c r="AG182">
        <v>1.5699999999999999E-4</v>
      </c>
      <c r="AH182" t="s">
        <v>11</v>
      </c>
      <c r="AI182">
        <v>0.93135900000000005</v>
      </c>
      <c r="AJ182">
        <v>2.6999999999999999E-5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9750.9924219999994</v>
      </c>
      <c r="I183">
        <v>177566.15117900001</v>
      </c>
      <c r="J183" t="s">
        <v>3</v>
      </c>
      <c r="K183">
        <v>9750.4637700000003</v>
      </c>
      <c r="L183">
        <v>177540.292219</v>
      </c>
      <c r="M183" t="s">
        <v>4</v>
      </c>
      <c r="N183">
        <v>130.09973199999999</v>
      </c>
      <c r="O183">
        <v>3.5765999999999999E-2</v>
      </c>
      <c r="P183" t="s">
        <v>5</v>
      </c>
      <c r="Q183">
        <v>9524.6664060000003</v>
      </c>
      <c r="R183">
        <v>177852.168255</v>
      </c>
      <c r="S183" t="s">
        <v>6</v>
      </c>
      <c r="T183">
        <v>9750.2810939999999</v>
      </c>
      <c r="U183">
        <v>177518.28555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6.5999000000000002E-2</v>
      </c>
      <c r="AG183">
        <v>1.4100000000000001E-4</v>
      </c>
      <c r="AH183" t="s">
        <v>11</v>
      </c>
      <c r="AI183">
        <v>0.933786</v>
      </c>
      <c r="AJ183">
        <v>5.1E-5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14643.972734000001</v>
      </c>
      <c r="I184">
        <v>337856.36274200003</v>
      </c>
      <c r="J184" t="s">
        <v>3</v>
      </c>
      <c r="K184">
        <v>14643.184590000001</v>
      </c>
      <c r="L184">
        <v>337802.13505799999</v>
      </c>
      <c r="M184" t="s">
        <v>4</v>
      </c>
      <c r="N184">
        <v>195.15597700000001</v>
      </c>
      <c r="O184">
        <v>7.1887000000000006E-2</v>
      </c>
      <c r="P184" t="s">
        <v>5</v>
      </c>
      <c r="Q184">
        <v>14304.43584</v>
      </c>
      <c r="R184">
        <v>338459.20238999999</v>
      </c>
      <c r="S184" t="s">
        <v>6</v>
      </c>
      <c r="T184">
        <v>14642.884550999999</v>
      </c>
      <c r="U184">
        <v>337635.30784600001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6.1878000000000002E-2</v>
      </c>
      <c r="AG184">
        <v>1.02E-4</v>
      </c>
      <c r="AH184" t="s">
        <v>11</v>
      </c>
      <c r="AI184">
        <v>0.934728</v>
      </c>
      <c r="AJ184">
        <v>6.3E-5</v>
      </c>
      <c r="AK184" t="s">
        <v>12</v>
      </c>
      <c r="AL184">
        <v>24.06</v>
      </c>
      <c r="AM184">
        <v>28365.296399999999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19523.816875</v>
      </c>
      <c r="I185">
        <v>564668.58869899996</v>
      </c>
      <c r="J185" t="s">
        <v>3</v>
      </c>
      <c r="K185">
        <v>19522.769608999999</v>
      </c>
      <c r="L185">
        <v>564576.78508599999</v>
      </c>
      <c r="M185" t="s">
        <v>4</v>
      </c>
      <c r="N185">
        <v>260.20310499999999</v>
      </c>
      <c r="O185">
        <v>0.11280800000000001</v>
      </c>
      <c r="P185" t="s">
        <v>5</v>
      </c>
      <c r="Q185">
        <v>19071.107188000002</v>
      </c>
      <c r="R185">
        <v>565006.98759999999</v>
      </c>
      <c r="S185" t="s">
        <v>6</v>
      </c>
      <c r="T185">
        <v>19522.432499999999</v>
      </c>
      <c r="U185">
        <v>564259.73834799998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5.9547000000000003E-2</v>
      </c>
      <c r="AG185">
        <v>5.5999999999999999E-5</v>
      </c>
      <c r="AH185" t="s">
        <v>11</v>
      </c>
      <c r="AI185">
        <v>0.93568600000000002</v>
      </c>
      <c r="AJ185">
        <v>7.3999999999999996E-5</v>
      </c>
      <c r="AK185" t="s">
        <v>12</v>
      </c>
      <c r="AL185">
        <v>31.12</v>
      </c>
      <c r="AM185">
        <v>30467.905599999998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24431.265976999999</v>
      </c>
      <c r="I186">
        <v>920329.91035100003</v>
      </c>
      <c r="J186" t="s">
        <v>3</v>
      </c>
      <c r="K186">
        <v>24429.956328</v>
      </c>
      <c r="L186">
        <v>920178.98423299997</v>
      </c>
      <c r="M186" t="s">
        <v>4</v>
      </c>
      <c r="N186">
        <v>325.27391599999999</v>
      </c>
      <c r="O186">
        <v>0.16183</v>
      </c>
      <c r="P186" t="s">
        <v>5</v>
      </c>
      <c r="Q186">
        <v>23865.567265999998</v>
      </c>
      <c r="R186">
        <v>921254.06139599998</v>
      </c>
      <c r="S186" t="s">
        <v>6</v>
      </c>
      <c r="T186">
        <v>24429.723905999999</v>
      </c>
      <c r="U186">
        <v>920293.40703999996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5.7914E-2</v>
      </c>
      <c r="AG186">
        <v>4.1E-5</v>
      </c>
      <c r="AH186" t="s">
        <v>11</v>
      </c>
      <c r="AI186">
        <v>0.93623100000000004</v>
      </c>
      <c r="AJ186">
        <v>8.2999999999999998E-5</v>
      </c>
      <c r="AK186" t="s">
        <v>12</v>
      </c>
      <c r="AL186">
        <v>31.12</v>
      </c>
      <c r="AM186">
        <v>30467.905599999998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29386.249883</v>
      </c>
      <c r="I187">
        <v>1453648.540754</v>
      </c>
      <c r="J187" t="s">
        <v>3</v>
      </c>
      <c r="K187">
        <v>29384.677500000002</v>
      </c>
      <c r="L187">
        <v>1453421.8860849999</v>
      </c>
      <c r="M187" t="s">
        <v>4</v>
      </c>
      <c r="N187">
        <v>390.33200299999999</v>
      </c>
      <c r="O187">
        <v>0.23177700000000001</v>
      </c>
      <c r="P187" t="s">
        <v>5</v>
      </c>
      <c r="Q187">
        <v>28706.305155999999</v>
      </c>
      <c r="R187">
        <v>1452856.8470719999</v>
      </c>
      <c r="S187" t="s">
        <v>6</v>
      </c>
      <c r="T187">
        <v>29384.614140999998</v>
      </c>
      <c r="U187">
        <v>1454475.007304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5.7081E-2</v>
      </c>
      <c r="AG187">
        <v>3.3000000000000003E-5</v>
      </c>
      <c r="AH187" t="s">
        <v>11</v>
      </c>
      <c r="AI187">
        <v>0.93682900000000002</v>
      </c>
      <c r="AJ187">
        <v>8.6000000000000003E-5</v>
      </c>
      <c r="AK187" t="s">
        <v>12</v>
      </c>
      <c r="AL187">
        <v>59.3</v>
      </c>
      <c r="AM187">
        <v>67625.490000000005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34325.653477</v>
      </c>
      <c r="I188">
        <v>2006314.9489170001</v>
      </c>
      <c r="J188" t="s">
        <v>3</v>
      </c>
      <c r="K188">
        <v>34323.817344000003</v>
      </c>
      <c r="L188">
        <v>2006002.064515</v>
      </c>
      <c r="M188" t="s">
        <v>4</v>
      </c>
      <c r="N188">
        <v>455.39693999999997</v>
      </c>
      <c r="O188">
        <v>0.31445000000000001</v>
      </c>
      <c r="P188" t="s">
        <v>5</v>
      </c>
      <c r="Q188">
        <v>33531.729141000003</v>
      </c>
      <c r="R188">
        <v>2002406.4121300001</v>
      </c>
      <c r="S188" t="s">
        <v>6</v>
      </c>
      <c r="T188">
        <v>34324.245976999999</v>
      </c>
      <c r="U188">
        <v>2008908.363466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5.6980999999999997E-2</v>
      </c>
      <c r="AG188">
        <v>3.3000000000000003E-5</v>
      </c>
      <c r="AH188" t="s">
        <v>11</v>
      </c>
      <c r="AI188">
        <v>0.937473</v>
      </c>
      <c r="AJ188">
        <v>9.7E-5</v>
      </c>
      <c r="AK188" t="s">
        <v>12</v>
      </c>
      <c r="AL188">
        <v>59.3</v>
      </c>
      <c r="AM188">
        <v>67625.490000000005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39252.850391</v>
      </c>
      <c r="I189">
        <v>2713928.1069820002</v>
      </c>
      <c r="J189" t="s">
        <v>3</v>
      </c>
      <c r="K189">
        <v>39250.750312999997</v>
      </c>
      <c r="L189">
        <v>2713494.0428030002</v>
      </c>
      <c r="M189" t="s">
        <v>4</v>
      </c>
      <c r="N189">
        <v>520.47498399999995</v>
      </c>
      <c r="O189">
        <v>0.43402299999999999</v>
      </c>
      <c r="P189" t="s">
        <v>5</v>
      </c>
      <c r="Q189">
        <v>38345.425000000003</v>
      </c>
      <c r="R189">
        <v>2708688.0361560001</v>
      </c>
      <c r="S189" t="s">
        <v>6</v>
      </c>
      <c r="T189">
        <v>39251.072109000001</v>
      </c>
      <c r="U189">
        <v>2716801.766088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5.5925000000000002E-2</v>
      </c>
      <c r="AG189">
        <v>2.5000000000000001E-5</v>
      </c>
      <c r="AH189" t="s">
        <v>11</v>
      </c>
      <c r="AI189">
        <v>0.93840599999999996</v>
      </c>
      <c r="AJ189">
        <v>1.08E-4</v>
      </c>
      <c r="AK189" t="s">
        <v>12</v>
      </c>
      <c r="AL189">
        <v>59.3</v>
      </c>
      <c r="AM189">
        <v>67625.490000000005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44181.479141000003</v>
      </c>
      <c r="I190">
        <v>3365353.4573829998</v>
      </c>
      <c r="J190" t="s">
        <v>3</v>
      </c>
      <c r="K190">
        <v>44179.115547000001</v>
      </c>
      <c r="L190">
        <v>3364797.7145910002</v>
      </c>
      <c r="M190" t="s">
        <v>4</v>
      </c>
      <c r="N190">
        <v>585.54294800000002</v>
      </c>
      <c r="O190">
        <v>0.541215</v>
      </c>
      <c r="P190" t="s">
        <v>5</v>
      </c>
      <c r="Q190">
        <v>43160.009452999999</v>
      </c>
      <c r="R190">
        <v>3359426.673769</v>
      </c>
      <c r="S190" t="s">
        <v>6</v>
      </c>
      <c r="T190">
        <v>44179.317265999998</v>
      </c>
      <c r="U190">
        <v>3368325.4203380002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5.5330999999999998E-2</v>
      </c>
      <c r="AG190">
        <v>9.0000000000000002E-6</v>
      </c>
      <c r="AH190" t="s">
        <v>11</v>
      </c>
      <c r="AI190">
        <v>0.94005799999999995</v>
      </c>
      <c r="AJ190">
        <v>1.21E-4</v>
      </c>
      <c r="AK190" t="s">
        <v>12</v>
      </c>
      <c r="AL190">
        <v>59.3</v>
      </c>
      <c r="AM190">
        <v>67625.490000000005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49088.569531000001</v>
      </c>
      <c r="I191">
        <v>4157669.2908410002</v>
      </c>
      <c r="J191" t="s">
        <v>3</v>
      </c>
      <c r="K191">
        <v>49085.941719000002</v>
      </c>
      <c r="L191">
        <v>4156987.0633990001</v>
      </c>
      <c r="M191" t="s">
        <v>4</v>
      </c>
      <c r="N191">
        <v>650.58956499999999</v>
      </c>
      <c r="O191">
        <v>0.66617899999999997</v>
      </c>
      <c r="P191" t="s">
        <v>5</v>
      </c>
      <c r="Q191">
        <v>47953.014999999999</v>
      </c>
      <c r="R191">
        <v>4148455.5614419999</v>
      </c>
      <c r="S191" t="s">
        <v>6</v>
      </c>
      <c r="T191">
        <v>49086.249297000002</v>
      </c>
      <c r="U191">
        <v>4161460.3556550001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5.5122999999999998E-2</v>
      </c>
      <c r="AG191">
        <v>7.9999999999999996E-6</v>
      </c>
      <c r="AH191" t="s">
        <v>11</v>
      </c>
      <c r="AI191">
        <v>0.94126399999999999</v>
      </c>
      <c r="AJ191">
        <v>1.2300000000000001E-4</v>
      </c>
      <c r="AK191" t="s">
        <v>12</v>
      </c>
      <c r="AL191">
        <v>59.3</v>
      </c>
      <c r="AM191">
        <v>67625.490000000005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54022.653203000002</v>
      </c>
      <c r="I192">
        <v>4985848.1891989997</v>
      </c>
      <c r="J192" t="s">
        <v>3</v>
      </c>
      <c r="K192">
        <v>54019.765625</v>
      </c>
      <c r="L192">
        <v>4985019.4312589997</v>
      </c>
      <c r="M192" t="s">
        <v>4</v>
      </c>
      <c r="N192">
        <v>715.64792399999999</v>
      </c>
      <c r="O192">
        <v>0.80148600000000003</v>
      </c>
      <c r="P192" t="s">
        <v>5</v>
      </c>
      <c r="Q192">
        <v>52773.814296999997</v>
      </c>
      <c r="R192">
        <v>4976135.8774089999</v>
      </c>
      <c r="S192" t="s">
        <v>6</v>
      </c>
      <c r="T192">
        <v>54020.372812000001</v>
      </c>
      <c r="U192">
        <v>4992901.808553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5.5065000000000003E-2</v>
      </c>
      <c r="AG192">
        <v>7.9999999999999996E-6</v>
      </c>
      <c r="AH192" t="s">
        <v>11</v>
      </c>
      <c r="AI192">
        <v>0.94134399999999996</v>
      </c>
      <c r="AJ192">
        <v>1.22E-4</v>
      </c>
      <c r="AK192" t="s">
        <v>12</v>
      </c>
      <c r="AL192">
        <v>59.3</v>
      </c>
      <c r="AM192">
        <v>67625.490000000005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58953.975547000002</v>
      </c>
      <c r="I193">
        <v>5973258.3500600001</v>
      </c>
      <c r="J193" t="s">
        <v>3</v>
      </c>
      <c r="K193">
        <v>58950.827891000001</v>
      </c>
      <c r="L193">
        <v>5972277.2078440003</v>
      </c>
      <c r="M193" t="s">
        <v>4</v>
      </c>
      <c r="N193">
        <v>780.72514799999999</v>
      </c>
      <c r="O193">
        <v>0.92233699999999996</v>
      </c>
      <c r="P193" t="s">
        <v>5</v>
      </c>
      <c r="Q193">
        <v>57591.509609000001</v>
      </c>
      <c r="R193">
        <v>5960263.5812680004</v>
      </c>
      <c r="S193" t="s">
        <v>6</v>
      </c>
      <c r="T193">
        <v>58951.555781000003</v>
      </c>
      <c r="U193">
        <v>5981410.7828449998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5.4447000000000002E-2</v>
      </c>
      <c r="AG193">
        <v>2.0000000000000002E-5</v>
      </c>
      <c r="AH193" t="s">
        <v>11</v>
      </c>
      <c r="AI193">
        <v>0.94189500000000004</v>
      </c>
      <c r="AJ193">
        <v>1.26E-4</v>
      </c>
      <c r="AK193" t="s">
        <v>12</v>
      </c>
      <c r="AL193">
        <v>112.24</v>
      </c>
      <c r="AM193">
        <v>193075.46239999999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63894.729296999998</v>
      </c>
      <c r="I194">
        <v>7060559.7106560003</v>
      </c>
      <c r="J194" t="s">
        <v>3</v>
      </c>
      <c r="K194">
        <v>63891.320781000002</v>
      </c>
      <c r="L194">
        <v>7059401.5788089996</v>
      </c>
      <c r="M194" t="s">
        <v>4</v>
      </c>
      <c r="N194">
        <v>845.78268200000002</v>
      </c>
      <c r="O194">
        <v>1.0754980000000001</v>
      </c>
      <c r="P194" t="s">
        <v>5</v>
      </c>
      <c r="Q194">
        <v>62418.453827999998</v>
      </c>
      <c r="R194">
        <v>7044188.6513569998</v>
      </c>
      <c r="S194" t="s">
        <v>6</v>
      </c>
      <c r="T194">
        <v>63892.094218999999</v>
      </c>
      <c r="U194">
        <v>7070141.9490649998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5.4397000000000001E-2</v>
      </c>
      <c r="AG194">
        <v>2.0000000000000002E-5</v>
      </c>
      <c r="AH194" t="s">
        <v>11</v>
      </c>
      <c r="AI194">
        <v>0.94309699999999996</v>
      </c>
      <c r="AJ194">
        <v>1.2999999999999999E-4</v>
      </c>
      <c r="AK194" t="s">
        <v>12</v>
      </c>
      <c r="AL194">
        <v>112.24</v>
      </c>
      <c r="AM194">
        <v>193075.46239999999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68812.063672000004</v>
      </c>
      <c r="I195">
        <v>8021025.7722850004</v>
      </c>
      <c r="J195" t="s">
        <v>3</v>
      </c>
      <c r="K195">
        <v>68808.390469000005</v>
      </c>
      <c r="L195">
        <v>8019702.8813789999</v>
      </c>
      <c r="M195" t="s">
        <v>4</v>
      </c>
      <c r="N195">
        <v>910.85482500000001</v>
      </c>
      <c r="O195">
        <v>1.2470490000000001</v>
      </c>
      <c r="P195" t="s">
        <v>5</v>
      </c>
      <c r="Q195">
        <v>67221.866171999995</v>
      </c>
      <c r="R195">
        <v>8006177.6164819999</v>
      </c>
      <c r="S195" t="s">
        <v>6</v>
      </c>
      <c r="T195">
        <v>68809.115156</v>
      </c>
      <c r="U195">
        <v>8031188.5522050001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5.4217000000000001E-2</v>
      </c>
      <c r="AG195">
        <v>1.9000000000000001E-5</v>
      </c>
      <c r="AH195" t="s">
        <v>11</v>
      </c>
      <c r="AI195">
        <v>0.94334499999999999</v>
      </c>
      <c r="AJ195">
        <v>1.2899999999999999E-4</v>
      </c>
      <c r="AK195" t="s">
        <v>12</v>
      </c>
      <c r="AL195">
        <v>161.69999999999999</v>
      </c>
      <c r="AM195">
        <v>336759.73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73701.964219000001</v>
      </c>
      <c r="I196">
        <v>8868706.3277199995</v>
      </c>
      <c r="J196" t="s">
        <v>3</v>
      </c>
      <c r="K196">
        <v>73698.024531000003</v>
      </c>
      <c r="L196">
        <v>8867213.3270190004</v>
      </c>
      <c r="M196" t="s">
        <v>4</v>
      </c>
      <c r="N196">
        <v>975.91368199999999</v>
      </c>
      <c r="O196">
        <v>1.4138299999999999</v>
      </c>
      <c r="P196" t="s">
        <v>5</v>
      </c>
      <c r="Q196">
        <v>71998.246719000002</v>
      </c>
      <c r="R196">
        <v>8854457.069472</v>
      </c>
      <c r="S196" t="s">
        <v>6</v>
      </c>
      <c r="T196">
        <v>73698.662343999997</v>
      </c>
      <c r="U196">
        <v>8880119.8787099998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5.4109999999999998E-2</v>
      </c>
      <c r="AG196">
        <v>1.8E-5</v>
      </c>
      <c r="AH196" t="s">
        <v>11</v>
      </c>
      <c r="AI196">
        <v>0.94486099999999995</v>
      </c>
      <c r="AJ196">
        <v>1.2899999999999999E-4</v>
      </c>
      <c r="AK196" t="s">
        <v>12</v>
      </c>
      <c r="AL196">
        <v>161.69999999999999</v>
      </c>
      <c r="AM196">
        <v>336759.73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78579.459061999994</v>
      </c>
      <c r="I197">
        <v>9849172.7243479993</v>
      </c>
      <c r="J197" t="s">
        <v>3</v>
      </c>
      <c r="K197">
        <v>78575.259374999994</v>
      </c>
      <c r="L197">
        <v>9847489.3779949993</v>
      </c>
      <c r="M197" t="s">
        <v>4</v>
      </c>
      <c r="N197">
        <v>1040.9972680000001</v>
      </c>
      <c r="O197">
        <v>1.5962259999999999</v>
      </c>
      <c r="P197" t="s">
        <v>5</v>
      </c>
      <c r="Q197">
        <v>76762.379062000007</v>
      </c>
      <c r="R197">
        <v>9833294.8317389991</v>
      </c>
      <c r="S197" t="s">
        <v>6</v>
      </c>
      <c r="T197">
        <v>78575.756250000006</v>
      </c>
      <c r="U197">
        <v>9861301.7594579998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5.3324999999999997E-2</v>
      </c>
      <c r="AG197">
        <v>2.8E-5</v>
      </c>
      <c r="AH197" t="s">
        <v>11</v>
      </c>
      <c r="AI197">
        <v>0.94564899999999996</v>
      </c>
      <c r="AJ197">
        <v>1.3200000000000001E-4</v>
      </c>
      <c r="AK197" t="s">
        <v>12</v>
      </c>
      <c r="AL197">
        <v>250.44</v>
      </c>
      <c r="AM197">
        <v>443977.3664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83507.658125000002</v>
      </c>
      <c r="I198">
        <v>10895634.630848</v>
      </c>
      <c r="J198" t="s">
        <v>3</v>
      </c>
      <c r="K198">
        <v>83503.198749999996</v>
      </c>
      <c r="L198">
        <v>10893773.294615</v>
      </c>
      <c r="M198" t="s">
        <v>4</v>
      </c>
      <c r="N198">
        <v>1106.0553420000001</v>
      </c>
      <c r="O198">
        <v>1.792799</v>
      </c>
      <c r="P198" t="s">
        <v>5</v>
      </c>
      <c r="Q198">
        <v>81577.185780999993</v>
      </c>
      <c r="R198">
        <v>10880190.428164</v>
      </c>
      <c r="S198" t="s">
        <v>6</v>
      </c>
      <c r="T198">
        <v>83503.566405999998</v>
      </c>
      <c r="U198">
        <v>10907988.185008001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5.3226000000000002E-2</v>
      </c>
      <c r="AG198">
        <v>2.8E-5</v>
      </c>
      <c r="AH198" t="s">
        <v>11</v>
      </c>
      <c r="AI198">
        <v>0.94565100000000002</v>
      </c>
      <c r="AJ198">
        <v>1.3200000000000001E-4</v>
      </c>
      <c r="AK198" t="s">
        <v>12</v>
      </c>
      <c r="AL198">
        <v>302.38</v>
      </c>
      <c r="AM198">
        <v>550152.07559999998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88435.119531000004</v>
      </c>
      <c r="I199">
        <v>12060449.38955</v>
      </c>
      <c r="J199" t="s">
        <v>3</v>
      </c>
      <c r="K199">
        <v>88430.402812999993</v>
      </c>
      <c r="L199">
        <v>12058400.458595</v>
      </c>
      <c r="M199" t="s">
        <v>4</v>
      </c>
      <c r="N199">
        <v>1171.1358540000001</v>
      </c>
      <c r="O199">
        <v>2.023587</v>
      </c>
      <c r="P199" t="s">
        <v>5</v>
      </c>
      <c r="Q199">
        <v>86390.613280999998</v>
      </c>
      <c r="R199">
        <v>12046874.449932</v>
      </c>
      <c r="S199" t="s">
        <v>6</v>
      </c>
      <c r="T199">
        <v>88430.624374999999</v>
      </c>
      <c r="U199">
        <v>12072921.540844001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5.3226000000000002E-2</v>
      </c>
      <c r="AG199">
        <v>2.8E-5</v>
      </c>
      <c r="AH199" t="s">
        <v>11</v>
      </c>
      <c r="AI199">
        <v>0.94620099999999996</v>
      </c>
      <c r="AJ199">
        <v>1.2799999999999999E-4</v>
      </c>
      <c r="AK199" t="s">
        <v>12</v>
      </c>
      <c r="AL199">
        <v>323.36</v>
      </c>
      <c r="AM199">
        <v>667834.3504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93346.815155999997</v>
      </c>
      <c r="I200">
        <v>13507234.290524</v>
      </c>
      <c r="J200" t="s">
        <v>3</v>
      </c>
      <c r="K200">
        <v>93341.836406000002</v>
      </c>
      <c r="L200">
        <v>13504937.939246999</v>
      </c>
      <c r="M200" t="s">
        <v>4</v>
      </c>
      <c r="N200">
        <v>1236.1907080000001</v>
      </c>
      <c r="O200">
        <v>2.229149</v>
      </c>
      <c r="P200" t="s">
        <v>5</v>
      </c>
      <c r="Q200">
        <v>91188.295155999993</v>
      </c>
      <c r="R200">
        <v>13492126.188546</v>
      </c>
      <c r="S200" t="s">
        <v>6</v>
      </c>
      <c r="T200">
        <v>93342.395625000005</v>
      </c>
      <c r="U200">
        <v>13523130.597235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5.3219000000000002E-2</v>
      </c>
      <c r="AG200">
        <v>2.8E-5</v>
      </c>
      <c r="AH200" t="s">
        <v>11</v>
      </c>
      <c r="AI200">
        <v>0.94794900000000004</v>
      </c>
      <c r="AJ200">
        <v>1.1400000000000001E-4</v>
      </c>
      <c r="AK200" t="s">
        <v>12</v>
      </c>
      <c r="AL200">
        <v>323.36</v>
      </c>
      <c r="AM200">
        <v>667834.3504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98271.863593999995</v>
      </c>
      <c r="I201">
        <v>14806929.646299001</v>
      </c>
      <c r="J201" t="s">
        <v>3</v>
      </c>
      <c r="K201">
        <v>98266.625</v>
      </c>
      <c r="L201">
        <v>14804414.406614</v>
      </c>
      <c r="M201" t="s">
        <v>4</v>
      </c>
      <c r="N201">
        <v>1301.253706</v>
      </c>
      <c r="O201">
        <v>2.4850590000000001</v>
      </c>
      <c r="P201" t="s">
        <v>5</v>
      </c>
      <c r="Q201">
        <v>95999.675000000003</v>
      </c>
      <c r="R201">
        <v>14787307.285324</v>
      </c>
      <c r="S201" t="s">
        <v>6</v>
      </c>
      <c r="T201">
        <v>98267.183281000005</v>
      </c>
      <c r="U201">
        <v>14824294.514195999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5.3032000000000003E-2</v>
      </c>
      <c r="AG201">
        <v>2.5999999999999998E-5</v>
      </c>
      <c r="AH201" t="s">
        <v>11</v>
      </c>
      <c r="AI201">
        <v>0.94922799999999996</v>
      </c>
      <c r="AJ201">
        <v>1.0900000000000001E-4</v>
      </c>
      <c r="AK201" t="s">
        <v>12</v>
      </c>
      <c r="AL201">
        <v>376.74</v>
      </c>
      <c r="AM201">
        <v>702678.31240000005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159.90991</v>
      </c>
      <c r="I222">
        <v>2.8089999999999999E-3</v>
      </c>
      <c r="J222" t="s">
        <v>3</v>
      </c>
      <c r="K222">
        <v>107.258019</v>
      </c>
      <c r="L222">
        <v>1.0839999999999999E-3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319.89971100000002</v>
      </c>
      <c r="I223">
        <v>4.8520000000000004E-3</v>
      </c>
      <c r="J223" t="s">
        <v>3</v>
      </c>
      <c r="K223">
        <v>214.51718199999999</v>
      </c>
      <c r="L223">
        <v>2.9229999999999998E-3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479.89716800000002</v>
      </c>
      <c r="I224">
        <v>9.9889999999999996E-3</v>
      </c>
      <c r="J224" t="s">
        <v>3</v>
      </c>
      <c r="K224">
        <v>321.780259</v>
      </c>
      <c r="L224">
        <v>3.9220000000000001E-3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639.90785200000005</v>
      </c>
      <c r="I225">
        <v>2.215E-2</v>
      </c>
      <c r="J225" t="s">
        <v>3</v>
      </c>
      <c r="K225">
        <v>429.04702500000002</v>
      </c>
      <c r="L225">
        <v>6.0800000000000003E-3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799.911609</v>
      </c>
      <c r="I226">
        <v>2.6384999999999999E-2</v>
      </c>
      <c r="J226" t="s">
        <v>3</v>
      </c>
      <c r="K226">
        <v>536.31572900000003</v>
      </c>
      <c r="L226">
        <v>7.6880000000000004E-3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959.93170399999997</v>
      </c>
      <c r="I227">
        <v>3.8976999999999998E-2</v>
      </c>
      <c r="J227" t="s">
        <v>3</v>
      </c>
      <c r="K227">
        <v>643.58383200000003</v>
      </c>
      <c r="L227">
        <v>9.7800000000000005E-3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1119.9429640000001</v>
      </c>
      <c r="I228">
        <v>5.296E-2</v>
      </c>
      <c r="J228" t="s">
        <v>3</v>
      </c>
      <c r="K228">
        <v>750.85121200000003</v>
      </c>
      <c r="L228">
        <v>1.2348E-2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1279.9606249999999</v>
      </c>
      <c r="I229">
        <v>7.1225999999999998E-2</v>
      </c>
      <c r="J229" t="s">
        <v>3</v>
      </c>
      <c r="K229">
        <v>858.12468799999999</v>
      </c>
      <c r="L229">
        <v>1.6799000000000001E-2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1439.979973</v>
      </c>
      <c r="I230">
        <v>8.3950999999999998E-2</v>
      </c>
      <c r="J230" t="s">
        <v>3</v>
      </c>
      <c r="K230">
        <v>965.396299</v>
      </c>
      <c r="L230">
        <v>1.8363999999999998E-2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1599.9902709999999</v>
      </c>
      <c r="I231">
        <v>9.8167000000000004E-2</v>
      </c>
      <c r="J231" t="s">
        <v>3</v>
      </c>
      <c r="K231">
        <v>1072.6607280000001</v>
      </c>
      <c r="L231">
        <v>2.1468000000000001E-2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1760.0088040000001</v>
      </c>
      <c r="I232">
        <v>0.11905499999999999</v>
      </c>
      <c r="J232" t="s">
        <v>3</v>
      </c>
      <c r="K232">
        <v>1179.9261300000001</v>
      </c>
      <c r="L232">
        <v>2.3355999999999998E-2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1920.0240530000001</v>
      </c>
      <c r="I233">
        <v>0.13397300000000001</v>
      </c>
      <c r="J233" t="s">
        <v>3</v>
      </c>
      <c r="K233">
        <v>1287.199883</v>
      </c>
      <c r="L233">
        <v>2.5656999999999999E-2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2080.0391020000002</v>
      </c>
      <c r="I234">
        <v>0.15107100000000001</v>
      </c>
      <c r="J234" t="s">
        <v>3</v>
      </c>
      <c r="K234">
        <v>1394.4677369999999</v>
      </c>
      <c r="L234">
        <v>2.7333E-2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2240.0642330000001</v>
      </c>
      <c r="I235">
        <v>0.17054900000000001</v>
      </c>
      <c r="J235" t="s">
        <v>3</v>
      </c>
      <c r="K235">
        <v>1501.7441719999999</v>
      </c>
      <c r="L235">
        <v>2.7786000000000002E-2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2400.0900630000001</v>
      </c>
      <c r="I236">
        <v>0.191134</v>
      </c>
      <c r="J236" t="s">
        <v>3</v>
      </c>
      <c r="K236">
        <v>1609.0261840000001</v>
      </c>
      <c r="L236">
        <v>2.7602000000000002E-2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2560.114932</v>
      </c>
      <c r="I237">
        <v>0.21137800000000001</v>
      </c>
      <c r="J237" t="s">
        <v>3</v>
      </c>
      <c r="K237">
        <v>1716.3083059999999</v>
      </c>
      <c r="L237">
        <v>2.9510999999999999E-2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2720.1434129999998</v>
      </c>
      <c r="I238">
        <v>0.21773500000000001</v>
      </c>
      <c r="J238" t="s">
        <v>3</v>
      </c>
      <c r="K238">
        <v>1823.5871729999999</v>
      </c>
      <c r="L238">
        <v>2.9044E-2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2880.1638720000001</v>
      </c>
      <c r="I239">
        <v>0.23815500000000001</v>
      </c>
      <c r="J239" t="s">
        <v>3</v>
      </c>
      <c r="K239">
        <v>1930.868271</v>
      </c>
      <c r="L239">
        <v>3.4444000000000002E-2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3040.1903120000002</v>
      </c>
      <c r="I240">
        <v>0.23752999999999999</v>
      </c>
      <c r="J240" t="s">
        <v>3</v>
      </c>
      <c r="K240">
        <v>2038.156853</v>
      </c>
      <c r="L240">
        <v>3.5001999999999998E-2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3200.2203709999999</v>
      </c>
      <c r="I241">
        <v>0.250222</v>
      </c>
      <c r="J241" t="s">
        <v>3</v>
      </c>
      <c r="K241">
        <v>2145.446758</v>
      </c>
      <c r="L241">
        <v>3.8566000000000003E-2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157.07559900000001</v>
      </c>
      <c r="I242">
        <v>9.2689999999999995E-3</v>
      </c>
      <c r="J242" t="s">
        <v>3</v>
      </c>
      <c r="K242">
        <v>104.429035</v>
      </c>
      <c r="L242">
        <v>2.5079999999999998E-3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314.20157799999998</v>
      </c>
      <c r="I243">
        <v>1.6438000000000001E-2</v>
      </c>
      <c r="J243" t="s">
        <v>3</v>
      </c>
      <c r="K243">
        <v>208.85850300000001</v>
      </c>
      <c r="L243">
        <v>5.2839999999999996E-3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471.32637899999997</v>
      </c>
      <c r="I244">
        <v>2.3661000000000001E-2</v>
      </c>
      <c r="J244" t="s">
        <v>3</v>
      </c>
      <c r="K244">
        <v>313.29154</v>
      </c>
      <c r="L244">
        <v>9.7140000000000004E-3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628.44496100000003</v>
      </c>
      <c r="I245">
        <v>3.1375E-2</v>
      </c>
      <c r="J245" t="s">
        <v>3</v>
      </c>
      <c r="K245">
        <v>417.717827</v>
      </c>
      <c r="L245">
        <v>1.1875E-2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785.56846099999996</v>
      </c>
      <c r="I246">
        <v>4.3213000000000001E-2</v>
      </c>
      <c r="J246" t="s">
        <v>3</v>
      </c>
      <c r="K246">
        <v>522.14473399999997</v>
      </c>
      <c r="L246">
        <v>1.6254000000000001E-2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942.71118999999999</v>
      </c>
      <c r="I247">
        <v>4.8897000000000003E-2</v>
      </c>
      <c r="J247" t="s">
        <v>3</v>
      </c>
      <c r="K247">
        <v>626.58973600000002</v>
      </c>
      <c r="L247">
        <v>1.8957999999999999E-2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1099.831021</v>
      </c>
      <c r="I248">
        <v>6.0374999999999998E-2</v>
      </c>
      <c r="J248" t="s">
        <v>3</v>
      </c>
      <c r="K248">
        <v>731.01531999999997</v>
      </c>
      <c r="L248">
        <v>2.2370999999999999E-2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1256.945823</v>
      </c>
      <c r="I249">
        <v>7.5304999999999997E-2</v>
      </c>
      <c r="J249" t="s">
        <v>3</v>
      </c>
      <c r="K249">
        <v>835.43848400000002</v>
      </c>
      <c r="L249">
        <v>2.6190000000000001E-2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1414.088352</v>
      </c>
      <c r="I250">
        <v>9.4493999999999995E-2</v>
      </c>
      <c r="J250" t="s">
        <v>3</v>
      </c>
      <c r="K250">
        <v>939.88028299999996</v>
      </c>
      <c r="L250">
        <v>3.3222000000000002E-2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1571.1969240000001</v>
      </c>
      <c r="I251">
        <v>0.108072</v>
      </c>
      <c r="J251" t="s">
        <v>3</v>
      </c>
      <c r="K251">
        <v>1044.2965819999999</v>
      </c>
      <c r="L251">
        <v>3.7408999999999998E-2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1728.314126</v>
      </c>
      <c r="I252">
        <v>0.14002999999999999</v>
      </c>
      <c r="J252" t="s">
        <v>3</v>
      </c>
      <c r="K252">
        <v>1148.7159549999999</v>
      </c>
      <c r="L252">
        <v>4.2590000000000003E-2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1885.7921630000001</v>
      </c>
      <c r="I253">
        <v>6.281352</v>
      </c>
      <c r="J253" t="s">
        <v>3</v>
      </c>
      <c r="K253">
        <v>1253.1534569999999</v>
      </c>
      <c r="L253">
        <v>5.1310000000000001E-2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2042.921421</v>
      </c>
      <c r="I254">
        <v>6.2482030000000002</v>
      </c>
      <c r="J254" t="s">
        <v>3</v>
      </c>
      <c r="K254">
        <v>1357.5861279999999</v>
      </c>
      <c r="L254">
        <v>5.4420999999999997E-2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2200.0397849999999</v>
      </c>
      <c r="I255">
        <v>6.3232419999999996</v>
      </c>
      <c r="J255" t="s">
        <v>3</v>
      </c>
      <c r="K255">
        <v>1462.010781</v>
      </c>
      <c r="L255">
        <v>6.2063E-2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2357.1572510000001</v>
      </c>
      <c r="I256">
        <v>6.3821099999999999</v>
      </c>
      <c r="J256" t="s">
        <v>3</v>
      </c>
      <c r="K256">
        <v>1566.4319700000001</v>
      </c>
      <c r="L256">
        <v>6.4116000000000006E-2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2514.275513</v>
      </c>
      <c r="I257">
        <v>6.4671880000000002</v>
      </c>
      <c r="J257" t="s">
        <v>3</v>
      </c>
      <c r="K257">
        <v>1670.863699</v>
      </c>
      <c r="L257">
        <v>7.3909000000000002E-2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2671.3935740000002</v>
      </c>
      <c r="I258">
        <v>6.570487</v>
      </c>
      <c r="J258" t="s">
        <v>3</v>
      </c>
      <c r="K258">
        <v>1775.2871090000001</v>
      </c>
      <c r="L258">
        <v>8.4496000000000002E-2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2828.5203080000001</v>
      </c>
      <c r="I259">
        <v>6.6499810000000004</v>
      </c>
      <c r="J259" t="s">
        <v>3</v>
      </c>
      <c r="K259">
        <v>1879.7230790000001</v>
      </c>
      <c r="L259">
        <v>9.3146999999999994E-2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2985.6430129999999</v>
      </c>
      <c r="I260">
        <v>6.7008840000000003</v>
      </c>
      <c r="J260" t="s">
        <v>3</v>
      </c>
      <c r="K260">
        <v>1984.1544019999999</v>
      </c>
      <c r="L260">
        <v>0.10745399999999999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3142.7647999999999</v>
      </c>
      <c r="I261">
        <v>6.7874840000000001</v>
      </c>
      <c r="J261" t="s">
        <v>3</v>
      </c>
      <c r="K261">
        <v>2088.5814449999998</v>
      </c>
      <c r="L261">
        <v>0.112333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66.876501000000005</v>
      </c>
      <c r="I262">
        <v>4.9899999999999999E-4</v>
      </c>
      <c r="J262" t="s">
        <v>3</v>
      </c>
      <c r="K262">
        <v>28.379546999999999</v>
      </c>
      <c r="L262">
        <v>1.4999999999999999E-4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133.72858099999999</v>
      </c>
      <c r="I263">
        <v>1.0349999999999999E-3</v>
      </c>
      <c r="J263" t="s">
        <v>3</v>
      </c>
      <c r="K263">
        <v>56.766522999999999</v>
      </c>
      <c r="L263">
        <v>6.5099999999999999E-4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200.58479</v>
      </c>
      <c r="I264">
        <v>1.4779999999999999E-3</v>
      </c>
      <c r="J264" t="s">
        <v>3</v>
      </c>
      <c r="K264">
        <v>85.158646000000005</v>
      </c>
      <c r="L264">
        <v>1.2979999999999999E-3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267.44780900000001</v>
      </c>
      <c r="I265">
        <v>2.0460000000000001E-3</v>
      </c>
      <c r="J265" t="s">
        <v>3</v>
      </c>
      <c r="K265">
        <v>113.554844</v>
      </c>
      <c r="L265">
        <v>2.2190000000000001E-3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334.31453199999999</v>
      </c>
      <c r="I266">
        <v>2.6159999999999998E-3</v>
      </c>
      <c r="J266" t="s">
        <v>3</v>
      </c>
      <c r="K266">
        <v>141.95424299999999</v>
      </c>
      <c r="L266">
        <v>3.5560000000000001E-3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401.18682999999999</v>
      </c>
      <c r="I267">
        <v>2.728E-3</v>
      </c>
      <c r="J267" t="s">
        <v>3</v>
      </c>
      <c r="K267">
        <v>170.35776899999999</v>
      </c>
      <c r="L267">
        <v>5.1520000000000003E-3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468.06502899999998</v>
      </c>
      <c r="I268">
        <v>2.8579999999999999E-3</v>
      </c>
      <c r="J268" t="s">
        <v>3</v>
      </c>
      <c r="K268">
        <v>198.76417900000001</v>
      </c>
      <c r="L268">
        <v>6.5129999999999997E-3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534.94775100000004</v>
      </c>
      <c r="I269">
        <v>3.2940000000000001E-3</v>
      </c>
      <c r="J269" t="s">
        <v>3</v>
      </c>
      <c r="K269">
        <v>227.17592500000001</v>
      </c>
      <c r="L269">
        <v>8.4060000000000003E-3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601.83441700000003</v>
      </c>
      <c r="I270">
        <v>3.8289999999999999E-3</v>
      </c>
      <c r="J270" t="s">
        <v>3</v>
      </c>
      <c r="K270">
        <v>255.58838700000001</v>
      </c>
      <c r="L270">
        <v>1.0978E-2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668.72393999999997</v>
      </c>
      <c r="I271">
        <v>4.4339999999999996E-3</v>
      </c>
      <c r="J271" t="s">
        <v>3</v>
      </c>
      <c r="K271">
        <v>284.00503300000003</v>
      </c>
      <c r="L271">
        <v>1.3493E-2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735.61804600000005</v>
      </c>
      <c r="I272">
        <v>4.9360000000000003E-3</v>
      </c>
      <c r="J272" t="s">
        <v>3</v>
      </c>
      <c r="K272">
        <v>312.42370499999998</v>
      </c>
      <c r="L272">
        <v>1.6674000000000001E-2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802.51939300000004</v>
      </c>
      <c r="I273">
        <v>5.8089999999999999E-3</v>
      </c>
      <c r="J273" t="s">
        <v>3</v>
      </c>
      <c r="K273">
        <v>340.84621900000002</v>
      </c>
      <c r="L273">
        <v>1.9282000000000001E-2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869.418724</v>
      </c>
      <c r="I274">
        <v>6.6959999999999997E-3</v>
      </c>
      <c r="J274" t="s">
        <v>3</v>
      </c>
      <c r="K274">
        <v>369.270239</v>
      </c>
      <c r="L274">
        <v>2.2377000000000001E-2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936.32464200000004</v>
      </c>
      <c r="I275">
        <v>7.8019999999999999E-3</v>
      </c>
      <c r="J275" t="s">
        <v>3</v>
      </c>
      <c r="K275">
        <v>397.69892199999998</v>
      </c>
      <c r="L275">
        <v>2.6064E-2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1003.240404</v>
      </c>
      <c r="I276">
        <v>1.0906000000000001E-2</v>
      </c>
      <c r="J276" t="s">
        <v>3</v>
      </c>
      <c r="K276">
        <v>426.13271500000002</v>
      </c>
      <c r="L276">
        <v>3.0828000000000001E-2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1070.1542750000001</v>
      </c>
      <c r="I277">
        <v>1.3195999999999999E-2</v>
      </c>
      <c r="J277" t="s">
        <v>3</v>
      </c>
      <c r="K277">
        <v>454.56628899999998</v>
      </c>
      <c r="L277">
        <v>3.5639999999999998E-2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1137.0774489999999</v>
      </c>
      <c r="I278">
        <v>1.5114000000000001E-2</v>
      </c>
      <c r="J278" t="s">
        <v>3</v>
      </c>
      <c r="K278">
        <v>483.00461799999999</v>
      </c>
      <c r="L278">
        <v>4.0987000000000003E-2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1204.000061</v>
      </c>
      <c r="I279">
        <v>1.6215E-2</v>
      </c>
      <c r="J279" t="s">
        <v>3</v>
      </c>
      <c r="K279">
        <v>511.44166999999999</v>
      </c>
      <c r="L279">
        <v>4.5756999999999999E-2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1270.9297120000001</v>
      </c>
      <c r="I280">
        <v>1.7475000000000001E-2</v>
      </c>
      <c r="J280" t="s">
        <v>3</v>
      </c>
      <c r="K280">
        <v>539.88415599999996</v>
      </c>
      <c r="L280">
        <v>5.0684E-2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1337.8629639999999</v>
      </c>
      <c r="I281">
        <v>1.8964000000000002E-2</v>
      </c>
      <c r="J281" t="s">
        <v>3</v>
      </c>
      <c r="K281">
        <v>568.32791899999995</v>
      </c>
      <c r="L281">
        <v>5.5402E-2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57.337446</v>
      </c>
      <c r="I282">
        <v>5.0799999999999999E-4</v>
      </c>
      <c r="J282" t="s">
        <v>3</v>
      </c>
      <c r="K282">
        <v>16.985272999999999</v>
      </c>
      <c r="L282">
        <v>4.46E-4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114.720214</v>
      </c>
      <c r="I283">
        <v>1.325E-3</v>
      </c>
      <c r="J283" t="s">
        <v>3</v>
      </c>
      <c r="K283">
        <v>33.970418000000002</v>
      </c>
      <c r="L283">
        <v>1.567E-3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172.098928</v>
      </c>
      <c r="I284">
        <v>2.3679999999999999E-3</v>
      </c>
      <c r="J284" t="s">
        <v>3</v>
      </c>
      <c r="K284">
        <v>50.953854</v>
      </c>
      <c r="L284">
        <v>3.594E-3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229.76557299999999</v>
      </c>
      <c r="I285">
        <v>4.1017320000000002</v>
      </c>
      <c r="J285" t="s">
        <v>3</v>
      </c>
      <c r="K285">
        <v>67.938046999999997</v>
      </c>
      <c r="L285">
        <v>6.4279999999999997E-3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287.14636999999999</v>
      </c>
      <c r="I286">
        <v>4.1173770000000003</v>
      </c>
      <c r="J286" t="s">
        <v>3</v>
      </c>
      <c r="K286">
        <v>84.923242000000002</v>
      </c>
      <c r="L286">
        <v>9.7579999999999993E-3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344.52516700000001</v>
      </c>
      <c r="I287">
        <v>4.120933</v>
      </c>
      <c r="J287" t="s">
        <v>3</v>
      </c>
      <c r="K287">
        <v>101.907906</v>
      </c>
      <c r="L287">
        <v>1.3627E-2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401.90425699999997</v>
      </c>
      <c r="I288">
        <v>4.1193499999999998</v>
      </c>
      <c r="J288" t="s">
        <v>3</v>
      </c>
      <c r="K288">
        <v>118.892734</v>
      </c>
      <c r="L288">
        <v>1.8595E-2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459.28328399999998</v>
      </c>
      <c r="I289">
        <v>4.1197400000000002</v>
      </c>
      <c r="J289" t="s">
        <v>3</v>
      </c>
      <c r="K289">
        <v>135.87717799999999</v>
      </c>
      <c r="L289">
        <v>2.3980000000000001E-2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516.66603799999996</v>
      </c>
      <c r="I290">
        <v>4.1144109999999996</v>
      </c>
      <c r="J290" t="s">
        <v>3</v>
      </c>
      <c r="K290">
        <v>152.86201199999999</v>
      </c>
      <c r="L290">
        <v>3.0620000000000001E-2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574.13420499999995</v>
      </c>
      <c r="I291">
        <v>4.3947950000000002</v>
      </c>
      <c r="J291" t="s">
        <v>3</v>
      </c>
      <c r="K291">
        <v>169.93435500000001</v>
      </c>
      <c r="L291">
        <v>0.36408000000000001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631.51367800000003</v>
      </c>
      <c r="I292">
        <v>4.3928979999999997</v>
      </c>
      <c r="J292" t="s">
        <v>3</v>
      </c>
      <c r="K292">
        <v>186.91824600000001</v>
      </c>
      <c r="L292">
        <v>0.36944500000000002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688.89435100000003</v>
      </c>
      <c r="I293">
        <v>4.3829640000000003</v>
      </c>
      <c r="J293" t="s">
        <v>3</v>
      </c>
      <c r="K293">
        <v>203.903426</v>
      </c>
      <c r="L293">
        <v>0.37409500000000001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746.277286</v>
      </c>
      <c r="I294">
        <v>4.3845039999999997</v>
      </c>
      <c r="J294" t="s">
        <v>3</v>
      </c>
      <c r="K294">
        <v>220.88963100000001</v>
      </c>
      <c r="L294">
        <v>0.38084200000000001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803.65870800000005</v>
      </c>
      <c r="I295">
        <v>4.379346</v>
      </c>
      <c r="J295" t="s">
        <v>3</v>
      </c>
      <c r="K295">
        <v>237.87486999999999</v>
      </c>
      <c r="L295">
        <v>0.38567099999999999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861.03819199999998</v>
      </c>
      <c r="I296">
        <v>4.3756430000000002</v>
      </c>
      <c r="J296" t="s">
        <v>3</v>
      </c>
      <c r="K296">
        <v>254.85972000000001</v>
      </c>
      <c r="L296">
        <v>0.39226499999999997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918.41739700000005</v>
      </c>
      <c r="I297">
        <v>4.3675050000000004</v>
      </c>
      <c r="J297" t="s">
        <v>3</v>
      </c>
      <c r="K297">
        <v>271.84369600000002</v>
      </c>
      <c r="L297">
        <v>0.40006900000000001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975.79550200000006</v>
      </c>
      <c r="I298">
        <v>4.3641209999999999</v>
      </c>
      <c r="J298" t="s">
        <v>3</v>
      </c>
      <c r="K298">
        <v>288.82790299999999</v>
      </c>
      <c r="L298">
        <v>0.40882200000000002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1033.177285</v>
      </c>
      <c r="I299">
        <v>4.3588459999999998</v>
      </c>
      <c r="J299" t="s">
        <v>3</v>
      </c>
      <c r="K299">
        <v>305.81343900000002</v>
      </c>
      <c r="L299">
        <v>0.41856700000000002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1090.556975</v>
      </c>
      <c r="I300">
        <v>4.3637240000000004</v>
      </c>
      <c r="J300" t="s">
        <v>3</v>
      </c>
      <c r="K300">
        <v>322.79880700000001</v>
      </c>
      <c r="L300">
        <v>0.42852200000000001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1147.9333449999999</v>
      </c>
      <c r="I301">
        <v>4.3528539999999998</v>
      </c>
      <c r="J301" t="s">
        <v>3</v>
      </c>
      <c r="K301">
        <v>339.78251599999999</v>
      </c>
      <c r="L301">
        <v>0.43870900000000002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86.117890000000003</v>
      </c>
      <c r="I302">
        <v>3.6129999999999999E-3</v>
      </c>
      <c r="J302" t="s">
        <v>3</v>
      </c>
      <c r="K302">
        <v>28.390321</v>
      </c>
      <c r="L302">
        <v>2.0799999999999999E-4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172.51842300000001</v>
      </c>
      <c r="I303">
        <v>6.8789999999999997E-3</v>
      </c>
      <c r="J303" t="s">
        <v>3</v>
      </c>
      <c r="K303">
        <v>56.786614</v>
      </c>
      <c r="L303">
        <v>6.8499999999999995E-4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258.929935</v>
      </c>
      <c r="I304">
        <v>9.7219999999999997E-3</v>
      </c>
      <c r="J304" t="s">
        <v>3</v>
      </c>
      <c r="K304">
        <v>85.187383999999994</v>
      </c>
      <c r="L304">
        <v>1.3730000000000001E-3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345.35756900000001</v>
      </c>
      <c r="I305">
        <v>1.6218E-2</v>
      </c>
      <c r="J305" t="s">
        <v>3</v>
      </c>
      <c r="K305">
        <v>113.593952</v>
      </c>
      <c r="L305">
        <v>2.4060000000000002E-3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431.79418600000002</v>
      </c>
      <c r="I306">
        <v>2.1568E-2</v>
      </c>
      <c r="J306" t="s">
        <v>3</v>
      </c>
      <c r="K306">
        <v>142.00451000000001</v>
      </c>
      <c r="L306">
        <v>3.7729999999999999E-3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518.22171800000001</v>
      </c>
      <c r="I307">
        <v>2.4891E-2</v>
      </c>
      <c r="J307" t="s">
        <v>3</v>
      </c>
      <c r="K307">
        <v>170.41775000000001</v>
      </c>
      <c r="L307">
        <v>5.45E-3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604.64832200000001</v>
      </c>
      <c r="I308">
        <v>3.3196999999999997E-2</v>
      </c>
      <c r="J308" t="s">
        <v>3</v>
      </c>
      <c r="K308">
        <v>198.834384</v>
      </c>
      <c r="L308">
        <v>7.4310000000000001E-3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691.08632599999999</v>
      </c>
      <c r="I309">
        <v>3.9881E-2</v>
      </c>
      <c r="J309" t="s">
        <v>3</v>
      </c>
      <c r="K309">
        <v>227.253614</v>
      </c>
      <c r="L309">
        <v>9.5930000000000008E-3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777.51716799999997</v>
      </c>
      <c r="I310">
        <v>4.3808E-2</v>
      </c>
      <c r="J310" t="s">
        <v>3</v>
      </c>
      <c r="K310">
        <v>255.67572699999999</v>
      </c>
      <c r="L310">
        <v>1.2052E-2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863.95917399999996</v>
      </c>
      <c r="I311">
        <v>4.9327000000000003E-2</v>
      </c>
      <c r="J311" t="s">
        <v>3</v>
      </c>
      <c r="K311">
        <v>284.09975600000001</v>
      </c>
      <c r="L311">
        <v>1.4996000000000001E-2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950.39619300000004</v>
      </c>
      <c r="I312">
        <v>5.543E-2</v>
      </c>
      <c r="J312" t="s">
        <v>3</v>
      </c>
      <c r="K312">
        <v>312.528075</v>
      </c>
      <c r="L312">
        <v>1.7967E-2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1036.85905</v>
      </c>
      <c r="I313">
        <v>7.8551999999999997E-2</v>
      </c>
      <c r="J313" t="s">
        <v>3</v>
      </c>
      <c r="K313">
        <v>340.96454999999997</v>
      </c>
      <c r="L313">
        <v>2.5753000000000002E-2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1123.364558</v>
      </c>
      <c r="I314">
        <v>0.119145</v>
      </c>
      <c r="J314" t="s">
        <v>3</v>
      </c>
      <c r="K314">
        <v>369.43425200000001</v>
      </c>
      <c r="L314">
        <v>4.8256E-2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1209.8098950000001</v>
      </c>
      <c r="I315">
        <v>0.124462</v>
      </c>
      <c r="J315" t="s">
        <v>3</v>
      </c>
      <c r="K315">
        <v>397.87029699999999</v>
      </c>
      <c r="L315">
        <v>5.2985999999999998E-2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1296.270186</v>
      </c>
      <c r="I316">
        <v>0.128221</v>
      </c>
      <c r="J316" t="s">
        <v>3</v>
      </c>
      <c r="K316">
        <v>426.30976900000002</v>
      </c>
      <c r="L316">
        <v>5.7077999999999997E-2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1382.7113549999999</v>
      </c>
      <c r="I317">
        <v>0.13714599999999999</v>
      </c>
      <c r="J317" t="s">
        <v>3</v>
      </c>
      <c r="K317">
        <v>454.75269200000002</v>
      </c>
      <c r="L317">
        <v>6.1892999999999997E-2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1469.157373</v>
      </c>
      <c r="I318">
        <v>0.14974999999999999</v>
      </c>
      <c r="J318" t="s">
        <v>3</v>
      </c>
      <c r="K318">
        <v>483.19605799999999</v>
      </c>
      <c r="L318">
        <v>6.5985000000000002E-2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1555.6042090000001</v>
      </c>
      <c r="I319">
        <v>0.15284200000000001</v>
      </c>
      <c r="J319" t="s">
        <v>3</v>
      </c>
      <c r="K319">
        <v>511.643058</v>
      </c>
      <c r="L319">
        <v>7.0643999999999998E-2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1642.0660820000001</v>
      </c>
      <c r="I320">
        <v>0.16785</v>
      </c>
      <c r="J320" t="s">
        <v>3</v>
      </c>
      <c r="K320">
        <v>540.09300199999996</v>
      </c>
      <c r="L320">
        <v>7.4813000000000004E-2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1728.510203</v>
      </c>
      <c r="I321">
        <v>0.175232</v>
      </c>
      <c r="J321" t="s">
        <v>3</v>
      </c>
      <c r="K321">
        <v>568.54655500000001</v>
      </c>
      <c r="L321">
        <v>7.9153000000000001E-2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6427.6445800000001</v>
      </c>
      <c r="I322">
        <v>65957.842256000004</v>
      </c>
      <c r="J322" t="s">
        <v>3</v>
      </c>
      <c r="K322">
        <v>6426.9601460000003</v>
      </c>
      <c r="L322">
        <v>65946.030639999997</v>
      </c>
      <c r="M322" t="s">
        <v>4</v>
      </c>
      <c r="N322">
        <v>882.31710199999998</v>
      </c>
      <c r="O322">
        <v>4464.3046039999999</v>
      </c>
      <c r="P322" t="s">
        <v>5</v>
      </c>
      <c r="Q322">
        <v>707.06048999999996</v>
      </c>
      <c r="R322">
        <v>2292.9540339999999</v>
      </c>
      <c r="S322" t="s">
        <v>6</v>
      </c>
      <c r="T322">
        <v>149.79658499999999</v>
      </c>
      <c r="U322">
        <v>44.583557999999996</v>
      </c>
      <c r="V322" t="s">
        <v>7</v>
      </c>
      <c r="W322">
        <v>150.60955200000001</v>
      </c>
      <c r="X322">
        <v>47.455599999999997</v>
      </c>
      <c r="Y322" t="s">
        <v>8</v>
      </c>
      <c r="Z322">
        <v>204.86354600000001</v>
      </c>
      <c r="AA322">
        <v>1618.750785</v>
      </c>
      <c r="AB322" t="s">
        <v>9</v>
      </c>
      <c r="AC322">
        <v>4700.8978029999998</v>
      </c>
      <c r="AD322">
        <v>28797.920384000001</v>
      </c>
      <c r="AE322" t="s">
        <v>10</v>
      </c>
      <c r="AF322">
        <v>7.4817999999999996E-2</v>
      </c>
      <c r="AG322">
        <v>1.36E-4</v>
      </c>
      <c r="AH322" t="s">
        <v>11</v>
      </c>
      <c r="AI322">
        <v>0.92995300000000003</v>
      </c>
      <c r="AJ322">
        <v>3.6999999999999998E-5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12894.268222999999</v>
      </c>
      <c r="I323">
        <v>184493.499725</v>
      </c>
      <c r="J323" t="s">
        <v>3</v>
      </c>
      <c r="K323">
        <v>12892.891309000001</v>
      </c>
      <c r="L323">
        <v>184456.63464400001</v>
      </c>
      <c r="M323" t="s">
        <v>4</v>
      </c>
      <c r="N323">
        <v>1770.4456809999999</v>
      </c>
      <c r="O323">
        <v>10606.400823</v>
      </c>
      <c r="P323" t="s">
        <v>5</v>
      </c>
      <c r="Q323">
        <v>1428.242698</v>
      </c>
      <c r="R323">
        <v>6725.9402849999997</v>
      </c>
      <c r="S323" t="s">
        <v>6</v>
      </c>
      <c r="T323">
        <v>300.162892</v>
      </c>
      <c r="U323">
        <v>114.383962</v>
      </c>
      <c r="V323" t="s">
        <v>7</v>
      </c>
      <c r="W323">
        <v>301.59950600000002</v>
      </c>
      <c r="X323">
        <v>111.556943</v>
      </c>
      <c r="Y323" t="s">
        <v>8</v>
      </c>
      <c r="Z323">
        <v>420.76757900000001</v>
      </c>
      <c r="AA323">
        <v>4644.7446060000002</v>
      </c>
      <c r="AB323" t="s">
        <v>9</v>
      </c>
      <c r="AC323">
        <v>9419.2563480000008</v>
      </c>
      <c r="AD323">
        <v>74551.377684999999</v>
      </c>
      <c r="AE323" t="s">
        <v>10</v>
      </c>
      <c r="AF323">
        <v>6.6905999999999993E-2</v>
      </c>
      <c r="AG323">
        <v>1.5100000000000001E-4</v>
      </c>
      <c r="AH323" t="s">
        <v>11</v>
      </c>
      <c r="AI323">
        <v>0.93247999999999998</v>
      </c>
      <c r="AJ323">
        <v>1.2E-5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19343.474647999999</v>
      </c>
      <c r="I324">
        <v>324468.53814600001</v>
      </c>
      <c r="J324" t="s">
        <v>3</v>
      </c>
      <c r="K324">
        <v>19341.403710999999</v>
      </c>
      <c r="L324">
        <v>324410.37839000003</v>
      </c>
      <c r="M324" t="s">
        <v>4</v>
      </c>
      <c r="N324">
        <v>2667.2551560000002</v>
      </c>
      <c r="O324">
        <v>20983.571431</v>
      </c>
      <c r="P324" t="s">
        <v>5</v>
      </c>
      <c r="Q324">
        <v>2149.288955</v>
      </c>
      <c r="R324">
        <v>11574.329643999999</v>
      </c>
      <c r="S324" t="s">
        <v>6</v>
      </c>
      <c r="T324">
        <v>451.47194200000001</v>
      </c>
      <c r="U324">
        <v>196.20832200000001</v>
      </c>
      <c r="V324" t="s">
        <v>7</v>
      </c>
      <c r="W324">
        <v>452.26762000000002</v>
      </c>
      <c r="X324">
        <v>174.540122</v>
      </c>
      <c r="Y324" t="s">
        <v>8</v>
      </c>
      <c r="Z324">
        <v>637.22973400000001</v>
      </c>
      <c r="AA324">
        <v>7927.7782189999998</v>
      </c>
      <c r="AB324" t="s">
        <v>9</v>
      </c>
      <c r="AC324">
        <v>14109.478789000001</v>
      </c>
      <c r="AD324">
        <v>125097.071816</v>
      </c>
      <c r="AE324" t="s">
        <v>10</v>
      </c>
      <c r="AF324">
        <v>6.3027E-2</v>
      </c>
      <c r="AG324">
        <v>1.1E-4</v>
      </c>
      <c r="AH324" t="s">
        <v>11</v>
      </c>
      <c r="AI324">
        <v>0.932867</v>
      </c>
      <c r="AJ324">
        <v>1.4E-5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25728.468476999999</v>
      </c>
      <c r="I325">
        <v>446172.73032799998</v>
      </c>
      <c r="J325" t="s">
        <v>3</v>
      </c>
      <c r="K325">
        <v>25725.713007999999</v>
      </c>
      <c r="L325">
        <v>446086.73938500002</v>
      </c>
      <c r="M325" t="s">
        <v>4</v>
      </c>
      <c r="N325">
        <v>3541.0629739999999</v>
      </c>
      <c r="O325">
        <v>33277.251028999999</v>
      </c>
      <c r="P325" t="s">
        <v>5</v>
      </c>
      <c r="Q325">
        <v>2869.6348680000001</v>
      </c>
      <c r="R325">
        <v>16573.528603999999</v>
      </c>
      <c r="S325" t="s">
        <v>6</v>
      </c>
      <c r="T325">
        <v>599.48829000000001</v>
      </c>
      <c r="U325">
        <v>245.18933799999999</v>
      </c>
      <c r="V325" t="s">
        <v>7</v>
      </c>
      <c r="W325">
        <v>601.837717</v>
      </c>
      <c r="X325">
        <v>255.12614199999999</v>
      </c>
      <c r="Y325" t="s">
        <v>8</v>
      </c>
      <c r="Z325">
        <v>858.496173</v>
      </c>
      <c r="AA325">
        <v>11215.307236000001</v>
      </c>
      <c r="AB325" t="s">
        <v>9</v>
      </c>
      <c r="AC325">
        <v>18761.293516000002</v>
      </c>
      <c r="AD325">
        <v>156353.13091499999</v>
      </c>
      <c r="AE325" t="s">
        <v>10</v>
      </c>
      <c r="AF325">
        <v>6.0443999999999998E-2</v>
      </c>
      <c r="AG325">
        <v>9.7E-5</v>
      </c>
      <c r="AH325" t="s">
        <v>11</v>
      </c>
      <c r="AI325">
        <v>0.93291199999999996</v>
      </c>
      <c r="AJ325">
        <v>1.2999999999999999E-5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32184.983398</v>
      </c>
      <c r="I326">
        <v>697500.26513299998</v>
      </c>
      <c r="J326" t="s">
        <v>3</v>
      </c>
      <c r="K326">
        <v>32181.549180000002</v>
      </c>
      <c r="L326">
        <v>697366.62471799995</v>
      </c>
      <c r="M326" t="s">
        <v>4</v>
      </c>
      <c r="N326">
        <v>4428.4131589999997</v>
      </c>
      <c r="O326">
        <v>50267.458612000002</v>
      </c>
      <c r="P326" t="s">
        <v>5</v>
      </c>
      <c r="Q326">
        <v>3592.850801</v>
      </c>
      <c r="R326">
        <v>24132.247018999999</v>
      </c>
      <c r="S326" t="s">
        <v>6</v>
      </c>
      <c r="T326">
        <v>749.32246699999996</v>
      </c>
      <c r="U326">
        <v>397.66817600000002</v>
      </c>
      <c r="V326" t="s">
        <v>7</v>
      </c>
      <c r="W326">
        <v>754.19823199999996</v>
      </c>
      <c r="X326">
        <v>395.63514500000002</v>
      </c>
      <c r="Y326" t="s">
        <v>8</v>
      </c>
      <c r="Z326">
        <v>1078.383695</v>
      </c>
      <c r="AA326">
        <v>15849.431777</v>
      </c>
      <c r="AB326" t="s">
        <v>9</v>
      </c>
      <c r="AC326">
        <v>23467.341055000001</v>
      </c>
      <c r="AD326">
        <v>248852.50576</v>
      </c>
      <c r="AE326" t="s">
        <v>10</v>
      </c>
      <c r="AF326">
        <v>5.8574000000000001E-2</v>
      </c>
      <c r="AG326">
        <v>6.3999999999999997E-5</v>
      </c>
      <c r="AH326" t="s">
        <v>11</v>
      </c>
      <c r="AI326">
        <v>0.934334</v>
      </c>
      <c r="AJ326">
        <v>4.1999999999999998E-5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38628.881562000002</v>
      </c>
      <c r="I327">
        <v>1064954.3671319999</v>
      </c>
      <c r="J327" t="s">
        <v>3</v>
      </c>
      <c r="K327">
        <v>38624.762344000002</v>
      </c>
      <c r="L327">
        <v>1064752.0223030001</v>
      </c>
      <c r="M327" t="s">
        <v>4</v>
      </c>
      <c r="N327">
        <v>5320.1408009999996</v>
      </c>
      <c r="O327">
        <v>72734.581422000003</v>
      </c>
      <c r="P327" t="s">
        <v>5</v>
      </c>
      <c r="Q327">
        <v>4319.1805910000003</v>
      </c>
      <c r="R327">
        <v>36830.019686</v>
      </c>
      <c r="S327" t="s">
        <v>6</v>
      </c>
      <c r="T327">
        <v>898.737754</v>
      </c>
      <c r="U327">
        <v>487.78529099999997</v>
      </c>
      <c r="V327" t="s">
        <v>7</v>
      </c>
      <c r="W327">
        <v>906.21151499999996</v>
      </c>
      <c r="X327">
        <v>564.48279000000002</v>
      </c>
      <c r="Y327" t="s">
        <v>8</v>
      </c>
      <c r="Z327">
        <v>1300.6814790000001</v>
      </c>
      <c r="AA327">
        <v>22732.157281</v>
      </c>
      <c r="AB327" t="s">
        <v>9</v>
      </c>
      <c r="AC327">
        <v>28154.573203</v>
      </c>
      <c r="AD327">
        <v>374123.41527400003</v>
      </c>
      <c r="AE327" t="s">
        <v>10</v>
      </c>
      <c r="AF327">
        <v>5.7496999999999999E-2</v>
      </c>
      <c r="AG327">
        <v>4.8999999999999998E-5</v>
      </c>
      <c r="AH327" t="s">
        <v>11</v>
      </c>
      <c r="AI327">
        <v>0.93629700000000005</v>
      </c>
      <c r="AJ327">
        <v>7.2999999999999999E-5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45086.330780999997</v>
      </c>
      <c r="I328">
        <v>1285531.7502540001</v>
      </c>
      <c r="J328" t="s">
        <v>3</v>
      </c>
      <c r="K328">
        <v>45081.538906000002</v>
      </c>
      <c r="L328">
        <v>1285309.4799279999</v>
      </c>
      <c r="M328" t="s">
        <v>4</v>
      </c>
      <c r="N328">
        <v>6206.8505269999996</v>
      </c>
      <c r="O328">
        <v>90362.974434999996</v>
      </c>
      <c r="P328" t="s">
        <v>5</v>
      </c>
      <c r="Q328">
        <v>5046.7962600000001</v>
      </c>
      <c r="R328">
        <v>49534.980755999997</v>
      </c>
      <c r="S328" t="s">
        <v>6</v>
      </c>
      <c r="T328">
        <v>1047.9231629999999</v>
      </c>
      <c r="U328">
        <v>497.70357999999999</v>
      </c>
      <c r="V328" t="s">
        <v>7</v>
      </c>
      <c r="W328">
        <v>1058.6605460000001</v>
      </c>
      <c r="X328">
        <v>686.78226700000005</v>
      </c>
      <c r="Y328" t="s">
        <v>8</v>
      </c>
      <c r="Z328">
        <v>1521.608469</v>
      </c>
      <c r="AA328">
        <v>31701.303555999999</v>
      </c>
      <c r="AB328" t="s">
        <v>9</v>
      </c>
      <c r="AC328">
        <v>32860.880858999997</v>
      </c>
      <c r="AD328">
        <v>431313.83041499997</v>
      </c>
      <c r="AE328" t="s">
        <v>10</v>
      </c>
      <c r="AF328">
        <v>5.6320000000000002E-2</v>
      </c>
      <c r="AG328">
        <v>6.2000000000000003E-5</v>
      </c>
      <c r="AH328" t="s">
        <v>11</v>
      </c>
      <c r="AI328">
        <v>0.93634799999999996</v>
      </c>
      <c r="AJ328">
        <v>7.2999999999999999E-5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51586.831405999998</v>
      </c>
      <c r="I329">
        <v>1751143.374235</v>
      </c>
      <c r="J329" t="s">
        <v>3</v>
      </c>
      <c r="K329">
        <v>51581.345625000002</v>
      </c>
      <c r="L329">
        <v>1750839.6383189999</v>
      </c>
      <c r="M329" t="s">
        <v>4</v>
      </c>
      <c r="N329">
        <v>7104.6630080000004</v>
      </c>
      <c r="O329">
        <v>118857.854091</v>
      </c>
      <c r="P329" t="s">
        <v>5</v>
      </c>
      <c r="Q329">
        <v>5784.3252439999997</v>
      </c>
      <c r="R329">
        <v>68527.150120000006</v>
      </c>
      <c r="S329" t="s">
        <v>6</v>
      </c>
      <c r="T329">
        <v>1196.476692</v>
      </c>
      <c r="U329">
        <v>601.56944599999997</v>
      </c>
      <c r="V329" t="s">
        <v>7</v>
      </c>
      <c r="W329">
        <v>1208.3906979999999</v>
      </c>
      <c r="X329">
        <v>832.51296300000001</v>
      </c>
      <c r="Y329" t="s">
        <v>8</v>
      </c>
      <c r="Z329">
        <v>1752.3114330000001</v>
      </c>
      <c r="AA329">
        <v>43757.030550000003</v>
      </c>
      <c r="AB329" t="s">
        <v>9</v>
      </c>
      <c r="AC329">
        <v>37599.700234000004</v>
      </c>
      <c r="AD329">
        <v>575828.84383200004</v>
      </c>
      <c r="AE329" t="s">
        <v>10</v>
      </c>
      <c r="AF329">
        <v>5.5848000000000002E-2</v>
      </c>
      <c r="AG329">
        <v>5.5999999999999999E-5</v>
      </c>
      <c r="AH329" t="s">
        <v>11</v>
      </c>
      <c r="AI329">
        <v>0.936361</v>
      </c>
      <c r="AJ329">
        <v>7.2999999999999999E-5</v>
      </c>
      <c r="AK329" t="s">
        <v>12</v>
      </c>
      <c r="AL329">
        <v>20.54</v>
      </c>
      <c r="AM329">
        <v>20672.688399999999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58055.77375</v>
      </c>
      <c r="I330">
        <v>2138610.1103759999</v>
      </c>
      <c r="J330" t="s">
        <v>3</v>
      </c>
      <c r="K330">
        <v>58049.609687999997</v>
      </c>
      <c r="L330">
        <v>2138257.378639</v>
      </c>
      <c r="M330" t="s">
        <v>4</v>
      </c>
      <c r="N330">
        <v>7990.812559</v>
      </c>
      <c r="O330">
        <v>144178.76366500001</v>
      </c>
      <c r="P330" t="s">
        <v>5</v>
      </c>
      <c r="Q330">
        <v>6524.4841990000004</v>
      </c>
      <c r="R330">
        <v>93991.412377999994</v>
      </c>
      <c r="S330" t="s">
        <v>6</v>
      </c>
      <c r="T330">
        <v>1347.014304</v>
      </c>
      <c r="U330">
        <v>760.53601800000001</v>
      </c>
      <c r="V330" t="s">
        <v>7</v>
      </c>
      <c r="W330">
        <v>1358.123564</v>
      </c>
      <c r="X330">
        <v>1031.6536610000001</v>
      </c>
      <c r="Y330" t="s">
        <v>8</v>
      </c>
      <c r="Z330">
        <v>1985.0753199999999</v>
      </c>
      <c r="AA330">
        <v>63504.091202000003</v>
      </c>
      <c r="AB330" t="s">
        <v>9</v>
      </c>
      <c r="AC330">
        <v>42314.719297000003</v>
      </c>
      <c r="AD330">
        <v>686742.14338899998</v>
      </c>
      <c r="AE330" t="s">
        <v>10</v>
      </c>
      <c r="AF330">
        <v>5.4600000000000003E-2</v>
      </c>
      <c r="AG330">
        <v>2.5000000000000001E-5</v>
      </c>
      <c r="AH330" t="s">
        <v>11</v>
      </c>
      <c r="AI330">
        <v>0.93725499999999995</v>
      </c>
      <c r="AJ330">
        <v>8.7000000000000001E-5</v>
      </c>
      <c r="AK330" t="s">
        <v>12</v>
      </c>
      <c r="AL330">
        <v>20.54</v>
      </c>
      <c r="AM330">
        <v>20672.688399999999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64492.180391000002</v>
      </c>
      <c r="I331">
        <v>2531612.1879710001</v>
      </c>
      <c r="J331" t="s">
        <v>3</v>
      </c>
      <c r="K331">
        <v>64485.336327999998</v>
      </c>
      <c r="L331">
        <v>2531201.0696069999</v>
      </c>
      <c r="M331" t="s">
        <v>4</v>
      </c>
      <c r="N331">
        <v>8870.2044239999996</v>
      </c>
      <c r="O331">
        <v>171247.41184799999</v>
      </c>
      <c r="P331" t="s">
        <v>5</v>
      </c>
      <c r="Q331">
        <v>7253.0362299999997</v>
      </c>
      <c r="R331">
        <v>113056.267515</v>
      </c>
      <c r="S331" t="s">
        <v>6</v>
      </c>
      <c r="T331">
        <v>1497.205872</v>
      </c>
      <c r="U331">
        <v>952.02814599999999</v>
      </c>
      <c r="V331" t="s">
        <v>7</v>
      </c>
      <c r="W331">
        <v>1508.2512790000001</v>
      </c>
      <c r="X331">
        <v>1120.8706400000001</v>
      </c>
      <c r="Y331" t="s">
        <v>8</v>
      </c>
      <c r="Z331">
        <v>2206.6055959999999</v>
      </c>
      <c r="AA331">
        <v>76201.071467999995</v>
      </c>
      <c r="AB331" t="s">
        <v>9</v>
      </c>
      <c r="AC331">
        <v>47019.786640999999</v>
      </c>
      <c r="AD331">
        <v>796555.19511700002</v>
      </c>
      <c r="AE331" t="s">
        <v>10</v>
      </c>
      <c r="AF331">
        <v>5.4486E-2</v>
      </c>
      <c r="AG331">
        <v>2.5000000000000001E-5</v>
      </c>
      <c r="AH331" t="s">
        <v>11</v>
      </c>
      <c r="AI331">
        <v>0.93867</v>
      </c>
      <c r="AJ331">
        <v>1.0399999999999999E-4</v>
      </c>
      <c r="AK331" t="s">
        <v>12</v>
      </c>
      <c r="AL331">
        <v>20.54</v>
      </c>
      <c r="AM331">
        <v>20672.688399999999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70983.919452999995</v>
      </c>
      <c r="I332">
        <v>3051732.2733300002</v>
      </c>
      <c r="J332" t="s">
        <v>3</v>
      </c>
      <c r="K332">
        <v>70976.370078000007</v>
      </c>
      <c r="L332">
        <v>3051214.2173020002</v>
      </c>
      <c r="M332" t="s">
        <v>4</v>
      </c>
      <c r="N332">
        <v>9777.9933889999993</v>
      </c>
      <c r="O332">
        <v>209938.97900399999</v>
      </c>
      <c r="P332" t="s">
        <v>5</v>
      </c>
      <c r="Q332">
        <v>7980.2806929999997</v>
      </c>
      <c r="R332">
        <v>133130.96447800001</v>
      </c>
      <c r="S332" t="s">
        <v>6</v>
      </c>
      <c r="T332">
        <v>1647.4141500000001</v>
      </c>
      <c r="U332">
        <v>1081.5850089999999</v>
      </c>
      <c r="V332" t="s">
        <v>7</v>
      </c>
      <c r="W332">
        <v>1658.3605130000001</v>
      </c>
      <c r="X332">
        <v>1326.860778</v>
      </c>
      <c r="Y332" t="s">
        <v>8</v>
      </c>
      <c r="Z332">
        <v>2422.5958569999998</v>
      </c>
      <c r="AA332">
        <v>89038.736598000003</v>
      </c>
      <c r="AB332" t="s">
        <v>9</v>
      </c>
      <c r="AC332">
        <v>51753.698594000001</v>
      </c>
      <c r="AD332">
        <v>954011.19813599996</v>
      </c>
      <c r="AE332" t="s">
        <v>10</v>
      </c>
      <c r="AF332">
        <v>5.4072000000000002E-2</v>
      </c>
      <c r="AG332">
        <v>2.0000000000000002E-5</v>
      </c>
      <c r="AH332" t="s">
        <v>11</v>
      </c>
      <c r="AI332">
        <v>0.93970100000000001</v>
      </c>
      <c r="AJ332">
        <v>1.15E-4</v>
      </c>
      <c r="AK332" t="s">
        <v>12</v>
      </c>
      <c r="AL332">
        <v>93.56</v>
      </c>
      <c r="AM332">
        <v>171850.72640000001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77413.481719000003</v>
      </c>
      <c r="I333">
        <v>3259143.8643399999</v>
      </c>
      <c r="J333" t="s">
        <v>3</v>
      </c>
      <c r="K333">
        <v>77405.082811999993</v>
      </c>
      <c r="L333">
        <v>3257677.5724749998</v>
      </c>
      <c r="M333" t="s">
        <v>4</v>
      </c>
      <c r="N333">
        <v>10660.132656</v>
      </c>
      <c r="O333">
        <v>222607.83775800001</v>
      </c>
      <c r="P333" t="s">
        <v>5</v>
      </c>
      <c r="Q333">
        <v>8699.4531449999995</v>
      </c>
      <c r="R333">
        <v>145633.92982300001</v>
      </c>
      <c r="S333" t="s">
        <v>6</v>
      </c>
      <c r="T333">
        <v>1795.8058719999999</v>
      </c>
      <c r="U333">
        <v>1152.023107</v>
      </c>
      <c r="V333" t="s">
        <v>7</v>
      </c>
      <c r="W333">
        <v>1807.659365</v>
      </c>
      <c r="X333">
        <v>1411.6180099999999</v>
      </c>
      <c r="Y333" t="s">
        <v>8</v>
      </c>
      <c r="Z333">
        <v>2641.3218069999998</v>
      </c>
      <c r="AA333">
        <v>99180.918298000004</v>
      </c>
      <c r="AB333" t="s">
        <v>9</v>
      </c>
      <c r="AC333">
        <v>56450.954062999997</v>
      </c>
      <c r="AD333">
        <v>1015010.199809</v>
      </c>
      <c r="AE333" t="s">
        <v>10</v>
      </c>
      <c r="AF333">
        <v>5.4054999999999999E-2</v>
      </c>
      <c r="AG333">
        <v>2.0000000000000002E-5</v>
      </c>
      <c r="AH333" t="s">
        <v>11</v>
      </c>
      <c r="AI333">
        <v>0.94107300000000005</v>
      </c>
      <c r="AJ333">
        <v>1.2300000000000001E-4</v>
      </c>
      <c r="AK333" t="s">
        <v>12</v>
      </c>
      <c r="AL333">
        <v>93.56</v>
      </c>
      <c r="AM333">
        <v>171850.72640000001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83840.155469000005</v>
      </c>
      <c r="I334">
        <v>3650345.6944800001</v>
      </c>
      <c r="J334" t="s">
        <v>3</v>
      </c>
      <c r="K334">
        <v>83831.074531000006</v>
      </c>
      <c r="L334">
        <v>3648725.1307799998</v>
      </c>
      <c r="M334" t="s">
        <v>4</v>
      </c>
      <c r="N334">
        <v>11552.995430000001</v>
      </c>
      <c r="O334">
        <v>244879.61583</v>
      </c>
      <c r="P334" t="s">
        <v>5</v>
      </c>
      <c r="Q334">
        <v>9417.5212499999998</v>
      </c>
      <c r="R334">
        <v>165796.344361</v>
      </c>
      <c r="S334" t="s">
        <v>6</v>
      </c>
      <c r="T334">
        <v>1945.016946</v>
      </c>
      <c r="U334">
        <v>1214.503749</v>
      </c>
      <c r="V334" t="s">
        <v>7</v>
      </c>
      <c r="W334">
        <v>1956.3721680000001</v>
      </c>
      <c r="X334">
        <v>1562.2612059999999</v>
      </c>
      <c r="Y334" t="s">
        <v>8</v>
      </c>
      <c r="Z334">
        <v>2858.7517680000001</v>
      </c>
      <c r="AA334">
        <v>113641.450622</v>
      </c>
      <c r="AB334" t="s">
        <v>9</v>
      </c>
      <c r="AC334">
        <v>61138.819452999996</v>
      </c>
      <c r="AD334">
        <v>1150260.9033059999</v>
      </c>
      <c r="AE334" t="s">
        <v>10</v>
      </c>
      <c r="AF334">
        <v>5.4047999999999999E-2</v>
      </c>
      <c r="AG334">
        <v>2.0000000000000002E-5</v>
      </c>
      <c r="AH334" t="s">
        <v>11</v>
      </c>
      <c r="AI334">
        <v>0.94289500000000004</v>
      </c>
      <c r="AJ334">
        <v>1.3899999999999999E-4</v>
      </c>
      <c r="AK334" t="s">
        <v>12</v>
      </c>
      <c r="AL334">
        <v>196.88</v>
      </c>
      <c r="AM334">
        <v>380359.66560000001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90322.918437999993</v>
      </c>
      <c r="I335">
        <v>3984240.7944479999</v>
      </c>
      <c r="J335" t="s">
        <v>3</v>
      </c>
      <c r="K335">
        <v>90313.152344000002</v>
      </c>
      <c r="L335">
        <v>3982503.2764039999</v>
      </c>
      <c r="M335" t="s">
        <v>4</v>
      </c>
      <c r="N335">
        <v>12442.560371</v>
      </c>
      <c r="O335">
        <v>267858.45706500002</v>
      </c>
      <c r="P335" t="s">
        <v>5</v>
      </c>
      <c r="Q335">
        <v>10135.226522999999</v>
      </c>
      <c r="R335">
        <v>182680.25331299999</v>
      </c>
      <c r="S335" t="s">
        <v>6</v>
      </c>
      <c r="T335">
        <v>2094.8740579999999</v>
      </c>
      <c r="U335">
        <v>1364.58502</v>
      </c>
      <c r="V335" t="s">
        <v>7</v>
      </c>
      <c r="W335">
        <v>2108.3456860000001</v>
      </c>
      <c r="X335">
        <v>1638.233291</v>
      </c>
      <c r="Y335" t="s">
        <v>8</v>
      </c>
      <c r="Z335">
        <v>3073.7196920000001</v>
      </c>
      <c r="AA335">
        <v>122303.69317699999</v>
      </c>
      <c r="AB335" t="s">
        <v>9</v>
      </c>
      <c r="AC335">
        <v>65872.173202999998</v>
      </c>
      <c r="AD335">
        <v>1241113.920618</v>
      </c>
      <c r="AE335" t="s">
        <v>10</v>
      </c>
      <c r="AF335">
        <v>5.3858999999999997E-2</v>
      </c>
      <c r="AG335">
        <v>1.5999999999999999E-5</v>
      </c>
      <c r="AH335" t="s">
        <v>11</v>
      </c>
      <c r="AI335">
        <v>0.94368399999999997</v>
      </c>
      <c r="AJ335">
        <v>1.3799999999999999E-4</v>
      </c>
      <c r="AK335" t="s">
        <v>12</v>
      </c>
      <c r="AL335">
        <v>276.54000000000002</v>
      </c>
      <c r="AM335">
        <v>520861.92839999998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96710.140155999994</v>
      </c>
      <c r="I336">
        <v>4141206.6195660001</v>
      </c>
      <c r="J336" t="s">
        <v>3</v>
      </c>
      <c r="K336">
        <v>96699.700312999994</v>
      </c>
      <c r="L336">
        <v>4139386.4961529998</v>
      </c>
      <c r="M336" t="s">
        <v>4</v>
      </c>
      <c r="N336">
        <v>13308.348574</v>
      </c>
      <c r="O336">
        <v>279047.29294499999</v>
      </c>
      <c r="P336" t="s">
        <v>5</v>
      </c>
      <c r="Q336">
        <v>10838.488944999999</v>
      </c>
      <c r="R336">
        <v>194608.77079099999</v>
      </c>
      <c r="S336" t="s">
        <v>6</v>
      </c>
      <c r="T336">
        <v>2243.367002</v>
      </c>
      <c r="U336">
        <v>1471.8087660000001</v>
      </c>
      <c r="V336" t="s">
        <v>7</v>
      </c>
      <c r="W336">
        <v>2260.3130569999998</v>
      </c>
      <c r="X336">
        <v>1772.6714649999999</v>
      </c>
      <c r="Y336" t="s">
        <v>8</v>
      </c>
      <c r="Z336">
        <v>3284.6254690000001</v>
      </c>
      <c r="AA336">
        <v>130832.050585</v>
      </c>
      <c r="AB336" t="s">
        <v>9</v>
      </c>
      <c r="AC336">
        <v>70470.616406000001</v>
      </c>
      <c r="AD336">
        <v>1243245.408599</v>
      </c>
      <c r="AE336" t="s">
        <v>10</v>
      </c>
      <c r="AF336">
        <v>5.3642000000000002E-2</v>
      </c>
      <c r="AG336">
        <v>1.5999999999999999E-5</v>
      </c>
      <c r="AH336" t="s">
        <v>11</v>
      </c>
      <c r="AI336">
        <v>0.94391800000000003</v>
      </c>
      <c r="AJ336">
        <v>1.35E-4</v>
      </c>
      <c r="AK336" t="s">
        <v>12</v>
      </c>
      <c r="AL336">
        <v>276.54000000000002</v>
      </c>
      <c r="AM336">
        <v>520861.92839999998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103143.760625</v>
      </c>
      <c r="I337">
        <v>4536362.2823310001</v>
      </c>
      <c r="J337" t="s">
        <v>3</v>
      </c>
      <c r="K337">
        <v>103132.635625</v>
      </c>
      <c r="L337">
        <v>4534409.9856380001</v>
      </c>
      <c r="M337" t="s">
        <v>4</v>
      </c>
      <c r="N337">
        <v>14186.142733999999</v>
      </c>
      <c r="O337">
        <v>308830.49230799999</v>
      </c>
      <c r="P337" t="s">
        <v>5</v>
      </c>
      <c r="Q337">
        <v>11551.408026999999</v>
      </c>
      <c r="R337">
        <v>202329.53402299999</v>
      </c>
      <c r="S337" t="s">
        <v>6</v>
      </c>
      <c r="T337">
        <v>2393.5035990000001</v>
      </c>
      <c r="U337">
        <v>1563.3582100000001</v>
      </c>
      <c r="V337" t="s">
        <v>7</v>
      </c>
      <c r="W337">
        <v>2412.186318</v>
      </c>
      <c r="X337">
        <v>1927.4250919999999</v>
      </c>
      <c r="Y337" t="s">
        <v>8</v>
      </c>
      <c r="Z337">
        <v>3498.5946530000001</v>
      </c>
      <c r="AA337">
        <v>135685.492428</v>
      </c>
      <c r="AB337" t="s">
        <v>9</v>
      </c>
      <c r="AC337">
        <v>75098.869531000004</v>
      </c>
      <c r="AD337">
        <v>1401528.97278</v>
      </c>
      <c r="AE337" t="s">
        <v>10</v>
      </c>
      <c r="AF337">
        <v>5.3638999999999999E-2</v>
      </c>
      <c r="AG337">
        <v>1.5999999999999999E-5</v>
      </c>
      <c r="AH337" t="s">
        <v>11</v>
      </c>
      <c r="AI337">
        <v>0.94442899999999996</v>
      </c>
      <c r="AJ337">
        <v>1.35E-4</v>
      </c>
      <c r="AK337" t="s">
        <v>12</v>
      </c>
      <c r="AL337">
        <v>311.27999999999997</v>
      </c>
      <c r="AM337">
        <v>560784.44160000002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109608.55218699999</v>
      </c>
      <c r="I338">
        <v>4984714.2794359997</v>
      </c>
      <c r="J338" t="s">
        <v>3</v>
      </c>
      <c r="K338">
        <v>109596.740937</v>
      </c>
      <c r="L338">
        <v>4982615.3122220002</v>
      </c>
      <c r="M338" t="s">
        <v>4</v>
      </c>
      <c r="N338">
        <v>15078.672812999999</v>
      </c>
      <c r="O338">
        <v>341211.08584199997</v>
      </c>
      <c r="P338" t="s">
        <v>5</v>
      </c>
      <c r="Q338">
        <v>12268.718065999999</v>
      </c>
      <c r="R338">
        <v>213894.87135</v>
      </c>
      <c r="S338" t="s">
        <v>6</v>
      </c>
      <c r="T338">
        <v>2543.691343</v>
      </c>
      <c r="U338">
        <v>1784.4202359999999</v>
      </c>
      <c r="V338" t="s">
        <v>7</v>
      </c>
      <c r="W338">
        <v>2564.636348</v>
      </c>
      <c r="X338">
        <v>2049.5921619999999</v>
      </c>
      <c r="Y338" t="s">
        <v>8</v>
      </c>
      <c r="Z338">
        <v>3713.3567290000001</v>
      </c>
      <c r="AA338">
        <v>143460.99438799999</v>
      </c>
      <c r="AB338" t="s">
        <v>9</v>
      </c>
      <c r="AC338">
        <v>79751.051093999995</v>
      </c>
      <c r="AD338">
        <v>1598225.7619670001</v>
      </c>
      <c r="AE338" t="s">
        <v>10</v>
      </c>
      <c r="AF338">
        <v>5.3629999999999997E-2</v>
      </c>
      <c r="AG338">
        <v>1.5999999999999999E-5</v>
      </c>
      <c r="AH338" t="s">
        <v>11</v>
      </c>
      <c r="AI338">
        <v>0.94626299999999997</v>
      </c>
      <c r="AJ338">
        <v>1.27E-4</v>
      </c>
      <c r="AK338" t="s">
        <v>12</v>
      </c>
      <c r="AL338">
        <v>427.78</v>
      </c>
      <c r="AM338">
        <v>918868.77159999998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116078.66437499999</v>
      </c>
      <c r="I339">
        <v>5376701.4702470005</v>
      </c>
      <c r="J339" t="s">
        <v>3</v>
      </c>
      <c r="K339">
        <v>116066.16046899999</v>
      </c>
      <c r="L339">
        <v>5374430.0418870002</v>
      </c>
      <c r="M339" t="s">
        <v>4</v>
      </c>
      <c r="N339">
        <v>15974.947559</v>
      </c>
      <c r="O339">
        <v>366582.25604000001</v>
      </c>
      <c r="P339" t="s">
        <v>5</v>
      </c>
      <c r="Q339">
        <v>12984.800449</v>
      </c>
      <c r="R339">
        <v>228193.585181</v>
      </c>
      <c r="S339" t="s">
        <v>6</v>
      </c>
      <c r="T339">
        <v>2693.9973730000002</v>
      </c>
      <c r="U339">
        <v>1925.9065900000001</v>
      </c>
      <c r="V339" t="s">
        <v>7</v>
      </c>
      <c r="W339">
        <v>2718.1898489999999</v>
      </c>
      <c r="X339">
        <v>2305.3016299999999</v>
      </c>
      <c r="Y339" t="s">
        <v>8</v>
      </c>
      <c r="Z339">
        <v>3928.325742</v>
      </c>
      <c r="AA339">
        <v>153377.42953200001</v>
      </c>
      <c r="AB339" t="s">
        <v>9</v>
      </c>
      <c r="AC339">
        <v>84396.882031000001</v>
      </c>
      <c r="AD339">
        <v>1743222.5960850001</v>
      </c>
      <c r="AE339" t="s">
        <v>10</v>
      </c>
      <c r="AF339">
        <v>5.3624999999999999E-2</v>
      </c>
      <c r="AG339">
        <v>1.5999999999999999E-5</v>
      </c>
      <c r="AH339" t="s">
        <v>11</v>
      </c>
      <c r="AI339">
        <v>0.94663600000000003</v>
      </c>
      <c r="AJ339">
        <v>1.2300000000000001E-4</v>
      </c>
      <c r="AK339" t="s">
        <v>12</v>
      </c>
      <c r="AL339">
        <v>477.84</v>
      </c>
      <c r="AM339">
        <v>927877.05440000002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122514.272812</v>
      </c>
      <c r="I340">
        <v>6079413.5406020004</v>
      </c>
      <c r="J340" t="s">
        <v>3</v>
      </c>
      <c r="K340">
        <v>122501.08125</v>
      </c>
      <c r="L340">
        <v>6077044.3158550002</v>
      </c>
      <c r="M340" t="s">
        <v>4</v>
      </c>
      <c r="N340">
        <v>16856.963964999999</v>
      </c>
      <c r="O340">
        <v>405665.66048299999</v>
      </c>
      <c r="P340" t="s">
        <v>5</v>
      </c>
      <c r="Q340">
        <v>13693.957148</v>
      </c>
      <c r="R340">
        <v>245203.615548</v>
      </c>
      <c r="S340" t="s">
        <v>6</v>
      </c>
      <c r="T340">
        <v>2843.7584470000002</v>
      </c>
      <c r="U340">
        <v>2194.4033629999999</v>
      </c>
      <c r="V340" t="s">
        <v>7</v>
      </c>
      <c r="W340">
        <v>2869.7321830000001</v>
      </c>
      <c r="X340">
        <v>2593.6985490000002</v>
      </c>
      <c r="Y340" t="s">
        <v>8</v>
      </c>
      <c r="Z340">
        <v>4141.3528420000002</v>
      </c>
      <c r="AA340">
        <v>162783.85553</v>
      </c>
      <c r="AB340" t="s">
        <v>9</v>
      </c>
      <c r="AC340">
        <v>89030.986250000002</v>
      </c>
      <c r="AD340">
        <v>2062627.469053</v>
      </c>
      <c r="AE340" t="s">
        <v>10</v>
      </c>
      <c r="AF340">
        <v>5.3538000000000002E-2</v>
      </c>
      <c r="AG340">
        <v>1.5E-5</v>
      </c>
      <c r="AH340" t="s">
        <v>11</v>
      </c>
      <c r="AI340">
        <v>0.94774400000000003</v>
      </c>
      <c r="AJ340">
        <v>1.15E-4</v>
      </c>
      <c r="AK340" t="s">
        <v>12</v>
      </c>
      <c r="AL340">
        <v>512.44000000000005</v>
      </c>
      <c r="AM340">
        <v>957764.48640000005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128930.304688</v>
      </c>
      <c r="I341">
        <v>6759808.4557649996</v>
      </c>
      <c r="J341" t="s">
        <v>3</v>
      </c>
      <c r="K341">
        <v>128916.420313</v>
      </c>
      <c r="L341">
        <v>6757089.2627219995</v>
      </c>
      <c r="M341" t="s">
        <v>4</v>
      </c>
      <c r="N341">
        <v>17742.986816000001</v>
      </c>
      <c r="O341">
        <v>455207.33201499999</v>
      </c>
      <c r="P341" t="s">
        <v>5</v>
      </c>
      <c r="Q341">
        <v>14402.241387</v>
      </c>
      <c r="R341">
        <v>266426.17135600001</v>
      </c>
      <c r="S341" t="s">
        <v>6</v>
      </c>
      <c r="T341">
        <v>2993.4539110000001</v>
      </c>
      <c r="U341">
        <v>2410.355106</v>
      </c>
      <c r="V341" t="s">
        <v>7</v>
      </c>
      <c r="W341">
        <v>3022.932632</v>
      </c>
      <c r="X341">
        <v>3067.2109190000001</v>
      </c>
      <c r="Y341" t="s">
        <v>8</v>
      </c>
      <c r="Z341">
        <v>4353.3320409999997</v>
      </c>
      <c r="AA341">
        <v>173564.53616600001</v>
      </c>
      <c r="AB341" t="s">
        <v>9</v>
      </c>
      <c r="AC341">
        <v>93636.514844000005</v>
      </c>
      <c r="AD341">
        <v>2309530.8059689999</v>
      </c>
      <c r="AE341" t="s">
        <v>10</v>
      </c>
      <c r="AF341">
        <v>5.3477999999999998E-2</v>
      </c>
      <c r="AG341">
        <v>1.5E-5</v>
      </c>
      <c r="AH341" t="s">
        <v>11</v>
      </c>
      <c r="AI341">
        <v>0.94878499999999999</v>
      </c>
      <c r="AJ341">
        <v>1.0399999999999999E-4</v>
      </c>
      <c r="AK341" t="s">
        <v>12</v>
      </c>
      <c r="AL341">
        <v>536.6</v>
      </c>
      <c r="AM341">
        <v>946352.96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5322.719658</v>
      </c>
      <c r="I342">
        <v>36560.510840000003</v>
      </c>
      <c r="J342" t="s">
        <v>3</v>
      </c>
      <c r="K342">
        <v>5322.0794530000003</v>
      </c>
      <c r="L342">
        <v>36550.052057000001</v>
      </c>
      <c r="M342" t="s">
        <v>4</v>
      </c>
      <c r="N342">
        <v>746.34012499999994</v>
      </c>
      <c r="O342">
        <v>3275.1161510000002</v>
      </c>
      <c r="P342" t="s">
        <v>5</v>
      </c>
      <c r="Q342">
        <v>0</v>
      </c>
      <c r="R342">
        <v>0</v>
      </c>
      <c r="S342" t="s">
        <v>6</v>
      </c>
      <c r="T342">
        <v>144.735376</v>
      </c>
      <c r="U342">
        <v>63.481050000000003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7.2405999999999998E-2</v>
      </c>
      <c r="AD342">
        <v>1.4799999999999999E-4</v>
      </c>
      <c r="AE342" t="s">
        <v>10</v>
      </c>
      <c r="AF342">
        <v>0</v>
      </c>
      <c r="AG342">
        <v>0</v>
      </c>
      <c r="AH342" t="s">
        <v>11</v>
      </c>
      <c r="AI342">
        <v>0.93293300000000001</v>
      </c>
      <c r="AJ342">
        <v>7.1000000000000005E-5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10628.047597999999</v>
      </c>
      <c r="I343">
        <v>103322.310281</v>
      </c>
      <c r="J343" t="s">
        <v>3</v>
      </c>
      <c r="K343">
        <v>10626.770117</v>
      </c>
      <c r="L343">
        <v>103292.220694</v>
      </c>
      <c r="M343" t="s">
        <v>4</v>
      </c>
      <c r="N343">
        <v>1490.675264</v>
      </c>
      <c r="O343">
        <v>10774.903574</v>
      </c>
      <c r="P343" t="s">
        <v>5</v>
      </c>
      <c r="Q343">
        <v>0</v>
      </c>
      <c r="R343">
        <v>0</v>
      </c>
      <c r="S343" t="s">
        <v>6</v>
      </c>
      <c r="T343">
        <v>288.31420200000002</v>
      </c>
      <c r="U343">
        <v>108.518468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6.5229999999999996E-2</v>
      </c>
      <c r="AD343">
        <v>1.3100000000000001E-4</v>
      </c>
      <c r="AE343" t="s">
        <v>10</v>
      </c>
      <c r="AF343">
        <v>0</v>
      </c>
      <c r="AG343">
        <v>0</v>
      </c>
      <c r="AH343" t="s">
        <v>11</v>
      </c>
      <c r="AI343">
        <v>0.93420400000000003</v>
      </c>
      <c r="AJ343">
        <v>5.8E-5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15950.151991999999</v>
      </c>
      <c r="I344">
        <v>222132.96335100001</v>
      </c>
      <c r="J344" t="s">
        <v>3</v>
      </c>
      <c r="K344">
        <v>15948.233047</v>
      </c>
      <c r="L344">
        <v>222068.76063500001</v>
      </c>
      <c r="M344" t="s">
        <v>4</v>
      </c>
      <c r="N344">
        <v>2234.1135450000002</v>
      </c>
      <c r="O344">
        <v>22037.640583</v>
      </c>
      <c r="P344" t="s">
        <v>5</v>
      </c>
      <c r="Q344">
        <v>0</v>
      </c>
      <c r="R344">
        <v>0</v>
      </c>
      <c r="S344" t="s">
        <v>6</v>
      </c>
      <c r="T344">
        <v>432.381033</v>
      </c>
      <c r="U344">
        <v>181.700549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6.0367999999999998E-2</v>
      </c>
      <c r="AD344">
        <v>7.1000000000000005E-5</v>
      </c>
      <c r="AE344" t="s">
        <v>10</v>
      </c>
      <c r="AF344">
        <v>0</v>
      </c>
      <c r="AG344">
        <v>0</v>
      </c>
      <c r="AH344" t="s">
        <v>11</v>
      </c>
      <c r="AI344">
        <v>0.93625800000000003</v>
      </c>
      <c r="AJ344">
        <v>8.6000000000000003E-5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21252.663281000001</v>
      </c>
      <c r="I345">
        <v>372257.02233499999</v>
      </c>
      <c r="J345" t="s">
        <v>3</v>
      </c>
      <c r="K345">
        <v>21250.109179999999</v>
      </c>
      <c r="L345">
        <v>372162.71621899999</v>
      </c>
      <c r="M345" t="s">
        <v>4</v>
      </c>
      <c r="N345">
        <v>2977.2840820000001</v>
      </c>
      <c r="O345">
        <v>39130.576193000001</v>
      </c>
      <c r="P345" t="s">
        <v>5</v>
      </c>
      <c r="Q345">
        <v>0</v>
      </c>
      <c r="R345">
        <v>0</v>
      </c>
      <c r="S345" t="s">
        <v>6</v>
      </c>
      <c r="T345">
        <v>575.27610100000004</v>
      </c>
      <c r="U345">
        <v>231.117085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5.7492000000000001E-2</v>
      </c>
      <c r="AD345">
        <v>3.1999999999999999E-5</v>
      </c>
      <c r="AE345" t="s">
        <v>10</v>
      </c>
      <c r="AF345">
        <v>0</v>
      </c>
      <c r="AG345">
        <v>0</v>
      </c>
      <c r="AH345" t="s">
        <v>11</v>
      </c>
      <c r="AI345">
        <v>0.93738100000000002</v>
      </c>
      <c r="AJ345">
        <v>1.01E-4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26572.026172000002</v>
      </c>
      <c r="I346">
        <v>573589.84826600004</v>
      </c>
      <c r="J346" t="s">
        <v>3</v>
      </c>
      <c r="K346">
        <v>26568.838086</v>
      </c>
      <c r="L346">
        <v>573457.61998600001</v>
      </c>
      <c r="M346" t="s">
        <v>4</v>
      </c>
      <c r="N346">
        <v>3722.0521530000001</v>
      </c>
      <c r="O346">
        <v>56326.615239999999</v>
      </c>
      <c r="P346" t="s">
        <v>5</v>
      </c>
      <c r="Q346">
        <v>0</v>
      </c>
      <c r="R346">
        <v>0</v>
      </c>
      <c r="S346" t="s">
        <v>6</v>
      </c>
      <c r="T346">
        <v>719.22109499999999</v>
      </c>
      <c r="U346">
        <v>355.75091500000002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5.7492000000000001E-2</v>
      </c>
      <c r="AD346">
        <v>3.1999999999999999E-5</v>
      </c>
      <c r="AE346" t="s">
        <v>10</v>
      </c>
      <c r="AF346">
        <v>0</v>
      </c>
      <c r="AG346">
        <v>0</v>
      </c>
      <c r="AH346" t="s">
        <v>11</v>
      </c>
      <c r="AI346">
        <v>0.93740599999999996</v>
      </c>
      <c r="AJ346">
        <v>1.02E-4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31907.763594</v>
      </c>
      <c r="I347">
        <v>780855.49354699999</v>
      </c>
      <c r="J347" t="s">
        <v>3</v>
      </c>
      <c r="K347">
        <v>31903.935000000001</v>
      </c>
      <c r="L347">
        <v>780687.62459599995</v>
      </c>
      <c r="M347" t="s">
        <v>4</v>
      </c>
      <c r="N347">
        <v>4473.1056250000001</v>
      </c>
      <c r="O347">
        <v>76207.623737000002</v>
      </c>
      <c r="P347" t="s">
        <v>5</v>
      </c>
      <c r="Q347">
        <v>0</v>
      </c>
      <c r="R347">
        <v>0</v>
      </c>
      <c r="S347" t="s">
        <v>6</v>
      </c>
      <c r="T347">
        <v>863.16794200000004</v>
      </c>
      <c r="U347">
        <v>455.301265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5.7492000000000001E-2</v>
      </c>
      <c r="AD347">
        <v>3.1999999999999999E-5</v>
      </c>
      <c r="AE347" t="s">
        <v>10</v>
      </c>
      <c r="AF347">
        <v>0</v>
      </c>
      <c r="AG347">
        <v>0</v>
      </c>
      <c r="AH347" t="s">
        <v>11</v>
      </c>
      <c r="AI347">
        <v>0.93740599999999996</v>
      </c>
      <c r="AJ347">
        <v>1.02E-4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37270.360546999997</v>
      </c>
      <c r="I348">
        <v>997771.25485599996</v>
      </c>
      <c r="J348" t="s">
        <v>3</v>
      </c>
      <c r="K348">
        <v>37265.892187999998</v>
      </c>
      <c r="L348">
        <v>997551.14377600001</v>
      </c>
      <c r="M348" t="s">
        <v>4</v>
      </c>
      <c r="N348">
        <v>5231.9980759999999</v>
      </c>
      <c r="O348">
        <v>95320.761541999993</v>
      </c>
      <c r="P348" t="s">
        <v>5</v>
      </c>
      <c r="Q348">
        <v>0</v>
      </c>
      <c r="R348">
        <v>0</v>
      </c>
      <c r="S348" t="s">
        <v>6</v>
      </c>
      <c r="T348">
        <v>1008.487021</v>
      </c>
      <c r="U348">
        <v>547.22897899999998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5.7492000000000001E-2</v>
      </c>
      <c r="AD348">
        <v>3.1999999999999999E-5</v>
      </c>
      <c r="AE348" t="s">
        <v>10</v>
      </c>
      <c r="AF348">
        <v>0</v>
      </c>
      <c r="AG348">
        <v>0</v>
      </c>
      <c r="AH348" t="s">
        <v>11</v>
      </c>
      <c r="AI348">
        <v>0.93740599999999996</v>
      </c>
      <c r="AJ348">
        <v>1.02E-4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42623.185233999997</v>
      </c>
      <c r="I349">
        <v>1281903.2685750001</v>
      </c>
      <c r="J349" t="s">
        <v>3</v>
      </c>
      <c r="K349">
        <v>42618.077266</v>
      </c>
      <c r="L349">
        <v>1281609.6665640001</v>
      </c>
      <c r="M349" t="s">
        <v>4</v>
      </c>
      <c r="N349">
        <v>5989.0412990000004</v>
      </c>
      <c r="O349">
        <v>118423.40259899999</v>
      </c>
      <c r="P349" t="s">
        <v>5</v>
      </c>
      <c r="Q349">
        <v>0</v>
      </c>
      <c r="R349">
        <v>0</v>
      </c>
      <c r="S349" t="s">
        <v>6</v>
      </c>
      <c r="T349">
        <v>1153.0402220000001</v>
      </c>
      <c r="U349">
        <v>680.78156899999999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5.7492000000000001E-2</v>
      </c>
      <c r="AD349">
        <v>3.1999999999999999E-5</v>
      </c>
      <c r="AE349" t="s">
        <v>10</v>
      </c>
      <c r="AF349">
        <v>0</v>
      </c>
      <c r="AG349">
        <v>0</v>
      </c>
      <c r="AH349" t="s">
        <v>11</v>
      </c>
      <c r="AI349">
        <v>0.93740599999999996</v>
      </c>
      <c r="AJ349">
        <v>1.02E-4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47950.258202999998</v>
      </c>
      <c r="I350">
        <v>1522991.413466</v>
      </c>
      <c r="J350" t="s">
        <v>3</v>
      </c>
      <c r="K350">
        <v>47944.514218999997</v>
      </c>
      <c r="L350">
        <v>1522646.965729</v>
      </c>
      <c r="M350" t="s">
        <v>4</v>
      </c>
      <c r="N350">
        <v>6738.9914360000002</v>
      </c>
      <c r="O350">
        <v>142858.87862999999</v>
      </c>
      <c r="P350" t="s">
        <v>5</v>
      </c>
      <c r="Q350">
        <v>0</v>
      </c>
      <c r="R350">
        <v>0</v>
      </c>
      <c r="S350" t="s">
        <v>6</v>
      </c>
      <c r="T350">
        <v>1297.654487</v>
      </c>
      <c r="U350">
        <v>819.04855499999996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5.7492000000000001E-2</v>
      </c>
      <c r="AD350">
        <v>3.1999999999999999E-5</v>
      </c>
      <c r="AE350" t="s">
        <v>10</v>
      </c>
      <c r="AF350">
        <v>0</v>
      </c>
      <c r="AG350">
        <v>0</v>
      </c>
      <c r="AH350" t="s">
        <v>11</v>
      </c>
      <c r="AI350">
        <v>0.93740599999999996</v>
      </c>
      <c r="AJ350">
        <v>1.02E-4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53298.611953</v>
      </c>
      <c r="I351">
        <v>1761359.501648</v>
      </c>
      <c r="J351" t="s">
        <v>3</v>
      </c>
      <c r="K351">
        <v>53292.227812999998</v>
      </c>
      <c r="L351">
        <v>1760954.246517</v>
      </c>
      <c r="M351" t="s">
        <v>4</v>
      </c>
      <c r="N351">
        <v>7490.0706049999999</v>
      </c>
      <c r="O351">
        <v>175282.979406</v>
      </c>
      <c r="P351" t="s">
        <v>5</v>
      </c>
      <c r="Q351">
        <v>0</v>
      </c>
      <c r="R351">
        <v>0</v>
      </c>
      <c r="S351" t="s">
        <v>6</v>
      </c>
      <c r="T351">
        <v>1441.6496999999999</v>
      </c>
      <c r="U351">
        <v>857.43103699999995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5.7492000000000001E-2</v>
      </c>
      <c r="AD351">
        <v>3.1999999999999999E-5</v>
      </c>
      <c r="AE351" t="s">
        <v>10</v>
      </c>
      <c r="AF351">
        <v>0</v>
      </c>
      <c r="AG351">
        <v>0</v>
      </c>
      <c r="AH351" t="s">
        <v>11</v>
      </c>
      <c r="AI351">
        <v>0.93740599999999996</v>
      </c>
      <c r="AJ351">
        <v>1.02E-4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58643.570937999997</v>
      </c>
      <c r="I352">
        <v>2098771.30516</v>
      </c>
      <c r="J352" t="s">
        <v>3</v>
      </c>
      <c r="K352">
        <v>58636.550390999997</v>
      </c>
      <c r="L352">
        <v>2098298.0022769999</v>
      </c>
      <c r="M352" t="s">
        <v>4</v>
      </c>
      <c r="N352">
        <v>8241.8676269999996</v>
      </c>
      <c r="O352">
        <v>207568.64967700001</v>
      </c>
      <c r="P352" t="s">
        <v>5</v>
      </c>
      <c r="Q352">
        <v>0</v>
      </c>
      <c r="R352">
        <v>0</v>
      </c>
      <c r="S352" t="s">
        <v>6</v>
      </c>
      <c r="T352">
        <v>1586.1965580000001</v>
      </c>
      <c r="U352">
        <v>1016.63643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5.7492000000000001E-2</v>
      </c>
      <c r="AD352">
        <v>3.1999999999999999E-5</v>
      </c>
      <c r="AE352" t="s">
        <v>10</v>
      </c>
      <c r="AF352">
        <v>0</v>
      </c>
      <c r="AG352">
        <v>0</v>
      </c>
      <c r="AH352" t="s">
        <v>11</v>
      </c>
      <c r="AI352">
        <v>0.93741099999999999</v>
      </c>
      <c r="AJ352">
        <v>1.02E-4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64005.908437999999</v>
      </c>
      <c r="I353">
        <v>2429369.9454359999</v>
      </c>
      <c r="J353" t="s">
        <v>3</v>
      </c>
      <c r="K353">
        <v>63998.250468999999</v>
      </c>
      <c r="L353">
        <v>2428827.5814709999</v>
      </c>
      <c r="M353" t="s">
        <v>4</v>
      </c>
      <c r="N353">
        <v>8994.1186130000006</v>
      </c>
      <c r="O353">
        <v>244607.76653399999</v>
      </c>
      <c r="P353" t="s">
        <v>5</v>
      </c>
      <c r="Q353">
        <v>0</v>
      </c>
      <c r="R353">
        <v>0</v>
      </c>
      <c r="S353" t="s">
        <v>6</v>
      </c>
      <c r="T353">
        <v>1732.0204759999999</v>
      </c>
      <c r="U353">
        <v>1211.8962100000001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5.7492000000000001E-2</v>
      </c>
      <c r="AD353">
        <v>3.1999999999999999E-5</v>
      </c>
      <c r="AE353" t="s">
        <v>10</v>
      </c>
      <c r="AF353">
        <v>0</v>
      </c>
      <c r="AG353">
        <v>0</v>
      </c>
      <c r="AH353" t="s">
        <v>11</v>
      </c>
      <c r="AI353">
        <v>0.93741099999999999</v>
      </c>
      <c r="AJ353">
        <v>1.02E-4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69376.968124999999</v>
      </c>
      <c r="I354">
        <v>2974124.1185349999</v>
      </c>
      <c r="J354" t="s">
        <v>3</v>
      </c>
      <c r="K354">
        <v>69368.345155999996</v>
      </c>
      <c r="L354">
        <v>2971313.9718010002</v>
      </c>
      <c r="M354" t="s">
        <v>4</v>
      </c>
      <c r="N354">
        <v>9752.4935740000001</v>
      </c>
      <c r="O354">
        <v>287777.92557999998</v>
      </c>
      <c r="P354" t="s">
        <v>5</v>
      </c>
      <c r="Q354">
        <v>0</v>
      </c>
      <c r="R354">
        <v>0</v>
      </c>
      <c r="S354" t="s">
        <v>6</v>
      </c>
      <c r="T354">
        <v>1877.4721529999999</v>
      </c>
      <c r="U354">
        <v>1469.1762510000001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5.7492000000000001E-2</v>
      </c>
      <c r="AD354">
        <v>3.1999999999999999E-5</v>
      </c>
      <c r="AE354" t="s">
        <v>10</v>
      </c>
      <c r="AF354">
        <v>0</v>
      </c>
      <c r="AG354">
        <v>0</v>
      </c>
      <c r="AH354" t="s">
        <v>11</v>
      </c>
      <c r="AI354">
        <v>0.93741099999999999</v>
      </c>
      <c r="AJ354">
        <v>1.02E-4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74678.584218999997</v>
      </c>
      <c r="I355">
        <v>3287332.810699</v>
      </c>
      <c r="J355" t="s">
        <v>3</v>
      </c>
      <c r="K355">
        <v>74669.323594000001</v>
      </c>
      <c r="L355">
        <v>3284288.3729690001</v>
      </c>
      <c r="M355" t="s">
        <v>4</v>
      </c>
      <c r="N355">
        <v>10493.637734</v>
      </c>
      <c r="O355">
        <v>313954.68534099997</v>
      </c>
      <c r="P355" t="s">
        <v>5</v>
      </c>
      <c r="Q355">
        <v>0</v>
      </c>
      <c r="R355">
        <v>0</v>
      </c>
      <c r="S355" t="s">
        <v>6</v>
      </c>
      <c r="T355">
        <v>2020.973669</v>
      </c>
      <c r="U355">
        <v>1601.8346200000001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5.7492000000000001E-2</v>
      </c>
      <c r="AD355">
        <v>3.1999999999999999E-5</v>
      </c>
      <c r="AE355" t="s">
        <v>10</v>
      </c>
      <c r="AF355">
        <v>0</v>
      </c>
      <c r="AG355">
        <v>0</v>
      </c>
      <c r="AH355" t="s">
        <v>11</v>
      </c>
      <c r="AI355">
        <v>0.93741099999999999</v>
      </c>
      <c r="AJ355">
        <v>1.02E-4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80026.802030999999</v>
      </c>
      <c r="I356">
        <v>3637372.2872410002</v>
      </c>
      <c r="J356" t="s">
        <v>3</v>
      </c>
      <c r="K356">
        <v>80016.901874999996</v>
      </c>
      <c r="L356">
        <v>3633593.207591</v>
      </c>
      <c r="M356" t="s">
        <v>4</v>
      </c>
      <c r="N356">
        <v>11239.826934000001</v>
      </c>
      <c r="O356">
        <v>347235.627721</v>
      </c>
      <c r="P356" t="s">
        <v>5</v>
      </c>
      <c r="Q356">
        <v>0</v>
      </c>
      <c r="R356">
        <v>0</v>
      </c>
      <c r="S356" t="s">
        <v>6</v>
      </c>
      <c r="T356">
        <v>2166.9424020000001</v>
      </c>
      <c r="U356">
        <v>1845.3505339999999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5.7492000000000001E-2</v>
      </c>
      <c r="AD356">
        <v>3.1999999999999999E-5</v>
      </c>
      <c r="AE356" t="s">
        <v>10</v>
      </c>
      <c r="AF356">
        <v>0</v>
      </c>
      <c r="AG356">
        <v>0</v>
      </c>
      <c r="AH356" t="s">
        <v>11</v>
      </c>
      <c r="AI356">
        <v>0.93741099999999999</v>
      </c>
      <c r="AJ356">
        <v>1.02E-4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85358.520468999996</v>
      </c>
      <c r="I357">
        <v>3891816.2483799998</v>
      </c>
      <c r="J357" t="s">
        <v>3</v>
      </c>
      <c r="K357">
        <v>85347.981719000003</v>
      </c>
      <c r="L357">
        <v>3887805.424383</v>
      </c>
      <c r="M357" t="s">
        <v>4</v>
      </c>
      <c r="N357">
        <v>11984.800311999999</v>
      </c>
      <c r="O357">
        <v>380163.960624</v>
      </c>
      <c r="P357" t="s">
        <v>5</v>
      </c>
      <c r="Q357">
        <v>0</v>
      </c>
      <c r="R357">
        <v>0</v>
      </c>
      <c r="S357" t="s">
        <v>6</v>
      </c>
      <c r="T357">
        <v>2311.7542819999999</v>
      </c>
      <c r="U357">
        <v>1970.6258419999999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5.7492000000000001E-2</v>
      </c>
      <c r="AD357">
        <v>3.1999999999999999E-5</v>
      </c>
      <c r="AE357" t="s">
        <v>10</v>
      </c>
      <c r="AF357">
        <v>0</v>
      </c>
      <c r="AG357">
        <v>0</v>
      </c>
      <c r="AH357" t="s">
        <v>11</v>
      </c>
      <c r="AI357">
        <v>0.93741099999999999</v>
      </c>
      <c r="AJ357">
        <v>1.02E-4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90706.760313000006</v>
      </c>
      <c r="I358">
        <v>4186779.4135070001</v>
      </c>
      <c r="J358" t="s">
        <v>3</v>
      </c>
      <c r="K358">
        <v>90695.576562999995</v>
      </c>
      <c r="L358">
        <v>4182654.2902600002</v>
      </c>
      <c r="M358" t="s">
        <v>4</v>
      </c>
      <c r="N358">
        <v>12736.23877</v>
      </c>
      <c r="O358">
        <v>417415.08631099999</v>
      </c>
      <c r="P358" t="s">
        <v>5</v>
      </c>
      <c r="Q358">
        <v>0</v>
      </c>
      <c r="R358">
        <v>0</v>
      </c>
      <c r="S358" t="s">
        <v>6</v>
      </c>
      <c r="T358">
        <v>2456.4571190000001</v>
      </c>
      <c r="U358">
        <v>2144.8331029999999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5.7492000000000001E-2</v>
      </c>
      <c r="AD358">
        <v>3.1999999999999999E-5</v>
      </c>
      <c r="AE358" t="s">
        <v>10</v>
      </c>
      <c r="AF358">
        <v>0</v>
      </c>
      <c r="AG358">
        <v>0</v>
      </c>
      <c r="AH358" t="s">
        <v>11</v>
      </c>
      <c r="AI358">
        <v>0.93741099999999999</v>
      </c>
      <c r="AJ358">
        <v>1.02E-4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96021.564843999993</v>
      </c>
      <c r="I359">
        <v>4510279.1063900003</v>
      </c>
      <c r="J359" t="s">
        <v>3</v>
      </c>
      <c r="K359">
        <v>96009.744999999995</v>
      </c>
      <c r="L359">
        <v>4506062.933584</v>
      </c>
      <c r="M359" t="s">
        <v>4</v>
      </c>
      <c r="N359">
        <v>13477.001973</v>
      </c>
      <c r="O359">
        <v>439847.66334899998</v>
      </c>
      <c r="P359" t="s">
        <v>5</v>
      </c>
      <c r="Q359">
        <v>0</v>
      </c>
      <c r="R359">
        <v>0</v>
      </c>
      <c r="S359" t="s">
        <v>6</v>
      </c>
      <c r="T359">
        <v>2600.619072</v>
      </c>
      <c r="U359">
        <v>2330.4767609999999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5.7492000000000001E-2</v>
      </c>
      <c r="AD359">
        <v>3.1999999999999999E-5</v>
      </c>
      <c r="AE359" t="s">
        <v>10</v>
      </c>
      <c r="AF359">
        <v>0</v>
      </c>
      <c r="AG359">
        <v>0</v>
      </c>
      <c r="AH359" t="s">
        <v>11</v>
      </c>
      <c r="AI359">
        <v>0.93741099999999999</v>
      </c>
      <c r="AJ359">
        <v>1.02E-4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101354.31265599999</v>
      </c>
      <c r="I360">
        <v>4947245.4371950002</v>
      </c>
      <c r="J360" t="s">
        <v>3</v>
      </c>
      <c r="K360">
        <v>101341.855469</v>
      </c>
      <c r="L360">
        <v>4942927.7416690001</v>
      </c>
      <c r="M360" t="s">
        <v>4</v>
      </c>
      <c r="N360">
        <v>14219.531112999999</v>
      </c>
      <c r="O360">
        <v>488915.944487</v>
      </c>
      <c r="P360" t="s">
        <v>5</v>
      </c>
      <c r="Q360">
        <v>0</v>
      </c>
      <c r="R360">
        <v>0</v>
      </c>
      <c r="S360" t="s">
        <v>6</v>
      </c>
      <c r="T360">
        <v>2745.0499460000001</v>
      </c>
      <c r="U360">
        <v>2571.9281759999999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5.7492000000000001E-2</v>
      </c>
      <c r="AD360">
        <v>3.1999999999999999E-5</v>
      </c>
      <c r="AE360" t="s">
        <v>10</v>
      </c>
      <c r="AF360">
        <v>0</v>
      </c>
      <c r="AG360">
        <v>0</v>
      </c>
      <c r="AH360" t="s">
        <v>11</v>
      </c>
      <c r="AI360">
        <v>0.93741200000000002</v>
      </c>
      <c r="AJ360">
        <v>1.02E-4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106687.908125</v>
      </c>
      <c r="I361">
        <v>5414054.7871909998</v>
      </c>
      <c r="J361" t="s">
        <v>3</v>
      </c>
      <c r="K361">
        <v>106674.80656300001</v>
      </c>
      <c r="L361">
        <v>5409624.551186</v>
      </c>
      <c r="M361" t="s">
        <v>4</v>
      </c>
      <c r="N361">
        <v>14969.593496</v>
      </c>
      <c r="O361">
        <v>541227.47051599994</v>
      </c>
      <c r="P361" t="s">
        <v>5</v>
      </c>
      <c r="Q361">
        <v>0</v>
      </c>
      <c r="R361">
        <v>0</v>
      </c>
      <c r="S361" t="s">
        <v>6</v>
      </c>
      <c r="T361">
        <v>2890.2629390000002</v>
      </c>
      <c r="U361">
        <v>2787.901511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5.7492000000000001E-2</v>
      </c>
      <c r="AD361">
        <v>3.1999999999999999E-5</v>
      </c>
      <c r="AE361" t="s">
        <v>10</v>
      </c>
      <c r="AF361">
        <v>0</v>
      </c>
      <c r="AG361">
        <v>0</v>
      </c>
      <c r="AH361" t="s">
        <v>11</v>
      </c>
      <c r="AI361">
        <v>0.93741200000000002</v>
      </c>
      <c r="AJ361">
        <v>1.02E-4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10344.459102000001</v>
      </c>
      <c r="I362">
        <v>125208.25422</v>
      </c>
      <c r="J362" t="s">
        <v>3</v>
      </c>
      <c r="K362">
        <v>10343.368280999999</v>
      </c>
      <c r="L362">
        <v>125182.372236</v>
      </c>
      <c r="M362" t="s">
        <v>4</v>
      </c>
      <c r="N362">
        <v>448.99949500000002</v>
      </c>
      <c r="O362">
        <v>279.20945599999999</v>
      </c>
      <c r="P362" t="s">
        <v>5</v>
      </c>
      <c r="Q362">
        <v>1203.060144</v>
      </c>
      <c r="R362">
        <v>1902.381637</v>
      </c>
      <c r="S362" t="s">
        <v>6</v>
      </c>
      <c r="T362">
        <v>415.55982699999998</v>
      </c>
      <c r="U362">
        <v>223.13086699999999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7.1631E-2</v>
      </c>
      <c r="AG362">
        <v>1.3899999999999999E-4</v>
      </c>
      <c r="AH362" t="s">
        <v>11</v>
      </c>
      <c r="AI362">
        <v>0.93094200000000005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20611.526561999999</v>
      </c>
      <c r="I363">
        <v>266121.60112100001</v>
      </c>
      <c r="J363" t="s">
        <v>3</v>
      </c>
      <c r="K363">
        <v>20609.362773000001</v>
      </c>
      <c r="L363">
        <v>266064.902933</v>
      </c>
      <c r="M363" t="s">
        <v>4</v>
      </c>
      <c r="N363">
        <v>891.21177599999999</v>
      </c>
      <c r="O363">
        <v>505.73903799999999</v>
      </c>
      <c r="P363" t="s">
        <v>5</v>
      </c>
      <c r="Q363">
        <v>2411.7763180000002</v>
      </c>
      <c r="R363">
        <v>4121.7627750000001</v>
      </c>
      <c r="S363" t="s">
        <v>6</v>
      </c>
      <c r="T363">
        <v>827.58189900000002</v>
      </c>
      <c r="U363">
        <v>381.972667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6.7141999999999993E-2</v>
      </c>
      <c r="AG363">
        <v>1.3200000000000001E-4</v>
      </c>
      <c r="AH363" t="s">
        <v>11</v>
      </c>
      <c r="AI363">
        <v>0.93338600000000005</v>
      </c>
      <c r="AJ363">
        <v>3.6000000000000001E-5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30996.418398000002</v>
      </c>
      <c r="I364">
        <v>339780.43030800001</v>
      </c>
      <c r="J364" t="s">
        <v>3</v>
      </c>
      <c r="K364">
        <v>30993.171953000001</v>
      </c>
      <c r="L364">
        <v>339706.71623100003</v>
      </c>
      <c r="M364" t="s">
        <v>4</v>
      </c>
      <c r="N364">
        <v>1337.518149</v>
      </c>
      <c r="O364">
        <v>691.02408800000001</v>
      </c>
      <c r="P364" t="s">
        <v>5</v>
      </c>
      <c r="Q364">
        <v>3639.076689</v>
      </c>
      <c r="R364">
        <v>4819.0091679999996</v>
      </c>
      <c r="S364" t="s">
        <v>6</v>
      </c>
      <c r="T364">
        <v>1244.768247</v>
      </c>
      <c r="U364">
        <v>552.20851500000003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6.2420999999999997E-2</v>
      </c>
      <c r="AG364">
        <v>1.21E-4</v>
      </c>
      <c r="AH364" t="s">
        <v>11</v>
      </c>
      <c r="AI364">
        <v>0.93529200000000001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41327.542421999999</v>
      </c>
      <c r="I365">
        <v>449808.09149600001</v>
      </c>
      <c r="J365" t="s">
        <v>3</v>
      </c>
      <c r="K365">
        <v>41323.219609</v>
      </c>
      <c r="L365">
        <v>449707.331244</v>
      </c>
      <c r="M365" t="s">
        <v>4</v>
      </c>
      <c r="N365">
        <v>1783.289583</v>
      </c>
      <c r="O365">
        <v>893.922775</v>
      </c>
      <c r="P365" t="s">
        <v>5</v>
      </c>
      <c r="Q365">
        <v>4852.0986430000003</v>
      </c>
      <c r="R365">
        <v>5909.7466400000003</v>
      </c>
      <c r="S365" t="s">
        <v>6</v>
      </c>
      <c r="T365">
        <v>1659.3948949999999</v>
      </c>
      <c r="U365">
        <v>754.32234600000004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5.8749000000000003E-2</v>
      </c>
      <c r="AG365">
        <v>9.2E-5</v>
      </c>
      <c r="AH365" t="s">
        <v>11</v>
      </c>
      <c r="AI365">
        <v>0.93605899999999997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51720.329452999998</v>
      </c>
      <c r="I366">
        <v>754738.13858100004</v>
      </c>
      <c r="J366" t="s">
        <v>3</v>
      </c>
      <c r="K366">
        <v>51714.924453</v>
      </c>
      <c r="L366">
        <v>754577.66076999996</v>
      </c>
      <c r="M366" t="s">
        <v>4</v>
      </c>
      <c r="N366">
        <v>2230.845249</v>
      </c>
      <c r="O366">
        <v>1441.27188</v>
      </c>
      <c r="P366" t="s">
        <v>5</v>
      </c>
      <c r="Q366">
        <v>6081.7226760000003</v>
      </c>
      <c r="R366">
        <v>10480.423944</v>
      </c>
      <c r="S366" t="s">
        <v>6</v>
      </c>
      <c r="T366">
        <v>2076.8817330000002</v>
      </c>
      <c r="U366">
        <v>1421.088792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5.6530999999999998E-2</v>
      </c>
      <c r="AG366">
        <v>5.3999999999999998E-5</v>
      </c>
      <c r="AH366" t="s">
        <v>11</v>
      </c>
      <c r="AI366">
        <v>0.93678499999999998</v>
      </c>
      <c r="AJ366">
        <v>7.6000000000000004E-5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62085.514297000002</v>
      </c>
      <c r="I367">
        <v>988709.79720200005</v>
      </c>
      <c r="J367" t="s">
        <v>3</v>
      </c>
      <c r="K367">
        <v>62079.02375</v>
      </c>
      <c r="L367">
        <v>988493.878669</v>
      </c>
      <c r="M367" t="s">
        <v>4</v>
      </c>
      <c r="N367">
        <v>2679.6308060000001</v>
      </c>
      <c r="O367">
        <v>1798.433323</v>
      </c>
      <c r="P367" t="s">
        <v>5</v>
      </c>
      <c r="Q367">
        <v>7295.566221</v>
      </c>
      <c r="R367">
        <v>12979.667251000001</v>
      </c>
      <c r="S367" t="s">
        <v>6</v>
      </c>
      <c r="T367">
        <v>2494.4333299999998</v>
      </c>
      <c r="U367">
        <v>1772.7949269999999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5.5743000000000001E-2</v>
      </c>
      <c r="AG367">
        <v>4.5000000000000003E-5</v>
      </c>
      <c r="AH367" t="s">
        <v>11</v>
      </c>
      <c r="AI367">
        <v>0.93794500000000003</v>
      </c>
      <c r="AJ367">
        <v>8.8999999999999995E-5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72459.174843999994</v>
      </c>
      <c r="I368">
        <v>1191333.1046730001</v>
      </c>
      <c r="J368" t="s">
        <v>3</v>
      </c>
      <c r="K368">
        <v>72451.603594</v>
      </c>
      <c r="L368">
        <v>1191081.4441120001</v>
      </c>
      <c r="M368" t="s">
        <v>4</v>
      </c>
      <c r="N368">
        <v>3125.380439</v>
      </c>
      <c r="O368">
        <v>2182.8777639999998</v>
      </c>
      <c r="P368" t="s">
        <v>5</v>
      </c>
      <c r="Q368">
        <v>8521.0464449999999</v>
      </c>
      <c r="R368">
        <v>15353.692274999999</v>
      </c>
      <c r="S368" t="s">
        <v>6</v>
      </c>
      <c r="T368">
        <v>2911.9465380000001</v>
      </c>
      <c r="U368">
        <v>2049.2586759999999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5.4641000000000002E-2</v>
      </c>
      <c r="AG368">
        <v>2.3E-5</v>
      </c>
      <c r="AH368" t="s">
        <v>11</v>
      </c>
      <c r="AI368">
        <v>0.93874500000000005</v>
      </c>
      <c r="AJ368">
        <v>9.2E-5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82802.691562000007</v>
      </c>
      <c r="I369">
        <v>1376804.969184</v>
      </c>
      <c r="J369" t="s">
        <v>3</v>
      </c>
      <c r="K369">
        <v>82794.039688000004</v>
      </c>
      <c r="L369">
        <v>1376516.22572</v>
      </c>
      <c r="M369" t="s">
        <v>4</v>
      </c>
      <c r="N369">
        <v>3572.9582569999998</v>
      </c>
      <c r="O369">
        <v>2639.5333999999998</v>
      </c>
      <c r="P369" t="s">
        <v>5</v>
      </c>
      <c r="Q369">
        <v>9727.5039450000004</v>
      </c>
      <c r="R369">
        <v>17673.198714999999</v>
      </c>
      <c r="S369" t="s">
        <v>6</v>
      </c>
      <c r="T369">
        <v>3328.7674710000001</v>
      </c>
      <c r="U369">
        <v>2326.3225480000001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5.4552999999999997E-2</v>
      </c>
      <c r="AG369">
        <v>2.1999999999999999E-5</v>
      </c>
      <c r="AH369" t="s">
        <v>11</v>
      </c>
      <c r="AI369">
        <v>0.93894500000000003</v>
      </c>
      <c r="AJ369">
        <v>9.1000000000000003E-5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93281.715156000006</v>
      </c>
      <c r="I370">
        <v>1690785.49349</v>
      </c>
      <c r="J370" t="s">
        <v>3</v>
      </c>
      <c r="K370">
        <v>93271.980469000002</v>
      </c>
      <c r="L370">
        <v>1690433.440247</v>
      </c>
      <c r="M370" t="s">
        <v>4</v>
      </c>
      <c r="N370">
        <v>4023.3633009999999</v>
      </c>
      <c r="O370">
        <v>3571.7878959999998</v>
      </c>
      <c r="P370" t="s">
        <v>5</v>
      </c>
      <c r="Q370">
        <v>10967.842500000001</v>
      </c>
      <c r="R370">
        <v>22315.88654</v>
      </c>
      <c r="S370" t="s">
        <v>6</v>
      </c>
      <c r="T370">
        <v>3748.906191</v>
      </c>
      <c r="U370">
        <v>2938.1886519999998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5.4302000000000003E-2</v>
      </c>
      <c r="AG370">
        <v>2.0999999999999999E-5</v>
      </c>
      <c r="AH370" t="s">
        <v>11</v>
      </c>
      <c r="AI370">
        <v>0.93903999999999999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103680.146406</v>
      </c>
      <c r="I371">
        <v>2047109.709642</v>
      </c>
      <c r="J371" t="s">
        <v>3</v>
      </c>
      <c r="K371">
        <v>103669.323281</v>
      </c>
      <c r="L371">
        <v>2046685.2256980001</v>
      </c>
      <c r="M371" t="s">
        <v>4</v>
      </c>
      <c r="N371">
        <v>4473.4125590000003</v>
      </c>
      <c r="O371">
        <v>4387.018787</v>
      </c>
      <c r="P371" t="s">
        <v>5</v>
      </c>
      <c r="Q371">
        <v>12180.481895000001</v>
      </c>
      <c r="R371">
        <v>27747.608884000001</v>
      </c>
      <c r="S371" t="s">
        <v>6</v>
      </c>
      <c r="T371">
        <v>4168.5148289999997</v>
      </c>
      <c r="U371">
        <v>3567.0526749999999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5.4243E-2</v>
      </c>
      <c r="AG371">
        <v>2.0999999999999999E-5</v>
      </c>
      <c r="AH371" t="s">
        <v>11</v>
      </c>
      <c r="AI371">
        <v>0.93962699999999999</v>
      </c>
      <c r="AJ371">
        <v>9.7999999999999997E-5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114070.477813</v>
      </c>
      <c r="I372">
        <v>2465032.3506260002</v>
      </c>
      <c r="J372" t="s">
        <v>3</v>
      </c>
      <c r="K372">
        <v>114058.572969</v>
      </c>
      <c r="L372">
        <v>2464538.0340419998</v>
      </c>
      <c r="M372" t="s">
        <v>4</v>
      </c>
      <c r="N372">
        <v>4920.1684379999997</v>
      </c>
      <c r="O372">
        <v>5048.4210869999997</v>
      </c>
      <c r="P372" t="s">
        <v>5</v>
      </c>
      <c r="Q372">
        <v>13412.362109</v>
      </c>
      <c r="R372">
        <v>35203.880594000002</v>
      </c>
      <c r="S372" t="s">
        <v>6</v>
      </c>
      <c r="T372">
        <v>4589.995527</v>
      </c>
      <c r="U372">
        <v>4401.9595840000002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5.4077E-2</v>
      </c>
      <c r="AG372">
        <v>2.0000000000000002E-5</v>
      </c>
      <c r="AH372" t="s">
        <v>11</v>
      </c>
      <c r="AI372">
        <v>0.93998000000000004</v>
      </c>
      <c r="AJ372">
        <v>9.7999999999999997E-5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124330.410781</v>
      </c>
      <c r="I373">
        <v>2869926.3591820002</v>
      </c>
      <c r="J373" t="s">
        <v>3</v>
      </c>
      <c r="K373">
        <v>124317.43984399999</v>
      </c>
      <c r="L373">
        <v>2869368.2958340002</v>
      </c>
      <c r="M373" t="s">
        <v>4</v>
      </c>
      <c r="N373">
        <v>5363.9146579999997</v>
      </c>
      <c r="O373">
        <v>5859.2741580000002</v>
      </c>
      <c r="P373" t="s">
        <v>5</v>
      </c>
      <c r="Q373">
        <v>14611.296445</v>
      </c>
      <c r="R373">
        <v>40854.408447000002</v>
      </c>
      <c r="S373" t="s">
        <v>6</v>
      </c>
      <c r="T373">
        <v>5008.158203</v>
      </c>
      <c r="U373">
        <v>5131.4288070000002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5.3563E-2</v>
      </c>
      <c r="AG373">
        <v>2.5999999999999998E-5</v>
      </c>
      <c r="AH373" t="s">
        <v>11</v>
      </c>
      <c r="AI373">
        <v>0.94118900000000005</v>
      </c>
      <c r="AJ373">
        <v>1.02E-4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134799.71937499999</v>
      </c>
      <c r="I374">
        <v>3287975.551556</v>
      </c>
      <c r="J374" t="s">
        <v>3</v>
      </c>
      <c r="K374">
        <v>134785.66125</v>
      </c>
      <c r="L374">
        <v>3287325.0390240001</v>
      </c>
      <c r="M374" t="s">
        <v>4</v>
      </c>
      <c r="N374">
        <v>5815.2077049999998</v>
      </c>
      <c r="O374">
        <v>6476.810872</v>
      </c>
      <c r="P374" t="s">
        <v>5</v>
      </c>
      <c r="Q374">
        <v>15856.375742</v>
      </c>
      <c r="R374">
        <v>46960.69773</v>
      </c>
      <c r="S374" t="s">
        <v>6</v>
      </c>
      <c r="T374">
        <v>5433.9138279999997</v>
      </c>
      <c r="U374">
        <v>5780.5181430000002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5.2971999999999998E-2</v>
      </c>
      <c r="AG374">
        <v>3.4999999999999997E-5</v>
      </c>
      <c r="AH374" t="s">
        <v>11</v>
      </c>
      <c r="AI374">
        <v>0.94170699999999996</v>
      </c>
      <c r="AJ374">
        <v>1.05E-4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145209.15125</v>
      </c>
      <c r="I375">
        <v>3480701.2481</v>
      </c>
      <c r="J375" t="s">
        <v>3</v>
      </c>
      <c r="K375">
        <v>145194.00875000001</v>
      </c>
      <c r="L375">
        <v>3480022.9004480001</v>
      </c>
      <c r="M375" t="s">
        <v>4</v>
      </c>
      <c r="N375">
        <v>6264.0290619999996</v>
      </c>
      <c r="O375">
        <v>6751.0172190000003</v>
      </c>
      <c r="P375" t="s">
        <v>5</v>
      </c>
      <c r="Q375">
        <v>17080.037147999999</v>
      </c>
      <c r="R375">
        <v>48829.779101</v>
      </c>
      <c r="S375" t="s">
        <v>6</v>
      </c>
      <c r="T375">
        <v>5858.4987700000001</v>
      </c>
      <c r="U375">
        <v>6144.455798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5.2467E-2</v>
      </c>
      <c r="AG375">
        <v>4.6E-5</v>
      </c>
      <c r="AH375" t="s">
        <v>11</v>
      </c>
      <c r="AI375">
        <v>0.94384699999999999</v>
      </c>
      <c r="AJ375">
        <v>1.1900000000000001E-4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155625.37281199999</v>
      </c>
      <c r="I376">
        <v>3622813.326626</v>
      </c>
      <c r="J376" t="s">
        <v>3</v>
      </c>
      <c r="K376">
        <v>155609.14124999999</v>
      </c>
      <c r="L376">
        <v>3622044.7444270002</v>
      </c>
      <c r="M376" t="s">
        <v>4</v>
      </c>
      <c r="N376">
        <v>6715.1110060000001</v>
      </c>
      <c r="O376">
        <v>6809.2349320000003</v>
      </c>
      <c r="P376" t="s">
        <v>5</v>
      </c>
      <c r="Q376">
        <v>18318.958710999999</v>
      </c>
      <c r="R376">
        <v>50390.534835999999</v>
      </c>
      <c r="S376" t="s">
        <v>6</v>
      </c>
      <c r="T376">
        <v>6281.8869340000001</v>
      </c>
      <c r="U376">
        <v>6148.7962749999997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5.2454000000000001E-2</v>
      </c>
      <c r="AG376">
        <v>4.5000000000000003E-5</v>
      </c>
      <c r="AH376" t="s">
        <v>11</v>
      </c>
      <c r="AI376">
        <v>0.94384800000000002</v>
      </c>
      <c r="AJ376">
        <v>1.1900000000000001E-4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165875.46531199999</v>
      </c>
      <c r="I377">
        <v>3722358.4169120002</v>
      </c>
      <c r="J377" t="s">
        <v>3</v>
      </c>
      <c r="K377">
        <v>165858.17374999999</v>
      </c>
      <c r="L377">
        <v>3721577.1439740001</v>
      </c>
      <c r="M377" t="s">
        <v>4</v>
      </c>
      <c r="N377">
        <v>7156.5005179999998</v>
      </c>
      <c r="O377">
        <v>6907.1415800000004</v>
      </c>
      <c r="P377" t="s">
        <v>5</v>
      </c>
      <c r="Q377">
        <v>19540.316992</v>
      </c>
      <c r="R377">
        <v>51834.701281000001</v>
      </c>
      <c r="S377" t="s">
        <v>6</v>
      </c>
      <c r="T377">
        <v>6699.2869339999997</v>
      </c>
      <c r="U377">
        <v>6274.3225309999998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5.2437999999999999E-2</v>
      </c>
      <c r="AG377">
        <v>4.5000000000000003E-5</v>
      </c>
      <c r="AH377" t="s">
        <v>11</v>
      </c>
      <c r="AI377">
        <v>0.945133</v>
      </c>
      <c r="AJ377">
        <v>1.2400000000000001E-4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176175.68468800001</v>
      </c>
      <c r="I378">
        <v>4417519.7536580004</v>
      </c>
      <c r="J378" t="s">
        <v>3</v>
      </c>
      <c r="K378">
        <v>176157.320312</v>
      </c>
      <c r="L378">
        <v>4416567.1145820003</v>
      </c>
      <c r="M378" t="s">
        <v>4</v>
      </c>
      <c r="N378">
        <v>7600.5906249999998</v>
      </c>
      <c r="O378">
        <v>8125.545924</v>
      </c>
      <c r="P378" t="s">
        <v>5</v>
      </c>
      <c r="Q378">
        <v>20751.026054999998</v>
      </c>
      <c r="R378">
        <v>60263.681520999999</v>
      </c>
      <c r="S378" t="s">
        <v>6</v>
      </c>
      <c r="T378">
        <v>7119.394961</v>
      </c>
      <c r="U378">
        <v>7387.385824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5.2373999999999997E-2</v>
      </c>
      <c r="AG378">
        <v>4.5000000000000003E-5</v>
      </c>
      <c r="AH378" t="s">
        <v>11</v>
      </c>
      <c r="AI378">
        <v>0.94633999999999996</v>
      </c>
      <c r="AJ378">
        <v>1.22E-4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186507.67718699999</v>
      </c>
      <c r="I379">
        <v>4591113.8874819996</v>
      </c>
      <c r="J379" t="s">
        <v>3</v>
      </c>
      <c r="K379">
        <v>186488.24</v>
      </c>
      <c r="L379">
        <v>4590104.3613130003</v>
      </c>
      <c r="M379" t="s">
        <v>4</v>
      </c>
      <c r="N379">
        <v>8046.792461</v>
      </c>
      <c r="O379">
        <v>8116.447478</v>
      </c>
      <c r="P379" t="s">
        <v>5</v>
      </c>
      <c r="Q379">
        <v>21994.403008000001</v>
      </c>
      <c r="R379">
        <v>64092.430264000002</v>
      </c>
      <c r="S379" t="s">
        <v>6</v>
      </c>
      <c r="T379">
        <v>7538.8117869999996</v>
      </c>
      <c r="U379">
        <v>7957.6326989999998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5.237E-2</v>
      </c>
      <c r="AG379">
        <v>4.5000000000000003E-5</v>
      </c>
      <c r="AH379" t="s">
        <v>11</v>
      </c>
      <c r="AI379">
        <v>0.947245</v>
      </c>
      <c r="AJ379">
        <v>1.2E-4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196930.74593800001</v>
      </c>
      <c r="I380">
        <v>4825680.8635330005</v>
      </c>
      <c r="J380" t="s">
        <v>3</v>
      </c>
      <c r="K380">
        <v>196910.2175</v>
      </c>
      <c r="L380">
        <v>4824570.2105409997</v>
      </c>
      <c r="M380" t="s">
        <v>4</v>
      </c>
      <c r="N380">
        <v>8496.3636129999995</v>
      </c>
      <c r="O380">
        <v>8685.0519420000001</v>
      </c>
      <c r="P380" t="s">
        <v>5</v>
      </c>
      <c r="Q380">
        <v>23224.736561999998</v>
      </c>
      <c r="R380">
        <v>65647.761461000002</v>
      </c>
      <c r="S380" t="s">
        <v>6</v>
      </c>
      <c r="T380">
        <v>7963.8177439999999</v>
      </c>
      <c r="U380">
        <v>8326.8910259999993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5.2345999999999997E-2</v>
      </c>
      <c r="AG380">
        <v>4.5000000000000003E-5</v>
      </c>
      <c r="AH380" t="s">
        <v>11</v>
      </c>
      <c r="AI380">
        <v>0.947245</v>
      </c>
      <c r="AJ380">
        <v>1.2E-4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207424.990937</v>
      </c>
      <c r="I381">
        <v>4656241.6664279997</v>
      </c>
      <c r="J381" t="s">
        <v>3</v>
      </c>
      <c r="K381">
        <v>207403.36624999999</v>
      </c>
      <c r="L381">
        <v>4655159.3645780003</v>
      </c>
      <c r="M381" t="s">
        <v>4</v>
      </c>
      <c r="N381">
        <v>8947.1261720000002</v>
      </c>
      <c r="O381">
        <v>8198.0580790000004</v>
      </c>
      <c r="P381" t="s">
        <v>5</v>
      </c>
      <c r="Q381">
        <v>24477.151719000001</v>
      </c>
      <c r="R381">
        <v>66764.213959999994</v>
      </c>
      <c r="S381" t="s">
        <v>6</v>
      </c>
      <c r="T381">
        <v>8381.9600200000004</v>
      </c>
      <c r="U381">
        <v>7485.3264579999995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5.2345000000000003E-2</v>
      </c>
      <c r="AG381">
        <v>4.5000000000000003E-5</v>
      </c>
      <c r="AH381" t="s">
        <v>11</v>
      </c>
      <c r="AI381">
        <v>0.94785799999999998</v>
      </c>
      <c r="AJ381">
        <v>1.1900000000000001E-4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9445.3976170000005</v>
      </c>
      <c r="I382">
        <v>141347.368089</v>
      </c>
      <c r="J382" t="s">
        <v>3</v>
      </c>
      <c r="K382">
        <v>9444.345781</v>
      </c>
      <c r="L382">
        <v>141316.20665000001</v>
      </c>
      <c r="M382" t="s">
        <v>4</v>
      </c>
      <c r="N382">
        <v>436.61895299999998</v>
      </c>
      <c r="O382">
        <v>345.57797199999999</v>
      </c>
      <c r="P382" t="s">
        <v>5</v>
      </c>
      <c r="Q382">
        <v>0</v>
      </c>
      <c r="R382">
        <v>0</v>
      </c>
      <c r="S382" t="s">
        <v>6</v>
      </c>
      <c r="T382">
        <v>408.69336600000003</v>
      </c>
      <c r="U382">
        <v>281.71141899999998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6.8666000000000005E-2</v>
      </c>
      <c r="AG382">
        <v>1.6200000000000001E-4</v>
      </c>
      <c r="AH382" t="s">
        <v>11</v>
      </c>
      <c r="AI382">
        <v>0.93392799999999998</v>
      </c>
      <c r="AJ382">
        <v>7.3999999999999996E-5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18812.341874999998</v>
      </c>
      <c r="I383">
        <v>345087.602503</v>
      </c>
      <c r="J383" t="s">
        <v>3</v>
      </c>
      <c r="K383">
        <v>18810.252031</v>
      </c>
      <c r="L383">
        <v>345015.39632599999</v>
      </c>
      <c r="M383" t="s">
        <v>4</v>
      </c>
      <c r="N383">
        <v>869.17840899999999</v>
      </c>
      <c r="O383">
        <v>813.06408799999997</v>
      </c>
      <c r="P383" t="s">
        <v>5</v>
      </c>
      <c r="Q383">
        <v>0</v>
      </c>
      <c r="R383">
        <v>0</v>
      </c>
      <c r="S383" t="s">
        <v>6</v>
      </c>
      <c r="T383">
        <v>814.66695200000004</v>
      </c>
      <c r="U383">
        <v>634.29675299999997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6.1643000000000003E-2</v>
      </c>
      <c r="AG383">
        <v>1.21E-4</v>
      </c>
      <c r="AH383" t="s">
        <v>11</v>
      </c>
      <c r="AI383">
        <v>0.93658699999999995</v>
      </c>
      <c r="AJ383">
        <v>1.0900000000000001E-4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28162.837109</v>
      </c>
      <c r="I384">
        <v>594267.80016099999</v>
      </c>
      <c r="J384" t="s">
        <v>3</v>
      </c>
      <c r="K384">
        <v>28159.713906000001</v>
      </c>
      <c r="L384">
        <v>594148.43753200001</v>
      </c>
      <c r="M384" t="s">
        <v>4</v>
      </c>
      <c r="N384">
        <v>1302.1403780000001</v>
      </c>
      <c r="O384">
        <v>1373.7410789999999</v>
      </c>
      <c r="P384" t="s">
        <v>5</v>
      </c>
      <c r="Q384">
        <v>0</v>
      </c>
      <c r="R384">
        <v>0</v>
      </c>
      <c r="S384" t="s">
        <v>6</v>
      </c>
      <c r="T384">
        <v>1219.634031</v>
      </c>
      <c r="U384">
        <v>1097.1456439999999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5.8907000000000001E-2</v>
      </c>
      <c r="AG384">
        <v>8.2000000000000001E-5</v>
      </c>
      <c r="AH384" t="s">
        <v>11</v>
      </c>
      <c r="AI384">
        <v>0.93865600000000005</v>
      </c>
      <c r="AJ384">
        <v>1.2999999999999999E-4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37598.347188</v>
      </c>
      <c r="I385">
        <v>1014376.503113</v>
      </c>
      <c r="J385" t="s">
        <v>3</v>
      </c>
      <c r="K385">
        <v>37594.183594000002</v>
      </c>
      <c r="L385">
        <v>1014167.553912</v>
      </c>
      <c r="M385" t="s">
        <v>4</v>
      </c>
      <c r="N385">
        <v>1738.2746360000001</v>
      </c>
      <c r="O385">
        <v>2569.2947680000002</v>
      </c>
      <c r="P385" t="s">
        <v>5</v>
      </c>
      <c r="Q385">
        <v>0</v>
      </c>
      <c r="R385">
        <v>0</v>
      </c>
      <c r="S385" t="s">
        <v>6</v>
      </c>
      <c r="T385">
        <v>1627.42812</v>
      </c>
      <c r="U385">
        <v>1975.579641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5.7567E-2</v>
      </c>
      <c r="AG385">
        <v>5.0000000000000002E-5</v>
      </c>
      <c r="AH385" t="s">
        <v>11</v>
      </c>
      <c r="AI385">
        <v>0.93924200000000002</v>
      </c>
      <c r="AJ385">
        <v>1.36E-4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46921.298359</v>
      </c>
      <c r="I386">
        <v>1511285.6435779999</v>
      </c>
      <c r="J386" t="s">
        <v>3</v>
      </c>
      <c r="K386">
        <v>46916.106719000003</v>
      </c>
      <c r="L386">
        <v>1510977.6086269999</v>
      </c>
      <c r="M386" t="s">
        <v>4</v>
      </c>
      <c r="N386">
        <v>2170.0029249999998</v>
      </c>
      <c r="O386">
        <v>3714.1314510000002</v>
      </c>
      <c r="P386" t="s">
        <v>5</v>
      </c>
      <c r="Q386">
        <v>0</v>
      </c>
      <c r="R386">
        <v>0</v>
      </c>
      <c r="S386" t="s">
        <v>6</v>
      </c>
      <c r="T386">
        <v>2031.0320119999999</v>
      </c>
      <c r="U386">
        <v>3018.1776989999998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5.6731999999999998E-2</v>
      </c>
      <c r="AG386">
        <v>3.8999999999999999E-5</v>
      </c>
      <c r="AH386" t="s">
        <v>11</v>
      </c>
      <c r="AI386">
        <v>0.93990200000000002</v>
      </c>
      <c r="AJ386">
        <v>1.3899999999999999E-4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56325.823203</v>
      </c>
      <c r="I387">
        <v>2100967.1524700001</v>
      </c>
      <c r="J387" t="s">
        <v>3</v>
      </c>
      <c r="K387">
        <v>56319.593358999999</v>
      </c>
      <c r="L387">
        <v>2100537.187192</v>
      </c>
      <c r="M387" t="s">
        <v>4</v>
      </c>
      <c r="N387">
        <v>2604.8631789999999</v>
      </c>
      <c r="O387">
        <v>5090.17857</v>
      </c>
      <c r="P387" t="s">
        <v>5</v>
      </c>
      <c r="Q387">
        <v>0</v>
      </c>
      <c r="R387">
        <v>0</v>
      </c>
      <c r="S387" t="s">
        <v>6</v>
      </c>
      <c r="T387">
        <v>2442.0201069999998</v>
      </c>
      <c r="U387">
        <v>4033.1113260000002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5.5882000000000001E-2</v>
      </c>
      <c r="AG387">
        <v>2.5999999999999998E-5</v>
      </c>
      <c r="AH387" t="s">
        <v>11</v>
      </c>
      <c r="AI387">
        <v>0.94191999999999998</v>
      </c>
      <c r="AJ387">
        <v>1.5300000000000001E-4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65707.814608999994</v>
      </c>
      <c r="I388">
        <v>2807190.217801</v>
      </c>
      <c r="J388" t="s">
        <v>3</v>
      </c>
      <c r="K388">
        <v>65700.549530999997</v>
      </c>
      <c r="L388">
        <v>2806610.3132020002</v>
      </c>
      <c r="M388" t="s">
        <v>4</v>
      </c>
      <c r="N388">
        <v>3039.2776610000001</v>
      </c>
      <c r="O388">
        <v>6461.6644399999996</v>
      </c>
      <c r="P388" t="s">
        <v>5</v>
      </c>
      <c r="Q388">
        <v>0</v>
      </c>
      <c r="R388">
        <v>0</v>
      </c>
      <c r="S388" t="s">
        <v>6</v>
      </c>
      <c r="T388">
        <v>2852.6663530000001</v>
      </c>
      <c r="U388">
        <v>5104.3047989999995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5.5171999999999999E-2</v>
      </c>
      <c r="AG388">
        <v>2.0999999999999999E-5</v>
      </c>
      <c r="AH388" t="s">
        <v>11</v>
      </c>
      <c r="AI388">
        <v>0.94393300000000002</v>
      </c>
      <c r="AJ388">
        <v>1.5899999999999999E-4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75159.394062000007</v>
      </c>
      <c r="I389">
        <v>3854029.3641909999</v>
      </c>
      <c r="J389" t="s">
        <v>3</v>
      </c>
      <c r="K389">
        <v>75151.085625000007</v>
      </c>
      <c r="L389">
        <v>3853219.883287</v>
      </c>
      <c r="M389" t="s">
        <v>4</v>
      </c>
      <c r="N389">
        <v>3476.1036429999999</v>
      </c>
      <c r="O389">
        <v>9018.4668280000005</v>
      </c>
      <c r="P389" t="s">
        <v>5</v>
      </c>
      <c r="Q389">
        <v>0</v>
      </c>
      <c r="R389">
        <v>0</v>
      </c>
      <c r="S389" t="s">
        <v>6</v>
      </c>
      <c r="T389">
        <v>3264.2996290000001</v>
      </c>
      <c r="U389">
        <v>7013.3844879999997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5.4084E-2</v>
      </c>
      <c r="AG389">
        <v>1.9000000000000001E-5</v>
      </c>
      <c r="AH389" t="s">
        <v>11</v>
      </c>
      <c r="AI389">
        <v>0.94610000000000005</v>
      </c>
      <c r="AJ389">
        <v>1.5799999999999999E-4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84491.938594000007</v>
      </c>
      <c r="I390">
        <v>4534362.7540349998</v>
      </c>
      <c r="J390" t="s">
        <v>3</v>
      </c>
      <c r="K390">
        <v>84482.603281000003</v>
      </c>
      <c r="L390">
        <v>4533400.4720130004</v>
      </c>
      <c r="M390" t="s">
        <v>4</v>
      </c>
      <c r="N390">
        <v>3907.3789449999999</v>
      </c>
      <c r="O390">
        <v>10424.889916</v>
      </c>
      <c r="P390" t="s">
        <v>5</v>
      </c>
      <c r="Q390">
        <v>0</v>
      </c>
      <c r="R390">
        <v>0</v>
      </c>
      <c r="S390" t="s">
        <v>6</v>
      </c>
      <c r="T390">
        <v>3672.9463089999999</v>
      </c>
      <c r="U390">
        <v>8016.9203049999996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5.3780000000000001E-2</v>
      </c>
      <c r="AG390">
        <v>1.8E-5</v>
      </c>
      <c r="AH390" t="s">
        <v>11</v>
      </c>
      <c r="AI390">
        <v>0.94716199999999995</v>
      </c>
      <c r="AJ390">
        <v>1.4799999999999999E-4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93859.259219</v>
      </c>
      <c r="I391">
        <v>5499100.6711710002</v>
      </c>
      <c r="J391" t="s">
        <v>3</v>
      </c>
      <c r="K391">
        <v>93848.888594000004</v>
      </c>
      <c r="L391">
        <v>5497913.1992800003</v>
      </c>
      <c r="M391" t="s">
        <v>4</v>
      </c>
      <c r="N391">
        <v>4340.8788770000001</v>
      </c>
      <c r="O391">
        <v>12923.299102000001</v>
      </c>
      <c r="P391" t="s">
        <v>5</v>
      </c>
      <c r="Q391">
        <v>0</v>
      </c>
      <c r="R391">
        <v>0</v>
      </c>
      <c r="S391" t="s">
        <v>6</v>
      </c>
      <c r="T391">
        <v>4081.2389990000001</v>
      </c>
      <c r="U391">
        <v>9810.5630060000003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5.3762999999999998E-2</v>
      </c>
      <c r="AG391">
        <v>1.8E-5</v>
      </c>
      <c r="AH391" t="s">
        <v>11</v>
      </c>
      <c r="AI391">
        <v>0.94781400000000005</v>
      </c>
      <c r="AJ391">
        <v>1.3899999999999999E-4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103246.50593699999</v>
      </c>
      <c r="I392">
        <v>6486958.993551</v>
      </c>
      <c r="J392" t="s">
        <v>3</v>
      </c>
      <c r="K392">
        <v>103234.952813</v>
      </c>
      <c r="L392">
        <v>6484306.9602429997</v>
      </c>
      <c r="M392" t="s">
        <v>4</v>
      </c>
      <c r="N392">
        <v>4775.8576860000003</v>
      </c>
      <c r="O392">
        <v>14809.800759</v>
      </c>
      <c r="P392" t="s">
        <v>5</v>
      </c>
      <c r="Q392">
        <v>0</v>
      </c>
      <c r="R392">
        <v>0</v>
      </c>
      <c r="S392" t="s">
        <v>6</v>
      </c>
      <c r="T392">
        <v>4493.4023729999999</v>
      </c>
      <c r="U392">
        <v>11906.031010999999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5.3308000000000001E-2</v>
      </c>
      <c r="AG392">
        <v>2.1999999999999999E-5</v>
      </c>
      <c r="AH392" t="s">
        <v>11</v>
      </c>
      <c r="AI392">
        <v>0.94781400000000005</v>
      </c>
      <c r="AJ392">
        <v>1.3899999999999999E-4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112690.07765599999</v>
      </c>
      <c r="I393">
        <v>7718115.9924680004</v>
      </c>
      <c r="J393" t="s">
        <v>3</v>
      </c>
      <c r="K393">
        <v>112677.10249999999</v>
      </c>
      <c r="L393">
        <v>7718033.0828290004</v>
      </c>
      <c r="M393" t="s">
        <v>4</v>
      </c>
      <c r="N393">
        <v>5212.0017289999996</v>
      </c>
      <c r="O393">
        <v>17329.061828000002</v>
      </c>
      <c r="P393" t="s">
        <v>5</v>
      </c>
      <c r="Q393">
        <v>0</v>
      </c>
      <c r="R393">
        <v>0</v>
      </c>
      <c r="S393" t="s">
        <v>6</v>
      </c>
      <c r="T393">
        <v>4907.872891</v>
      </c>
      <c r="U393">
        <v>14376.487587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5.3233000000000003E-2</v>
      </c>
      <c r="AG393">
        <v>2.1999999999999999E-5</v>
      </c>
      <c r="AH393" t="s">
        <v>11</v>
      </c>
      <c r="AI393">
        <v>0.94781499999999996</v>
      </c>
      <c r="AJ393">
        <v>1.3899999999999999E-4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122136.00968800001</v>
      </c>
      <c r="I394">
        <v>9109009.4363460001</v>
      </c>
      <c r="J394" t="s">
        <v>3</v>
      </c>
      <c r="K394">
        <v>122121.989375</v>
      </c>
      <c r="L394">
        <v>9108967.6034660004</v>
      </c>
      <c r="M394" t="s">
        <v>4</v>
      </c>
      <c r="N394">
        <v>5651.5811039999999</v>
      </c>
      <c r="O394">
        <v>20166.300432</v>
      </c>
      <c r="P394" t="s">
        <v>5</v>
      </c>
      <c r="Q394">
        <v>0</v>
      </c>
      <c r="R394">
        <v>0</v>
      </c>
      <c r="S394" t="s">
        <v>6</v>
      </c>
      <c r="T394">
        <v>5322.5708109999996</v>
      </c>
      <c r="U394">
        <v>17255.594159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5.3083999999999999E-2</v>
      </c>
      <c r="AG394">
        <v>2.0999999999999999E-5</v>
      </c>
      <c r="AH394" t="s">
        <v>11</v>
      </c>
      <c r="AI394">
        <v>0.94806599999999996</v>
      </c>
      <c r="AJ394">
        <v>1.3300000000000001E-4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131517.84328100001</v>
      </c>
      <c r="I395">
        <v>10275179.784058001</v>
      </c>
      <c r="J395" t="s">
        <v>3</v>
      </c>
      <c r="K395">
        <v>131502.791875</v>
      </c>
      <c r="L395">
        <v>10275326.956959</v>
      </c>
      <c r="M395" t="s">
        <v>4</v>
      </c>
      <c r="N395">
        <v>6085.6087889999999</v>
      </c>
      <c r="O395">
        <v>22302.990188</v>
      </c>
      <c r="P395" t="s">
        <v>5</v>
      </c>
      <c r="Q395">
        <v>0</v>
      </c>
      <c r="R395">
        <v>0</v>
      </c>
      <c r="S395" t="s">
        <v>6</v>
      </c>
      <c r="T395">
        <v>5732.8131149999999</v>
      </c>
      <c r="U395">
        <v>20426.361914000001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5.3059000000000002E-2</v>
      </c>
      <c r="AG395">
        <v>2.0999999999999999E-5</v>
      </c>
      <c r="AH395" t="s">
        <v>11</v>
      </c>
      <c r="AI395">
        <v>0.94890300000000005</v>
      </c>
      <c r="AJ395">
        <v>1.3899999999999999E-4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140903.40906199999</v>
      </c>
      <c r="I396">
        <v>11603734.6633</v>
      </c>
      <c r="J396" t="s">
        <v>3</v>
      </c>
      <c r="K396">
        <v>140887.321563</v>
      </c>
      <c r="L396">
        <v>11604127.278553</v>
      </c>
      <c r="M396" t="s">
        <v>4</v>
      </c>
      <c r="N396">
        <v>6520.3587699999998</v>
      </c>
      <c r="O396">
        <v>24615.424381000001</v>
      </c>
      <c r="P396" t="s">
        <v>5</v>
      </c>
      <c r="Q396">
        <v>0</v>
      </c>
      <c r="R396">
        <v>0</v>
      </c>
      <c r="S396" t="s">
        <v>6</v>
      </c>
      <c r="T396">
        <v>6145.3968649999997</v>
      </c>
      <c r="U396">
        <v>22701.832635999999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5.3006999999999999E-2</v>
      </c>
      <c r="AG396">
        <v>2.0999999999999999E-5</v>
      </c>
      <c r="AH396" t="s">
        <v>11</v>
      </c>
      <c r="AI396">
        <v>0.94903899999999997</v>
      </c>
      <c r="AJ396">
        <v>1.3799999999999999E-4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150276.71906199999</v>
      </c>
      <c r="I397">
        <v>12487706.153805001</v>
      </c>
      <c r="J397" t="s">
        <v>3</v>
      </c>
      <c r="K397">
        <v>150259.60125000001</v>
      </c>
      <c r="L397">
        <v>12488509.196846001</v>
      </c>
      <c r="M397" t="s">
        <v>4</v>
      </c>
      <c r="N397">
        <v>6954.7804980000001</v>
      </c>
      <c r="O397">
        <v>25685.176963999998</v>
      </c>
      <c r="P397" t="s">
        <v>5</v>
      </c>
      <c r="Q397">
        <v>0</v>
      </c>
      <c r="R397">
        <v>0</v>
      </c>
      <c r="S397" t="s">
        <v>6</v>
      </c>
      <c r="T397">
        <v>6555.1971869999998</v>
      </c>
      <c r="U397">
        <v>24770.038827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5.2965999999999999E-2</v>
      </c>
      <c r="AG397">
        <v>2.0999999999999999E-5</v>
      </c>
      <c r="AH397" t="s">
        <v>11</v>
      </c>
      <c r="AI397">
        <v>0.94968699999999995</v>
      </c>
      <c r="AJ397">
        <v>1.35E-4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159648.048125</v>
      </c>
      <c r="I398">
        <v>14243325.246284001</v>
      </c>
      <c r="J398" t="s">
        <v>3</v>
      </c>
      <c r="K398">
        <v>159629.893125</v>
      </c>
      <c r="L398">
        <v>14243890.050198</v>
      </c>
      <c r="M398" t="s">
        <v>4</v>
      </c>
      <c r="N398">
        <v>7388.8248540000004</v>
      </c>
      <c r="O398">
        <v>29072.859176999998</v>
      </c>
      <c r="P398" t="s">
        <v>5</v>
      </c>
      <c r="Q398">
        <v>0</v>
      </c>
      <c r="R398">
        <v>0</v>
      </c>
      <c r="S398" t="s">
        <v>6</v>
      </c>
      <c r="T398">
        <v>6967.4121969999997</v>
      </c>
      <c r="U398">
        <v>28415.272985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5.2965999999999999E-2</v>
      </c>
      <c r="AG398">
        <v>2.0999999999999999E-5</v>
      </c>
      <c r="AH398" t="s">
        <v>11</v>
      </c>
      <c r="AI398">
        <v>0.95102100000000001</v>
      </c>
      <c r="AJ398">
        <v>1.17E-4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168997.89468699999</v>
      </c>
      <c r="I399">
        <v>16064509.808525</v>
      </c>
      <c r="J399" t="s">
        <v>3</v>
      </c>
      <c r="K399">
        <v>168978.70343699999</v>
      </c>
      <c r="L399">
        <v>16064878.602634</v>
      </c>
      <c r="M399" t="s">
        <v>4</v>
      </c>
      <c r="N399">
        <v>7820.6194429999996</v>
      </c>
      <c r="O399">
        <v>32758.350416000001</v>
      </c>
      <c r="P399" t="s">
        <v>5</v>
      </c>
      <c r="Q399">
        <v>0</v>
      </c>
      <c r="R399">
        <v>0</v>
      </c>
      <c r="S399" t="s">
        <v>6</v>
      </c>
      <c r="T399">
        <v>7376.7627830000001</v>
      </c>
      <c r="U399">
        <v>32428.920523000001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5.2944999999999999E-2</v>
      </c>
      <c r="AG399">
        <v>2.0999999999999999E-5</v>
      </c>
      <c r="AH399" t="s">
        <v>11</v>
      </c>
      <c r="AI399">
        <v>0.95105099999999998</v>
      </c>
      <c r="AJ399">
        <v>1.17E-4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178468.2</v>
      </c>
      <c r="I400">
        <v>18264685.582447</v>
      </c>
      <c r="J400" t="s">
        <v>3</v>
      </c>
      <c r="K400">
        <v>178447.97312499999</v>
      </c>
      <c r="L400">
        <v>18264622.503811002</v>
      </c>
      <c r="M400" t="s">
        <v>4</v>
      </c>
      <c r="N400">
        <v>8259.480947</v>
      </c>
      <c r="O400">
        <v>37902.991820000003</v>
      </c>
      <c r="P400" t="s">
        <v>5</v>
      </c>
      <c r="Q400">
        <v>0</v>
      </c>
      <c r="R400">
        <v>0</v>
      </c>
      <c r="S400" t="s">
        <v>6</v>
      </c>
      <c r="T400">
        <v>7791.4045509999996</v>
      </c>
      <c r="U400">
        <v>37255.797981000003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5.2935000000000003E-2</v>
      </c>
      <c r="AG400">
        <v>2.0999999999999999E-5</v>
      </c>
      <c r="AH400" t="s">
        <v>11</v>
      </c>
      <c r="AI400">
        <v>0.95108300000000001</v>
      </c>
      <c r="AJ400">
        <v>1.17E-4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187901.29625000001</v>
      </c>
      <c r="I401">
        <v>20362713.197701</v>
      </c>
      <c r="J401" t="s">
        <v>3</v>
      </c>
      <c r="K401">
        <v>187880.03531199999</v>
      </c>
      <c r="L401">
        <v>20362020.123955</v>
      </c>
      <c r="M401" t="s">
        <v>4</v>
      </c>
      <c r="N401">
        <v>8696.7483979999997</v>
      </c>
      <c r="O401">
        <v>41326.904602000002</v>
      </c>
      <c r="P401" t="s">
        <v>5</v>
      </c>
      <c r="Q401">
        <v>0</v>
      </c>
      <c r="R401">
        <v>0</v>
      </c>
      <c r="S401" t="s">
        <v>6</v>
      </c>
      <c r="T401">
        <v>8199.6440719999991</v>
      </c>
      <c r="U401">
        <v>39508.408229000001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5.2932E-2</v>
      </c>
      <c r="AG401">
        <v>2.0000000000000002E-5</v>
      </c>
      <c r="AH401" t="s">
        <v>11</v>
      </c>
      <c r="AI401">
        <v>0.95113300000000001</v>
      </c>
      <c r="AJ401">
        <v>1.18E-4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5489.3370409999998</v>
      </c>
      <c r="I402">
        <v>21639.906333999999</v>
      </c>
      <c r="J402" t="s">
        <v>3</v>
      </c>
      <c r="K402">
        <v>5488.3280180000002</v>
      </c>
      <c r="L402">
        <v>21530.051447000002</v>
      </c>
      <c r="M402" t="s">
        <v>4</v>
      </c>
      <c r="N402">
        <v>698.46511699999996</v>
      </c>
      <c r="O402">
        <v>426.26844499999999</v>
      </c>
      <c r="P402" t="s">
        <v>5</v>
      </c>
      <c r="Q402">
        <v>444.225347</v>
      </c>
      <c r="R402">
        <v>354.07328699999999</v>
      </c>
      <c r="S402" t="s">
        <v>6</v>
      </c>
      <c r="T402">
        <v>138.34045499999999</v>
      </c>
      <c r="U402">
        <v>21.999836999999999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6.9348999999999994E-2</v>
      </c>
      <c r="AG402">
        <v>2.04E-4</v>
      </c>
      <c r="AH402" t="s">
        <v>11</v>
      </c>
      <c r="AI402">
        <v>0.93285700000000005</v>
      </c>
      <c r="AJ402">
        <v>8.2000000000000001E-5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11046.926933999999</v>
      </c>
      <c r="I403">
        <v>53864.941319999998</v>
      </c>
      <c r="J403" t="s">
        <v>3</v>
      </c>
      <c r="K403">
        <v>11045.285175999999</v>
      </c>
      <c r="L403">
        <v>53869.742120000003</v>
      </c>
      <c r="M403" t="s">
        <v>4</v>
      </c>
      <c r="N403">
        <v>1391.4416409999999</v>
      </c>
      <c r="O403">
        <v>953.22139500000003</v>
      </c>
      <c r="P403" t="s">
        <v>5</v>
      </c>
      <c r="Q403">
        <v>904.305746</v>
      </c>
      <c r="R403">
        <v>502.94466799999998</v>
      </c>
      <c r="S403" t="s">
        <v>6</v>
      </c>
      <c r="T403">
        <v>278.34323699999999</v>
      </c>
      <c r="U403">
        <v>57.877201999999997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6.1308000000000001E-2</v>
      </c>
      <c r="AG403">
        <v>1.4799999999999999E-4</v>
      </c>
      <c r="AH403" t="s">
        <v>11</v>
      </c>
      <c r="AI403">
        <v>0.93537700000000001</v>
      </c>
      <c r="AJ403">
        <v>7.7999999999999999E-5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16600.062870999998</v>
      </c>
      <c r="I404">
        <v>112303.38580400001</v>
      </c>
      <c r="J404" t="s">
        <v>3</v>
      </c>
      <c r="K404">
        <v>16597.788926000001</v>
      </c>
      <c r="L404">
        <v>112477.75668799999</v>
      </c>
      <c r="M404" t="s">
        <v>4</v>
      </c>
      <c r="N404">
        <v>2086.7438309999998</v>
      </c>
      <c r="O404">
        <v>1703.007975</v>
      </c>
      <c r="P404" t="s">
        <v>5</v>
      </c>
      <c r="Q404">
        <v>1364.1699169999999</v>
      </c>
      <c r="R404">
        <v>1406.2174439999999</v>
      </c>
      <c r="S404" t="s">
        <v>6</v>
      </c>
      <c r="T404">
        <v>418.59004199999998</v>
      </c>
      <c r="U404">
        <v>109.170328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5.8358E-2</v>
      </c>
      <c r="AG404">
        <v>1.12E-4</v>
      </c>
      <c r="AH404" t="s">
        <v>11</v>
      </c>
      <c r="AI404">
        <v>0.93616100000000002</v>
      </c>
      <c r="AJ404">
        <v>8.6000000000000003E-5</v>
      </c>
      <c r="AK404" t="s">
        <v>12</v>
      </c>
      <c r="AL404">
        <v>69.040000000000006</v>
      </c>
      <c r="AM404">
        <v>233559.55840000001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22153.455234000001</v>
      </c>
      <c r="I405">
        <v>146646.1268</v>
      </c>
      <c r="J405" t="s">
        <v>3</v>
      </c>
      <c r="K405">
        <v>22150.548672000001</v>
      </c>
      <c r="L405">
        <v>146693.71841900001</v>
      </c>
      <c r="M405" t="s">
        <v>4</v>
      </c>
      <c r="N405">
        <v>2779.9129440000002</v>
      </c>
      <c r="O405">
        <v>2034.827816</v>
      </c>
      <c r="P405" t="s">
        <v>5</v>
      </c>
      <c r="Q405">
        <v>1824.6148659999999</v>
      </c>
      <c r="R405">
        <v>1666.271477</v>
      </c>
      <c r="S405" t="s">
        <v>6</v>
      </c>
      <c r="T405">
        <v>558.13857499999995</v>
      </c>
      <c r="U405">
        <v>119.804931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5.6959000000000003E-2</v>
      </c>
      <c r="AG405">
        <v>8.8999999999999995E-5</v>
      </c>
      <c r="AH405" t="s">
        <v>11</v>
      </c>
      <c r="AI405">
        <v>0.93647599999999998</v>
      </c>
      <c r="AJ405">
        <v>9.2999999999999997E-5</v>
      </c>
      <c r="AK405" t="s">
        <v>12</v>
      </c>
      <c r="AL405">
        <v>69.040000000000006</v>
      </c>
      <c r="AM405">
        <v>233559.55840000001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27649.154922000002</v>
      </c>
      <c r="I406">
        <v>169764.17624299999</v>
      </c>
      <c r="J406" t="s">
        <v>3</v>
      </c>
      <c r="K406">
        <v>27645.622030999999</v>
      </c>
      <c r="L406">
        <v>169817.045208</v>
      </c>
      <c r="M406" t="s">
        <v>4</v>
      </c>
      <c r="N406">
        <v>3469.1824510000001</v>
      </c>
      <c r="O406">
        <v>2296.1068260000002</v>
      </c>
      <c r="P406" t="s">
        <v>5</v>
      </c>
      <c r="Q406">
        <v>2276.423354</v>
      </c>
      <c r="R406">
        <v>1738.390283</v>
      </c>
      <c r="S406" t="s">
        <v>6</v>
      </c>
      <c r="T406">
        <v>696.89709700000003</v>
      </c>
      <c r="U406">
        <v>150.62650400000001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5.5874E-2</v>
      </c>
      <c r="AG406">
        <v>7.2999999999999999E-5</v>
      </c>
      <c r="AH406" t="s">
        <v>11</v>
      </c>
      <c r="AI406">
        <v>0.93737300000000001</v>
      </c>
      <c r="AJ406">
        <v>9.6000000000000002E-5</v>
      </c>
      <c r="AK406" t="s">
        <v>12</v>
      </c>
      <c r="AL406">
        <v>69.040000000000006</v>
      </c>
      <c r="AM406">
        <v>233559.55840000001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33153.742187999997</v>
      </c>
      <c r="I407">
        <v>191593.67586399999</v>
      </c>
      <c r="J407" t="s">
        <v>3</v>
      </c>
      <c r="K407">
        <v>33149.581875000003</v>
      </c>
      <c r="L407">
        <v>191536.44985599999</v>
      </c>
      <c r="M407" t="s">
        <v>4</v>
      </c>
      <c r="N407">
        <v>4156.3534229999996</v>
      </c>
      <c r="O407">
        <v>2504.7345650000002</v>
      </c>
      <c r="P407" t="s">
        <v>5</v>
      </c>
      <c r="Q407">
        <v>2730.0982669999999</v>
      </c>
      <c r="R407">
        <v>2174.3592090000002</v>
      </c>
      <c r="S407" t="s">
        <v>6</v>
      </c>
      <c r="T407">
        <v>837.17776100000003</v>
      </c>
      <c r="U407">
        <v>187.18888200000001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5.5803999999999999E-2</v>
      </c>
      <c r="AG407">
        <v>7.2999999999999999E-5</v>
      </c>
      <c r="AH407" t="s">
        <v>11</v>
      </c>
      <c r="AI407">
        <v>0.93791899999999995</v>
      </c>
      <c r="AJ407">
        <v>9.7E-5</v>
      </c>
      <c r="AK407" t="s">
        <v>12</v>
      </c>
      <c r="AL407">
        <v>69.040000000000006</v>
      </c>
      <c r="AM407">
        <v>233559.55840000001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38714.119375000002</v>
      </c>
      <c r="I408">
        <v>202198.103176</v>
      </c>
      <c r="J408" t="s">
        <v>3</v>
      </c>
      <c r="K408">
        <v>38709.325547</v>
      </c>
      <c r="L408">
        <v>202142.34876200001</v>
      </c>
      <c r="M408" t="s">
        <v>4</v>
      </c>
      <c r="N408">
        <v>4851.0333300000002</v>
      </c>
      <c r="O408">
        <v>2640.519131</v>
      </c>
      <c r="P408" t="s">
        <v>5</v>
      </c>
      <c r="Q408">
        <v>3188.5026419999999</v>
      </c>
      <c r="R408">
        <v>2397.1502209999999</v>
      </c>
      <c r="S408" t="s">
        <v>6</v>
      </c>
      <c r="T408">
        <v>976.86124600000005</v>
      </c>
      <c r="U408">
        <v>195.717825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5.5225999999999997E-2</v>
      </c>
      <c r="AG408">
        <v>5.8999999999999998E-5</v>
      </c>
      <c r="AH408" t="s">
        <v>11</v>
      </c>
      <c r="AI408">
        <v>0.939392</v>
      </c>
      <c r="AJ408">
        <v>1.13E-4</v>
      </c>
      <c r="AK408" t="s">
        <v>12</v>
      </c>
      <c r="AL408">
        <v>140.1</v>
      </c>
      <c r="AM408">
        <v>373802.17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44264.947031000003</v>
      </c>
      <c r="I409">
        <v>239603.91261</v>
      </c>
      <c r="J409" t="s">
        <v>3</v>
      </c>
      <c r="K409">
        <v>44259.519999999997</v>
      </c>
      <c r="L409">
        <v>239068.05103800001</v>
      </c>
      <c r="M409" t="s">
        <v>4</v>
      </c>
      <c r="N409">
        <v>5543.9777439999998</v>
      </c>
      <c r="O409">
        <v>3322.7521430000002</v>
      </c>
      <c r="P409" t="s">
        <v>5</v>
      </c>
      <c r="Q409">
        <v>3646.9938619999998</v>
      </c>
      <c r="R409">
        <v>2877.4976700000002</v>
      </c>
      <c r="S409" t="s">
        <v>6</v>
      </c>
      <c r="T409">
        <v>1115.6783539999999</v>
      </c>
      <c r="U409">
        <v>212.449803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5.5115999999999998E-2</v>
      </c>
      <c r="AG409">
        <v>5.8999999999999998E-5</v>
      </c>
      <c r="AH409" t="s">
        <v>11</v>
      </c>
      <c r="AI409">
        <v>0.94021399999999999</v>
      </c>
      <c r="AJ409">
        <v>1.11E-4</v>
      </c>
      <c r="AK409" t="s">
        <v>12</v>
      </c>
      <c r="AL409">
        <v>196.44</v>
      </c>
      <c r="AM409">
        <v>445200.40639999998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49773.303047000001</v>
      </c>
      <c r="I410">
        <v>314701.825687</v>
      </c>
      <c r="J410" t="s">
        <v>3</v>
      </c>
      <c r="K410">
        <v>49767.250233999999</v>
      </c>
      <c r="L410">
        <v>313830.63450500002</v>
      </c>
      <c r="M410" t="s">
        <v>4</v>
      </c>
      <c r="N410">
        <v>6231.8030179999996</v>
      </c>
      <c r="O410">
        <v>4178.1751889999996</v>
      </c>
      <c r="P410" t="s">
        <v>5</v>
      </c>
      <c r="Q410">
        <v>4102.0470210000003</v>
      </c>
      <c r="R410">
        <v>3466.5323010000002</v>
      </c>
      <c r="S410" t="s">
        <v>6</v>
      </c>
      <c r="T410">
        <v>1252.917295</v>
      </c>
      <c r="U410">
        <v>304.41304400000001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5.4331999999999998E-2</v>
      </c>
      <c r="AG410">
        <v>4.1999999999999998E-5</v>
      </c>
      <c r="AH410" t="s">
        <v>11</v>
      </c>
      <c r="AI410">
        <v>0.94102300000000005</v>
      </c>
      <c r="AJ410">
        <v>1.13E-4</v>
      </c>
      <c r="AK410" t="s">
        <v>12</v>
      </c>
      <c r="AL410">
        <v>214.48</v>
      </c>
      <c r="AM410">
        <v>454059.48959999997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55304.018594000001</v>
      </c>
      <c r="I411">
        <v>402731.893408</v>
      </c>
      <c r="J411" t="s">
        <v>3</v>
      </c>
      <c r="K411">
        <v>55297.334531</v>
      </c>
      <c r="L411">
        <v>401402.86277200002</v>
      </c>
      <c r="M411" t="s">
        <v>4</v>
      </c>
      <c r="N411">
        <v>6923.760029</v>
      </c>
      <c r="O411">
        <v>5473.9858750000003</v>
      </c>
      <c r="P411" t="s">
        <v>5</v>
      </c>
      <c r="Q411">
        <v>4562.9733589999996</v>
      </c>
      <c r="R411">
        <v>4313.3470369999995</v>
      </c>
      <c r="S411" t="s">
        <v>6</v>
      </c>
      <c r="T411">
        <v>1390.8832689999999</v>
      </c>
      <c r="U411">
        <v>373.44117299999999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5.3658999999999998E-2</v>
      </c>
      <c r="AG411">
        <v>2.3E-5</v>
      </c>
      <c r="AH411" t="s">
        <v>11</v>
      </c>
      <c r="AI411">
        <v>0.941056</v>
      </c>
      <c r="AJ411">
        <v>1.1400000000000001E-4</v>
      </c>
      <c r="AK411" t="s">
        <v>12</v>
      </c>
      <c r="AL411">
        <v>273.36</v>
      </c>
      <c r="AM411">
        <v>598678.19039999996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60833.022266</v>
      </c>
      <c r="I412">
        <v>392055.66452599998</v>
      </c>
      <c r="J412" t="s">
        <v>3</v>
      </c>
      <c r="K412">
        <v>60825.711406000002</v>
      </c>
      <c r="L412">
        <v>390840.16383199999</v>
      </c>
      <c r="M412" t="s">
        <v>4</v>
      </c>
      <c r="N412">
        <v>7615.5246390000002</v>
      </c>
      <c r="O412">
        <v>5280.4546389999996</v>
      </c>
      <c r="P412" t="s">
        <v>5</v>
      </c>
      <c r="Q412">
        <v>5028.0428030000003</v>
      </c>
      <c r="R412">
        <v>4410.3557069999997</v>
      </c>
      <c r="S412" t="s">
        <v>6</v>
      </c>
      <c r="T412">
        <v>1528.6609860000001</v>
      </c>
      <c r="U412">
        <v>335.485568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5.3594000000000003E-2</v>
      </c>
      <c r="AG412">
        <v>2.3E-5</v>
      </c>
      <c r="AH412" t="s">
        <v>11</v>
      </c>
      <c r="AI412">
        <v>0.94153699999999996</v>
      </c>
      <c r="AJ412">
        <v>1.1400000000000001E-4</v>
      </c>
      <c r="AK412" t="s">
        <v>12</v>
      </c>
      <c r="AL412">
        <v>340.02</v>
      </c>
      <c r="AM412">
        <v>1037675.6196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66355.150469</v>
      </c>
      <c r="I413">
        <v>435576.99328</v>
      </c>
      <c r="J413" t="s">
        <v>3</v>
      </c>
      <c r="K413">
        <v>66347.210391000001</v>
      </c>
      <c r="L413">
        <v>434463.390579</v>
      </c>
      <c r="M413" t="s">
        <v>4</v>
      </c>
      <c r="N413">
        <v>8306.0400100000006</v>
      </c>
      <c r="O413">
        <v>5701.543874</v>
      </c>
      <c r="P413" t="s">
        <v>5</v>
      </c>
      <c r="Q413">
        <v>5484.8476270000001</v>
      </c>
      <c r="R413">
        <v>4994.8522050000001</v>
      </c>
      <c r="S413" t="s">
        <v>6</v>
      </c>
      <c r="T413">
        <v>1666.4938259999999</v>
      </c>
      <c r="U413">
        <v>365.24604299999999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5.3225000000000001E-2</v>
      </c>
      <c r="AG413">
        <v>2.5000000000000001E-5</v>
      </c>
      <c r="AH413" t="s">
        <v>11</v>
      </c>
      <c r="AI413">
        <v>0.942361</v>
      </c>
      <c r="AJ413">
        <v>1.15E-4</v>
      </c>
      <c r="AK413" t="s">
        <v>12</v>
      </c>
      <c r="AL413">
        <v>340.02</v>
      </c>
      <c r="AM413">
        <v>1037675.6196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71879.377655999997</v>
      </c>
      <c r="I414">
        <v>479495.30377900001</v>
      </c>
      <c r="J414" t="s">
        <v>3</v>
      </c>
      <c r="K414">
        <v>71870.807499999995</v>
      </c>
      <c r="L414">
        <v>478317.31761899998</v>
      </c>
      <c r="M414" t="s">
        <v>4</v>
      </c>
      <c r="N414">
        <v>8993.7934380000006</v>
      </c>
      <c r="O414">
        <v>6339.9845789999999</v>
      </c>
      <c r="P414" t="s">
        <v>5</v>
      </c>
      <c r="Q414">
        <v>5949.8507319999999</v>
      </c>
      <c r="R414">
        <v>4977.3553389999997</v>
      </c>
      <c r="S414" t="s">
        <v>6</v>
      </c>
      <c r="T414">
        <v>1804.4885690000001</v>
      </c>
      <c r="U414">
        <v>416.74558999999999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5.2741000000000003E-2</v>
      </c>
      <c r="AG414">
        <v>3.4E-5</v>
      </c>
      <c r="AH414" t="s">
        <v>11</v>
      </c>
      <c r="AI414">
        <v>0.94290300000000005</v>
      </c>
      <c r="AJ414">
        <v>1.17E-4</v>
      </c>
      <c r="AK414" t="s">
        <v>12</v>
      </c>
      <c r="AL414">
        <v>460.12</v>
      </c>
      <c r="AM414">
        <v>1274945.7856000001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77432.836874999994</v>
      </c>
      <c r="I415">
        <v>543125.98525100003</v>
      </c>
      <c r="J415" t="s">
        <v>3</v>
      </c>
      <c r="K415">
        <v>77423.632500000007</v>
      </c>
      <c r="L415">
        <v>541897.37204299995</v>
      </c>
      <c r="M415" t="s">
        <v>4</v>
      </c>
      <c r="N415">
        <v>9687.9373830000004</v>
      </c>
      <c r="O415">
        <v>7475.6641870000003</v>
      </c>
      <c r="P415" t="s">
        <v>5</v>
      </c>
      <c r="Q415">
        <v>6414.8175490000003</v>
      </c>
      <c r="R415">
        <v>6168.0264939999997</v>
      </c>
      <c r="S415" t="s">
        <v>6</v>
      </c>
      <c r="T415">
        <v>1944.054241</v>
      </c>
      <c r="U415">
        <v>462.65101399999998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5.2699000000000003E-2</v>
      </c>
      <c r="AG415">
        <v>3.4E-5</v>
      </c>
      <c r="AH415" t="s">
        <v>11</v>
      </c>
      <c r="AI415">
        <v>0.94359400000000004</v>
      </c>
      <c r="AJ415">
        <v>1.2E-4</v>
      </c>
      <c r="AK415" t="s">
        <v>12</v>
      </c>
      <c r="AL415">
        <v>585.44000000000005</v>
      </c>
      <c r="AM415">
        <v>1945041.0863999999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82979.889530999993</v>
      </c>
      <c r="I416">
        <v>583357.608733</v>
      </c>
      <c r="J416" t="s">
        <v>3</v>
      </c>
      <c r="K416">
        <v>82970.050937000007</v>
      </c>
      <c r="L416">
        <v>582093.76859700005</v>
      </c>
      <c r="M416" t="s">
        <v>4</v>
      </c>
      <c r="N416">
        <v>10378.632852000001</v>
      </c>
      <c r="O416">
        <v>7637.1407069999996</v>
      </c>
      <c r="P416" t="s">
        <v>5</v>
      </c>
      <c r="Q416">
        <v>6876.6837009999999</v>
      </c>
      <c r="R416">
        <v>5954.0034750000004</v>
      </c>
      <c r="S416" t="s">
        <v>6</v>
      </c>
      <c r="T416">
        <v>2082.7298970000002</v>
      </c>
      <c r="U416">
        <v>503.02763099999999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5.2142000000000001E-2</v>
      </c>
      <c r="AG416">
        <v>4.3000000000000002E-5</v>
      </c>
      <c r="AH416" t="s">
        <v>11</v>
      </c>
      <c r="AI416">
        <v>0.94521999999999995</v>
      </c>
      <c r="AJ416">
        <v>1.21E-4</v>
      </c>
      <c r="AK416" t="s">
        <v>12</v>
      </c>
      <c r="AL416">
        <v>585.44000000000005</v>
      </c>
      <c r="AM416">
        <v>1945041.0863999999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88499.820624999993</v>
      </c>
      <c r="I417">
        <v>601252.243151</v>
      </c>
      <c r="J417" t="s">
        <v>3</v>
      </c>
      <c r="K417">
        <v>88489.352813000005</v>
      </c>
      <c r="L417">
        <v>599986.57011199999</v>
      </c>
      <c r="M417" t="s">
        <v>4</v>
      </c>
      <c r="N417">
        <v>11070.544277000001</v>
      </c>
      <c r="O417">
        <v>8033.6946770000004</v>
      </c>
      <c r="P417" t="s">
        <v>5</v>
      </c>
      <c r="Q417">
        <v>7335.5230270000002</v>
      </c>
      <c r="R417">
        <v>6536.274007</v>
      </c>
      <c r="S417" t="s">
        <v>6</v>
      </c>
      <c r="T417">
        <v>2222.253643</v>
      </c>
      <c r="U417">
        <v>481.836386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5.2076999999999998E-2</v>
      </c>
      <c r="AG417">
        <v>4.1999999999999998E-5</v>
      </c>
      <c r="AH417" t="s">
        <v>11</v>
      </c>
      <c r="AI417">
        <v>0.94554199999999999</v>
      </c>
      <c r="AJ417">
        <v>1.26E-4</v>
      </c>
      <c r="AK417" t="s">
        <v>12</v>
      </c>
      <c r="AL417">
        <v>593.91999999999996</v>
      </c>
      <c r="AM417">
        <v>1938635.6336000001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94005.680156000002</v>
      </c>
      <c r="I418">
        <v>616101.92281300004</v>
      </c>
      <c r="J418" t="s">
        <v>3</v>
      </c>
      <c r="K418">
        <v>93994.584218999997</v>
      </c>
      <c r="L418">
        <v>614732.89870100003</v>
      </c>
      <c r="M418" t="s">
        <v>4</v>
      </c>
      <c r="N418">
        <v>11756.080352000001</v>
      </c>
      <c r="O418">
        <v>8172.4465039999995</v>
      </c>
      <c r="P418" t="s">
        <v>5</v>
      </c>
      <c r="Q418">
        <v>7796.8893950000001</v>
      </c>
      <c r="R418">
        <v>5797.9623199999996</v>
      </c>
      <c r="S418" t="s">
        <v>6</v>
      </c>
      <c r="T418">
        <v>2361.5370170000001</v>
      </c>
      <c r="U418">
        <v>517.48175800000001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5.2070999999999999E-2</v>
      </c>
      <c r="AG418">
        <v>4.1999999999999998E-5</v>
      </c>
      <c r="AH418" t="s">
        <v>11</v>
      </c>
      <c r="AI418">
        <v>0.94594900000000004</v>
      </c>
      <c r="AJ418">
        <v>1.2300000000000001E-4</v>
      </c>
      <c r="AK418" t="s">
        <v>12</v>
      </c>
      <c r="AL418">
        <v>724.84</v>
      </c>
      <c r="AM418">
        <v>2402442.8144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99519.970780999996</v>
      </c>
      <c r="I419">
        <v>657587.68236700003</v>
      </c>
      <c r="J419" t="s">
        <v>3</v>
      </c>
      <c r="K419">
        <v>99508.244688000006</v>
      </c>
      <c r="L419">
        <v>656258.59942600003</v>
      </c>
      <c r="M419" t="s">
        <v>4</v>
      </c>
      <c r="N419">
        <v>12444.818535</v>
      </c>
      <c r="O419">
        <v>8738.0968429999994</v>
      </c>
      <c r="P419" t="s">
        <v>5</v>
      </c>
      <c r="Q419">
        <v>8256.9370020000006</v>
      </c>
      <c r="R419">
        <v>5290.9711900000002</v>
      </c>
      <c r="S419" t="s">
        <v>6</v>
      </c>
      <c r="T419">
        <v>2500.564194</v>
      </c>
      <c r="U419">
        <v>535.78632300000004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5.2037E-2</v>
      </c>
      <c r="AG419">
        <v>4.1999999999999998E-5</v>
      </c>
      <c r="AH419" t="s">
        <v>11</v>
      </c>
      <c r="AI419">
        <v>0.94638800000000001</v>
      </c>
      <c r="AJ419">
        <v>1.2E-4</v>
      </c>
      <c r="AK419" t="s">
        <v>12</v>
      </c>
      <c r="AL419">
        <v>724.84</v>
      </c>
      <c r="AM419">
        <v>2402442.8144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105025.50687500001</v>
      </c>
      <c r="I420">
        <v>752964.33246800001</v>
      </c>
      <c r="J420" t="s">
        <v>3</v>
      </c>
      <c r="K420">
        <v>105013.155625</v>
      </c>
      <c r="L420">
        <v>751690.434504</v>
      </c>
      <c r="M420" t="s">
        <v>4</v>
      </c>
      <c r="N420">
        <v>13134.711601999999</v>
      </c>
      <c r="O420">
        <v>9551.8829310000001</v>
      </c>
      <c r="P420" t="s">
        <v>5</v>
      </c>
      <c r="Q420">
        <v>8716.1502540000001</v>
      </c>
      <c r="R420">
        <v>6541.6338809999997</v>
      </c>
      <c r="S420" t="s">
        <v>6</v>
      </c>
      <c r="T420">
        <v>2638.1821880000002</v>
      </c>
      <c r="U420">
        <v>608.75421100000005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5.1959999999999999E-2</v>
      </c>
      <c r="AG420">
        <v>4.1E-5</v>
      </c>
      <c r="AH420" t="s">
        <v>11</v>
      </c>
      <c r="AI420">
        <v>0.94819100000000001</v>
      </c>
      <c r="AJ420">
        <v>1.06E-4</v>
      </c>
      <c r="AK420" t="s">
        <v>12</v>
      </c>
      <c r="AL420">
        <v>864.42</v>
      </c>
      <c r="AM420">
        <v>3017784.5636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110554.873594</v>
      </c>
      <c r="I421">
        <v>843699.19569600001</v>
      </c>
      <c r="J421" t="s">
        <v>3</v>
      </c>
      <c r="K421">
        <v>110541.89421899999</v>
      </c>
      <c r="L421">
        <v>842315.53570400004</v>
      </c>
      <c r="M421" t="s">
        <v>4</v>
      </c>
      <c r="N421">
        <v>13826.613848000001</v>
      </c>
      <c r="O421">
        <v>10757.981549</v>
      </c>
      <c r="P421" t="s">
        <v>5</v>
      </c>
      <c r="Q421">
        <v>9173.1708199999994</v>
      </c>
      <c r="R421">
        <v>7031.6171089999998</v>
      </c>
      <c r="S421" t="s">
        <v>6</v>
      </c>
      <c r="T421">
        <v>2777.909404</v>
      </c>
      <c r="U421">
        <v>711.32995000000005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5.1901999999999997E-2</v>
      </c>
      <c r="AG421">
        <v>4.1E-5</v>
      </c>
      <c r="AH421" t="s">
        <v>11</v>
      </c>
      <c r="AI421">
        <v>0.94819100000000001</v>
      </c>
      <c r="AJ421">
        <v>1.06E-4</v>
      </c>
      <c r="AK421" t="s">
        <v>12</v>
      </c>
      <c r="AL421">
        <v>922.16</v>
      </c>
      <c r="AM421">
        <v>3081322.8144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5225.0508790000004</v>
      </c>
      <c r="I422">
        <v>48259.290267999997</v>
      </c>
      <c r="J422" t="s">
        <v>3</v>
      </c>
      <c r="K422">
        <v>5224.4156149999999</v>
      </c>
      <c r="L422">
        <v>48248.220887000003</v>
      </c>
      <c r="M422" t="s">
        <v>4</v>
      </c>
      <c r="N422">
        <v>697.43521599999997</v>
      </c>
      <c r="O422">
        <v>816.47851400000002</v>
      </c>
      <c r="P422" t="s">
        <v>5</v>
      </c>
      <c r="Q422">
        <v>0</v>
      </c>
      <c r="R422">
        <v>0</v>
      </c>
      <c r="S422" t="s">
        <v>6</v>
      </c>
      <c r="T422">
        <v>142.81428399999999</v>
      </c>
      <c r="U422">
        <v>67.071267000000006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7.2304999999999994E-2</v>
      </c>
      <c r="AG422">
        <v>1.56E-4</v>
      </c>
      <c r="AH422" t="s">
        <v>11</v>
      </c>
      <c r="AI422">
        <v>0.931315</v>
      </c>
      <c r="AJ422">
        <v>4.5000000000000003E-5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10454.315352</v>
      </c>
      <c r="I423">
        <v>98209.222238999995</v>
      </c>
      <c r="J423" t="s">
        <v>3</v>
      </c>
      <c r="K423">
        <v>10453.045586</v>
      </c>
      <c r="L423">
        <v>98186.990930999993</v>
      </c>
      <c r="M423" t="s">
        <v>4</v>
      </c>
      <c r="N423">
        <v>1398.2085279999999</v>
      </c>
      <c r="O423">
        <v>1432.646608</v>
      </c>
      <c r="P423" t="s">
        <v>5</v>
      </c>
      <c r="Q423">
        <v>0</v>
      </c>
      <c r="R423">
        <v>0</v>
      </c>
      <c r="S423" t="s">
        <v>6</v>
      </c>
      <c r="T423">
        <v>284.06865399999998</v>
      </c>
      <c r="U423">
        <v>124.586065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6.3089000000000006E-2</v>
      </c>
      <c r="AG423">
        <v>1.13E-4</v>
      </c>
      <c r="AH423" t="s">
        <v>11</v>
      </c>
      <c r="AI423">
        <v>0.93428800000000001</v>
      </c>
      <c r="AJ423">
        <v>4.8999999999999998E-5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15689.786973</v>
      </c>
      <c r="I424">
        <v>162222.66519100001</v>
      </c>
      <c r="J424" t="s">
        <v>3</v>
      </c>
      <c r="K424">
        <v>15687.882227</v>
      </c>
      <c r="L424">
        <v>162184.35346000001</v>
      </c>
      <c r="M424" t="s">
        <v>4</v>
      </c>
      <c r="N424">
        <v>2095.7405079999999</v>
      </c>
      <c r="O424">
        <v>2615.9236679999999</v>
      </c>
      <c r="P424" t="s">
        <v>5</v>
      </c>
      <c r="Q424">
        <v>0</v>
      </c>
      <c r="R424">
        <v>0</v>
      </c>
      <c r="S424" t="s">
        <v>6</v>
      </c>
      <c r="T424">
        <v>425.55999500000001</v>
      </c>
      <c r="U424">
        <v>169.42361199999999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5.9491000000000002E-2</v>
      </c>
      <c r="AG424">
        <v>6.3999999999999997E-5</v>
      </c>
      <c r="AH424" t="s">
        <v>11</v>
      </c>
      <c r="AI424">
        <v>0.93507399999999996</v>
      </c>
      <c r="AJ424">
        <v>5.7000000000000003E-5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20933.396719</v>
      </c>
      <c r="I425">
        <v>227076.83519499999</v>
      </c>
      <c r="J425" t="s">
        <v>3</v>
      </c>
      <c r="K425">
        <v>20930.854804999999</v>
      </c>
      <c r="L425">
        <v>227020.25085300001</v>
      </c>
      <c r="M425" t="s">
        <v>4</v>
      </c>
      <c r="N425">
        <v>2794.736523</v>
      </c>
      <c r="O425">
        <v>3530.9404479999998</v>
      </c>
      <c r="P425" t="s">
        <v>5</v>
      </c>
      <c r="Q425">
        <v>0</v>
      </c>
      <c r="R425">
        <v>0</v>
      </c>
      <c r="S425" t="s">
        <v>6</v>
      </c>
      <c r="T425">
        <v>567.11223500000006</v>
      </c>
      <c r="U425">
        <v>213.320673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5.7674000000000003E-2</v>
      </c>
      <c r="AG425">
        <v>3.8000000000000002E-5</v>
      </c>
      <c r="AH425" t="s">
        <v>11</v>
      </c>
      <c r="AI425">
        <v>0.93659499999999996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26141.538008</v>
      </c>
      <c r="I426">
        <v>284552.61077199999</v>
      </c>
      <c r="J426" t="s">
        <v>3</v>
      </c>
      <c r="K426">
        <v>26138.363476999999</v>
      </c>
      <c r="L426">
        <v>284483.08643099997</v>
      </c>
      <c r="M426" t="s">
        <v>4</v>
      </c>
      <c r="N426">
        <v>3488.415078</v>
      </c>
      <c r="O426">
        <v>4533.8335260000003</v>
      </c>
      <c r="P426" t="s">
        <v>5</v>
      </c>
      <c r="Q426">
        <v>0</v>
      </c>
      <c r="R426">
        <v>0</v>
      </c>
      <c r="S426" t="s">
        <v>6</v>
      </c>
      <c r="T426">
        <v>707.89883299999997</v>
      </c>
      <c r="U426">
        <v>250.402635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5.6987999999999997E-2</v>
      </c>
      <c r="AG426">
        <v>3.4E-5</v>
      </c>
      <c r="AH426" t="s">
        <v>11</v>
      </c>
      <c r="AI426">
        <v>0.93829799999999997</v>
      </c>
      <c r="AJ426">
        <v>9.2999999999999997E-5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31348.012108999999</v>
      </c>
      <c r="I427">
        <v>356782.77084900002</v>
      </c>
      <c r="J427" t="s">
        <v>3</v>
      </c>
      <c r="K427">
        <v>31344.205469</v>
      </c>
      <c r="L427">
        <v>356695.77469200001</v>
      </c>
      <c r="M427" t="s">
        <v>4</v>
      </c>
      <c r="N427">
        <v>4180.9592140000004</v>
      </c>
      <c r="O427">
        <v>5344.5934079999997</v>
      </c>
      <c r="P427" t="s">
        <v>5</v>
      </c>
      <c r="Q427">
        <v>0</v>
      </c>
      <c r="R427">
        <v>0</v>
      </c>
      <c r="S427" t="s">
        <v>6</v>
      </c>
      <c r="T427">
        <v>848.47241699999995</v>
      </c>
      <c r="U427">
        <v>294.15898299999998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5.6454999999999998E-2</v>
      </c>
      <c r="AG427">
        <v>2.3E-5</v>
      </c>
      <c r="AH427" t="s">
        <v>11</v>
      </c>
      <c r="AI427">
        <v>0.93884500000000004</v>
      </c>
      <c r="AJ427">
        <v>1E-4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36545.853671999997</v>
      </c>
      <c r="I428">
        <v>425002.10288100003</v>
      </c>
      <c r="J428" t="s">
        <v>3</v>
      </c>
      <c r="K428">
        <v>36541.415625000001</v>
      </c>
      <c r="L428">
        <v>424902.00518199999</v>
      </c>
      <c r="M428" t="s">
        <v>4</v>
      </c>
      <c r="N428">
        <v>4874.224346</v>
      </c>
      <c r="O428">
        <v>6372.1457419999997</v>
      </c>
      <c r="P428" t="s">
        <v>5</v>
      </c>
      <c r="Q428">
        <v>0</v>
      </c>
      <c r="R428">
        <v>0</v>
      </c>
      <c r="S428" t="s">
        <v>6</v>
      </c>
      <c r="T428">
        <v>989.47817299999997</v>
      </c>
      <c r="U428">
        <v>363.635581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5.6093999999999998E-2</v>
      </c>
      <c r="AG428">
        <v>1.8E-5</v>
      </c>
      <c r="AH428" t="s">
        <v>11</v>
      </c>
      <c r="AI428">
        <v>0.939971</v>
      </c>
      <c r="AJ428">
        <v>1.08E-4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41768.182344000001</v>
      </c>
      <c r="I429">
        <v>427435.21970999998</v>
      </c>
      <c r="J429" t="s">
        <v>3</v>
      </c>
      <c r="K429">
        <v>41763.107265999999</v>
      </c>
      <c r="L429">
        <v>427335.15642000001</v>
      </c>
      <c r="M429" t="s">
        <v>4</v>
      </c>
      <c r="N429">
        <v>5568.9363279999998</v>
      </c>
      <c r="O429">
        <v>6024.9330499999996</v>
      </c>
      <c r="P429" t="s">
        <v>5</v>
      </c>
      <c r="Q429">
        <v>0</v>
      </c>
      <c r="R429">
        <v>0</v>
      </c>
      <c r="S429" t="s">
        <v>6</v>
      </c>
      <c r="T429">
        <v>1132.5678640000001</v>
      </c>
      <c r="U429">
        <v>357.36766999999998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5.5565000000000003E-2</v>
      </c>
      <c r="AG429">
        <v>6.0000000000000002E-6</v>
      </c>
      <c r="AH429" t="s">
        <v>11</v>
      </c>
      <c r="AI429">
        <v>0.940859</v>
      </c>
      <c r="AJ429">
        <v>1.18E-4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47002.518280999997</v>
      </c>
      <c r="I430">
        <v>504954.76698000001</v>
      </c>
      <c r="J430" t="s">
        <v>3</v>
      </c>
      <c r="K430">
        <v>46996.808438</v>
      </c>
      <c r="L430">
        <v>504837.738213</v>
      </c>
      <c r="M430" t="s">
        <v>4</v>
      </c>
      <c r="N430">
        <v>6265.9295700000002</v>
      </c>
      <c r="O430">
        <v>7279.4790220000004</v>
      </c>
      <c r="P430" t="s">
        <v>5</v>
      </c>
      <c r="Q430">
        <v>0</v>
      </c>
      <c r="R430">
        <v>0</v>
      </c>
      <c r="S430" t="s">
        <v>6</v>
      </c>
      <c r="T430">
        <v>1274.841582</v>
      </c>
      <c r="U430">
        <v>421.66794700000003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5.5516999999999997E-2</v>
      </c>
      <c r="AG430">
        <v>6.0000000000000002E-6</v>
      </c>
      <c r="AH430" t="s">
        <v>11</v>
      </c>
      <c r="AI430">
        <v>0.94271000000000005</v>
      </c>
      <c r="AJ430">
        <v>1.2799999999999999E-4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52191.180391000002</v>
      </c>
      <c r="I431">
        <v>550249.33262300002</v>
      </c>
      <c r="J431" t="s">
        <v>3</v>
      </c>
      <c r="K431">
        <v>52184.839062999999</v>
      </c>
      <c r="L431">
        <v>550124.50385600002</v>
      </c>
      <c r="M431" t="s">
        <v>4</v>
      </c>
      <c r="N431">
        <v>6958.6403319999999</v>
      </c>
      <c r="O431">
        <v>8091.6231790000002</v>
      </c>
      <c r="P431" t="s">
        <v>5</v>
      </c>
      <c r="Q431">
        <v>0</v>
      </c>
      <c r="R431">
        <v>0</v>
      </c>
      <c r="S431" t="s">
        <v>6</v>
      </c>
      <c r="T431">
        <v>1417.2598579999999</v>
      </c>
      <c r="U431">
        <v>474.11751099999998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5.4972E-2</v>
      </c>
      <c r="AG431">
        <v>1.5999999999999999E-5</v>
      </c>
      <c r="AH431" t="s">
        <v>11</v>
      </c>
      <c r="AI431">
        <v>0.94432000000000005</v>
      </c>
      <c r="AJ431">
        <v>1.3300000000000001E-4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57410.324219000002</v>
      </c>
      <c r="I432">
        <v>621680.00015900005</v>
      </c>
      <c r="J432" t="s">
        <v>3</v>
      </c>
      <c r="K432">
        <v>57403.346875000003</v>
      </c>
      <c r="L432">
        <v>621537.25789899996</v>
      </c>
      <c r="M432" t="s">
        <v>4</v>
      </c>
      <c r="N432">
        <v>7653.7600780000002</v>
      </c>
      <c r="O432">
        <v>9329.9573509999991</v>
      </c>
      <c r="P432" t="s">
        <v>5</v>
      </c>
      <c r="Q432">
        <v>0</v>
      </c>
      <c r="R432">
        <v>0</v>
      </c>
      <c r="S432" t="s">
        <v>6</v>
      </c>
      <c r="T432">
        <v>1560.016304</v>
      </c>
      <c r="U432">
        <v>576.39299400000004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5.4897000000000001E-2</v>
      </c>
      <c r="AG432">
        <v>1.5999999999999999E-5</v>
      </c>
      <c r="AH432" t="s">
        <v>11</v>
      </c>
      <c r="AI432">
        <v>0.94450699999999999</v>
      </c>
      <c r="AJ432">
        <v>1.35E-4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62607.373124999998</v>
      </c>
      <c r="I433">
        <v>723009.05912600004</v>
      </c>
      <c r="J433" t="s">
        <v>3</v>
      </c>
      <c r="K433">
        <v>62599.762265999998</v>
      </c>
      <c r="L433">
        <v>722839.51869900001</v>
      </c>
      <c r="M433" t="s">
        <v>4</v>
      </c>
      <c r="N433">
        <v>8346.6008889999994</v>
      </c>
      <c r="O433">
        <v>11047.510340000001</v>
      </c>
      <c r="P433" t="s">
        <v>5</v>
      </c>
      <c r="Q433">
        <v>0</v>
      </c>
      <c r="R433">
        <v>0</v>
      </c>
      <c r="S433" t="s">
        <v>6</v>
      </c>
      <c r="T433">
        <v>1701.5848900000001</v>
      </c>
      <c r="U433">
        <v>664.40465600000005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5.4739999999999997E-2</v>
      </c>
      <c r="AG433">
        <v>1.5E-5</v>
      </c>
      <c r="AH433" t="s">
        <v>11</v>
      </c>
      <c r="AI433">
        <v>0.94450800000000001</v>
      </c>
      <c r="AJ433">
        <v>1.35E-4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67801.089063000007</v>
      </c>
      <c r="I434">
        <v>736424.93184600002</v>
      </c>
      <c r="J434" t="s">
        <v>3</v>
      </c>
      <c r="K434">
        <v>67792.848905999999</v>
      </c>
      <c r="L434">
        <v>736254.414154</v>
      </c>
      <c r="M434" t="s">
        <v>4</v>
      </c>
      <c r="N434">
        <v>9039.4756049999996</v>
      </c>
      <c r="O434">
        <v>10900.104409</v>
      </c>
      <c r="P434" t="s">
        <v>5</v>
      </c>
      <c r="Q434">
        <v>0</v>
      </c>
      <c r="R434">
        <v>0</v>
      </c>
      <c r="S434" t="s">
        <v>6</v>
      </c>
      <c r="T434">
        <v>1842.628782</v>
      </c>
      <c r="U434">
        <v>679.54321600000003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5.4685999999999998E-2</v>
      </c>
      <c r="AG434">
        <v>1.5E-5</v>
      </c>
      <c r="AH434" t="s">
        <v>11</v>
      </c>
      <c r="AI434">
        <v>0.94531699999999996</v>
      </c>
      <c r="AJ434">
        <v>1.2999999999999999E-4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73023.666719000001</v>
      </c>
      <c r="I435">
        <v>776534.42855499999</v>
      </c>
      <c r="J435" t="s">
        <v>3</v>
      </c>
      <c r="K435">
        <v>73014.646093999996</v>
      </c>
      <c r="L435">
        <v>776150.05755000003</v>
      </c>
      <c r="M435" t="s">
        <v>4</v>
      </c>
      <c r="N435">
        <v>9737.4181449999996</v>
      </c>
      <c r="O435">
        <v>11460.580728000001</v>
      </c>
      <c r="P435" t="s">
        <v>5</v>
      </c>
      <c r="Q435">
        <v>0</v>
      </c>
      <c r="R435">
        <v>0</v>
      </c>
      <c r="S435" t="s">
        <v>6</v>
      </c>
      <c r="T435">
        <v>1985.1252710000001</v>
      </c>
      <c r="U435">
        <v>685.82961399999999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5.3981000000000001E-2</v>
      </c>
      <c r="AG435">
        <v>2.5999999999999998E-5</v>
      </c>
      <c r="AH435" t="s">
        <v>11</v>
      </c>
      <c r="AI435">
        <v>0.94598800000000005</v>
      </c>
      <c r="AJ435">
        <v>1.27E-4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78231.690312000006</v>
      </c>
      <c r="I436">
        <v>854910.53798400005</v>
      </c>
      <c r="J436" t="s">
        <v>3</v>
      </c>
      <c r="K436">
        <v>78222.039061999996</v>
      </c>
      <c r="L436">
        <v>854562.61923800001</v>
      </c>
      <c r="M436" t="s">
        <v>4</v>
      </c>
      <c r="N436">
        <v>10429.208262</v>
      </c>
      <c r="O436">
        <v>12475.634328</v>
      </c>
      <c r="P436" t="s">
        <v>5</v>
      </c>
      <c r="Q436">
        <v>0</v>
      </c>
      <c r="R436">
        <v>0</v>
      </c>
      <c r="S436" t="s">
        <v>6</v>
      </c>
      <c r="T436">
        <v>2126.5188720000001</v>
      </c>
      <c r="U436">
        <v>800.35106099999996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5.3434000000000002E-2</v>
      </c>
      <c r="AG436">
        <v>2.5999999999999998E-5</v>
      </c>
      <c r="AH436" t="s">
        <v>11</v>
      </c>
      <c r="AI436">
        <v>0.94607699999999995</v>
      </c>
      <c r="AJ436">
        <v>1.25E-4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83425.525781000004</v>
      </c>
      <c r="I437">
        <v>902989.97522599995</v>
      </c>
      <c r="J437" t="s">
        <v>3</v>
      </c>
      <c r="K437">
        <v>83415.239061999993</v>
      </c>
      <c r="L437">
        <v>902622.73774400004</v>
      </c>
      <c r="M437" t="s">
        <v>4</v>
      </c>
      <c r="N437">
        <v>11123.998847999999</v>
      </c>
      <c r="O437">
        <v>13571.050654999999</v>
      </c>
      <c r="P437" t="s">
        <v>5</v>
      </c>
      <c r="Q437">
        <v>0</v>
      </c>
      <c r="R437">
        <v>0</v>
      </c>
      <c r="S437" t="s">
        <v>6</v>
      </c>
      <c r="T437">
        <v>2266.9664699999998</v>
      </c>
      <c r="U437">
        <v>826.498784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5.3387999999999998E-2</v>
      </c>
      <c r="AG437">
        <v>2.5000000000000001E-5</v>
      </c>
      <c r="AH437" t="s">
        <v>11</v>
      </c>
      <c r="AI437">
        <v>0.94678700000000005</v>
      </c>
      <c r="AJ437">
        <v>1.2E-4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88643.365000000005</v>
      </c>
      <c r="I438">
        <v>952015.11688099999</v>
      </c>
      <c r="J438" t="s">
        <v>3</v>
      </c>
      <c r="K438">
        <v>88632.441405999998</v>
      </c>
      <c r="L438">
        <v>951656.65142400004</v>
      </c>
      <c r="M438" t="s">
        <v>4</v>
      </c>
      <c r="N438">
        <v>11819.692539</v>
      </c>
      <c r="O438">
        <v>14395.736417</v>
      </c>
      <c r="P438" t="s">
        <v>5</v>
      </c>
      <c r="Q438">
        <v>0</v>
      </c>
      <c r="R438">
        <v>0</v>
      </c>
      <c r="S438" t="s">
        <v>6</v>
      </c>
      <c r="T438">
        <v>2408.098931</v>
      </c>
      <c r="U438">
        <v>847.39639299999999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5.3286E-2</v>
      </c>
      <c r="AG438">
        <v>2.5000000000000001E-5</v>
      </c>
      <c r="AH438" t="s">
        <v>11</v>
      </c>
      <c r="AI438">
        <v>0.94805799999999996</v>
      </c>
      <c r="AJ438">
        <v>1.17E-4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93880.678906000001</v>
      </c>
      <c r="I439">
        <v>949489.74837100005</v>
      </c>
      <c r="J439" t="s">
        <v>3</v>
      </c>
      <c r="K439">
        <v>93869.115000000005</v>
      </c>
      <c r="L439">
        <v>949187.10541900003</v>
      </c>
      <c r="M439" t="s">
        <v>4</v>
      </c>
      <c r="N439">
        <v>12517.129140999999</v>
      </c>
      <c r="O439">
        <v>15010.412936999999</v>
      </c>
      <c r="P439" t="s">
        <v>5</v>
      </c>
      <c r="Q439">
        <v>0</v>
      </c>
      <c r="R439">
        <v>0</v>
      </c>
      <c r="S439" t="s">
        <v>6</v>
      </c>
      <c r="T439">
        <v>2549.5922559999999</v>
      </c>
      <c r="U439">
        <v>873.39871500000004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5.3240000000000003E-2</v>
      </c>
      <c r="AG439">
        <v>2.4000000000000001E-5</v>
      </c>
      <c r="AH439" t="s">
        <v>11</v>
      </c>
      <c r="AI439">
        <v>0.94816599999999995</v>
      </c>
      <c r="AJ439">
        <v>1.17E-4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99102.985155999995</v>
      </c>
      <c r="I440">
        <v>962330.59724399995</v>
      </c>
      <c r="J440" t="s">
        <v>3</v>
      </c>
      <c r="K440">
        <v>99090.791719000001</v>
      </c>
      <c r="L440">
        <v>962069.55766100006</v>
      </c>
      <c r="M440" t="s">
        <v>4</v>
      </c>
      <c r="N440">
        <v>13211.600508</v>
      </c>
      <c r="O440">
        <v>15670.868156</v>
      </c>
      <c r="P440" t="s">
        <v>5</v>
      </c>
      <c r="Q440">
        <v>0</v>
      </c>
      <c r="R440">
        <v>0</v>
      </c>
      <c r="S440" t="s">
        <v>6</v>
      </c>
      <c r="T440">
        <v>2691.4696779999999</v>
      </c>
      <c r="U440">
        <v>959.71595400000001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5.3124999999999999E-2</v>
      </c>
      <c r="AG440">
        <v>2.5000000000000001E-5</v>
      </c>
      <c r="AH440" t="s">
        <v>11</v>
      </c>
      <c r="AI440">
        <v>0.948349</v>
      </c>
      <c r="AJ440">
        <v>1.1900000000000001E-4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104328.274219</v>
      </c>
      <c r="I441">
        <v>978459.25459499995</v>
      </c>
      <c r="J441" t="s">
        <v>3</v>
      </c>
      <c r="K441">
        <v>104315.44843800001</v>
      </c>
      <c r="L441">
        <v>978062.59688600001</v>
      </c>
      <c r="M441" t="s">
        <v>4</v>
      </c>
      <c r="N441">
        <v>13908.521151999999</v>
      </c>
      <c r="O441">
        <v>15843.073581000001</v>
      </c>
      <c r="P441" t="s">
        <v>5</v>
      </c>
      <c r="Q441">
        <v>0</v>
      </c>
      <c r="R441">
        <v>0</v>
      </c>
      <c r="S441" t="s">
        <v>6</v>
      </c>
      <c r="T441">
        <v>2832.9521</v>
      </c>
      <c r="U441">
        <v>1008.831322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5.3082999999999998E-2</v>
      </c>
      <c r="AG441">
        <v>2.5000000000000001E-5</v>
      </c>
      <c r="AH441" t="s">
        <v>11</v>
      </c>
      <c r="AI441">
        <v>0.948349</v>
      </c>
      <c r="AJ441">
        <v>1.1900000000000001E-4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5358.1901660000003</v>
      </c>
      <c r="I442">
        <v>64462.271114000003</v>
      </c>
      <c r="J442" t="s">
        <v>3</v>
      </c>
      <c r="K442">
        <v>5357.4743070000004</v>
      </c>
      <c r="L442">
        <v>64440.677019000002</v>
      </c>
      <c r="M442" t="s">
        <v>4</v>
      </c>
      <c r="N442">
        <v>192.47233900000001</v>
      </c>
      <c r="O442">
        <v>127.14245699999999</v>
      </c>
      <c r="P442" t="s">
        <v>5</v>
      </c>
      <c r="Q442">
        <v>637.92057699999998</v>
      </c>
      <c r="R442">
        <v>1664.020671</v>
      </c>
      <c r="S442" t="s">
        <v>6</v>
      </c>
      <c r="T442">
        <v>139.63880700000001</v>
      </c>
      <c r="U442">
        <v>40.985799</v>
      </c>
      <c r="V442" t="s">
        <v>7</v>
      </c>
      <c r="W442">
        <v>140.87456399999999</v>
      </c>
      <c r="X442">
        <v>63.573768000000001</v>
      </c>
      <c r="Y442" t="s">
        <v>8</v>
      </c>
      <c r="Z442">
        <v>166.49257600000001</v>
      </c>
      <c r="AA442">
        <v>620.85025800000005</v>
      </c>
      <c r="AB442" t="s">
        <v>9</v>
      </c>
      <c r="AC442">
        <v>4398.2715630000002</v>
      </c>
      <c r="AD442">
        <v>40155.583245000002</v>
      </c>
      <c r="AE442" t="s">
        <v>10</v>
      </c>
      <c r="AF442">
        <v>6.8826999999999999E-2</v>
      </c>
      <c r="AG442">
        <v>1.3899999999999999E-4</v>
      </c>
      <c r="AH442" t="s">
        <v>11</v>
      </c>
      <c r="AI442">
        <v>0.93109500000000001</v>
      </c>
      <c r="AJ442">
        <v>3.6000000000000001E-5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10733.731953</v>
      </c>
      <c r="I443">
        <v>180563.22847100001</v>
      </c>
      <c r="J443" t="s">
        <v>3</v>
      </c>
      <c r="K443">
        <v>10732.300293</v>
      </c>
      <c r="L443">
        <v>180490.58013700001</v>
      </c>
      <c r="M443" t="s">
        <v>4</v>
      </c>
      <c r="N443">
        <v>384.16839099999999</v>
      </c>
      <c r="O443">
        <v>300.844381</v>
      </c>
      <c r="P443" t="s">
        <v>5</v>
      </c>
      <c r="Q443">
        <v>1286.0346730000001</v>
      </c>
      <c r="R443">
        <v>4790.0474809999996</v>
      </c>
      <c r="S443" t="s">
        <v>6</v>
      </c>
      <c r="T443">
        <v>280.81120199999998</v>
      </c>
      <c r="U443">
        <v>121.92168100000001</v>
      </c>
      <c r="V443" t="s">
        <v>7</v>
      </c>
      <c r="W443">
        <v>281.78916500000003</v>
      </c>
      <c r="X443">
        <v>161.44964200000001</v>
      </c>
      <c r="Y443" t="s">
        <v>8</v>
      </c>
      <c r="Z443">
        <v>340.91494399999999</v>
      </c>
      <c r="AA443">
        <v>1594.5768399999999</v>
      </c>
      <c r="AB443" t="s">
        <v>9</v>
      </c>
      <c r="AC443">
        <v>8804.8890819999997</v>
      </c>
      <c r="AD443">
        <v>111076.93638299999</v>
      </c>
      <c r="AE443" t="s">
        <v>10</v>
      </c>
      <c r="AF443">
        <v>6.2767000000000003E-2</v>
      </c>
      <c r="AG443">
        <v>9.3999999999999994E-5</v>
      </c>
      <c r="AH443" t="s">
        <v>11</v>
      </c>
      <c r="AI443">
        <v>0.93268099999999998</v>
      </c>
      <c r="AJ443">
        <v>2.3E-5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16149.340039000001</v>
      </c>
      <c r="I444">
        <v>371916.788673</v>
      </c>
      <c r="J444" t="s">
        <v>3</v>
      </c>
      <c r="K444">
        <v>16147.189961</v>
      </c>
      <c r="L444">
        <v>371764.32290000003</v>
      </c>
      <c r="M444" t="s">
        <v>4</v>
      </c>
      <c r="N444">
        <v>576.198711</v>
      </c>
      <c r="O444">
        <v>564.69596300000001</v>
      </c>
      <c r="P444" t="s">
        <v>5</v>
      </c>
      <c r="Q444">
        <v>1935.688596</v>
      </c>
      <c r="R444">
        <v>10498.904667999999</v>
      </c>
      <c r="S444" t="s">
        <v>6</v>
      </c>
      <c r="T444">
        <v>422.111852</v>
      </c>
      <c r="U444">
        <v>254.54702599999999</v>
      </c>
      <c r="V444" t="s">
        <v>7</v>
      </c>
      <c r="W444">
        <v>422.83633800000001</v>
      </c>
      <c r="X444">
        <v>298.54823499999998</v>
      </c>
      <c r="Y444" t="s">
        <v>8</v>
      </c>
      <c r="Z444">
        <v>515.75865999999996</v>
      </c>
      <c r="AA444">
        <v>3327.3697320000001</v>
      </c>
      <c r="AB444" t="s">
        <v>9</v>
      </c>
      <c r="AC444">
        <v>13248.049531000001</v>
      </c>
      <c r="AD444">
        <v>224093.14365700001</v>
      </c>
      <c r="AE444" t="s">
        <v>10</v>
      </c>
      <c r="AF444">
        <v>5.9663000000000001E-2</v>
      </c>
      <c r="AG444">
        <v>7.1000000000000005E-5</v>
      </c>
      <c r="AH444" t="s">
        <v>11</v>
      </c>
      <c r="AI444">
        <v>0.93430199999999997</v>
      </c>
      <c r="AJ444">
        <v>4.3999999999999999E-5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21519.687344000002</v>
      </c>
      <c r="I445">
        <v>644956.25694800005</v>
      </c>
      <c r="J445" t="s">
        <v>3</v>
      </c>
      <c r="K445">
        <v>21516.822344</v>
      </c>
      <c r="L445">
        <v>644685.78786200006</v>
      </c>
      <c r="M445" t="s">
        <v>4</v>
      </c>
      <c r="N445">
        <v>769.01919999999996</v>
      </c>
      <c r="O445">
        <v>1032.7317949999999</v>
      </c>
      <c r="P445" t="s">
        <v>5</v>
      </c>
      <c r="Q445">
        <v>2582.195596</v>
      </c>
      <c r="R445">
        <v>18371.866184999999</v>
      </c>
      <c r="S445" t="s">
        <v>6</v>
      </c>
      <c r="T445">
        <v>562.24898700000006</v>
      </c>
      <c r="U445">
        <v>466.78930200000002</v>
      </c>
      <c r="V445" t="s">
        <v>7</v>
      </c>
      <c r="W445">
        <v>562.56823399999996</v>
      </c>
      <c r="X445">
        <v>478.62046099999998</v>
      </c>
      <c r="Y445" t="s">
        <v>8</v>
      </c>
      <c r="Z445">
        <v>689.12207799999999</v>
      </c>
      <c r="AA445">
        <v>5454.736562</v>
      </c>
      <c r="AB445" t="s">
        <v>9</v>
      </c>
      <c r="AC445">
        <v>17648.910508000001</v>
      </c>
      <c r="AD445">
        <v>388100.63453799998</v>
      </c>
      <c r="AE445" t="s">
        <v>10</v>
      </c>
      <c r="AF445">
        <v>5.8657000000000001E-2</v>
      </c>
      <c r="AG445">
        <v>6.2000000000000003E-5</v>
      </c>
      <c r="AH445" t="s">
        <v>11</v>
      </c>
      <c r="AI445">
        <v>0.93592900000000001</v>
      </c>
      <c r="AJ445">
        <v>7.2000000000000002E-5</v>
      </c>
      <c r="AK445" t="s">
        <v>12</v>
      </c>
      <c r="AL445">
        <v>58.52</v>
      </c>
      <c r="AM445">
        <v>167804.9296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26889.428319999999</v>
      </c>
      <c r="I446">
        <v>961107.25253699999</v>
      </c>
      <c r="J446" t="s">
        <v>3</v>
      </c>
      <c r="K446">
        <v>26885.85125</v>
      </c>
      <c r="L446">
        <v>960705.55685299996</v>
      </c>
      <c r="M446" t="s">
        <v>4</v>
      </c>
      <c r="N446">
        <v>961.12502300000006</v>
      </c>
      <c r="O446">
        <v>1364.6581160000001</v>
      </c>
      <c r="P446" t="s">
        <v>5</v>
      </c>
      <c r="Q446">
        <v>3226.3313720000001</v>
      </c>
      <c r="R446">
        <v>26418.483091999999</v>
      </c>
      <c r="S446" t="s">
        <v>6</v>
      </c>
      <c r="T446">
        <v>702.06338500000004</v>
      </c>
      <c r="U446">
        <v>642.33086800000001</v>
      </c>
      <c r="V446" t="s">
        <v>7</v>
      </c>
      <c r="W446">
        <v>702.78111000000001</v>
      </c>
      <c r="X446">
        <v>685.28561400000001</v>
      </c>
      <c r="Y446" t="s">
        <v>8</v>
      </c>
      <c r="Z446">
        <v>862.02063799999996</v>
      </c>
      <c r="AA446">
        <v>7623.4503439999999</v>
      </c>
      <c r="AB446" t="s">
        <v>9</v>
      </c>
      <c r="AC446">
        <v>22047.310781</v>
      </c>
      <c r="AD446">
        <v>592291.25176400004</v>
      </c>
      <c r="AE446" t="s">
        <v>10</v>
      </c>
      <c r="AF446">
        <v>5.6746999999999999E-2</v>
      </c>
      <c r="AG446">
        <v>4.6E-5</v>
      </c>
      <c r="AH446" t="s">
        <v>11</v>
      </c>
      <c r="AI446">
        <v>0.93718199999999996</v>
      </c>
      <c r="AJ446">
        <v>8.8999999999999995E-5</v>
      </c>
      <c r="AK446" t="s">
        <v>12</v>
      </c>
      <c r="AL446">
        <v>58.52</v>
      </c>
      <c r="AM446">
        <v>167804.9296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32226.564063000002</v>
      </c>
      <c r="I447">
        <v>1272121.4941740001</v>
      </c>
      <c r="J447" t="s">
        <v>3</v>
      </c>
      <c r="K447">
        <v>32222.278203000002</v>
      </c>
      <c r="L447">
        <v>1271574.574238</v>
      </c>
      <c r="M447" t="s">
        <v>4</v>
      </c>
      <c r="N447">
        <v>1152.0180620000001</v>
      </c>
      <c r="O447">
        <v>1905.9536869999999</v>
      </c>
      <c r="P447" t="s">
        <v>5</v>
      </c>
      <c r="Q447">
        <v>3871.1134910000001</v>
      </c>
      <c r="R447">
        <v>34781.453739999997</v>
      </c>
      <c r="S447" t="s">
        <v>6</v>
      </c>
      <c r="T447">
        <v>841.07419100000004</v>
      </c>
      <c r="U447">
        <v>827.00428399999998</v>
      </c>
      <c r="V447" t="s">
        <v>7</v>
      </c>
      <c r="W447">
        <v>841.85100699999998</v>
      </c>
      <c r="X447">
        <v>874.88709900000003</v>
      </c>
      <c r="Y447" t="s">
        <v>8</v>
      </c>
      <c r="Z447">
        <v>1034.100995</v>
      </c>
      <c r="AA447">
        <v>9718.0724769999997</v>
      </c>
      <c r="AB447" t="s">
        <v>9</v>
      </c>
      <c r="AC447">
        <v>26416.634647999999</v>
      </c>
      <c r="AD447">
        <v>791941.39761500002</v>
      </c>
      <c r="AE447" t="s">
        <v>10</v>
      </c>
      <c r="AF447">
        <v>5.5954999999999998E-2</v>
      </c>
      <c r="AG447">
        <v>3.3000000000000003E-5</v>
      </c>
      <c r="AH447" t="s">
        <v>11</v>
      </c>
      <c r="AI447">
        <v>0.93720400000000004</v>
      </c>
      <c r="AJ447">
        <v>8.8999999999999995E-5</v>
      </c>
      <c r="AK447" t="s">
        <v>12</v>
      </c>
      <c r="AL447">
        <v>160.26</v>
      </c>
      <c r="AM447">
        <v>663097.6324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37612.742656000002</v>
      </c>
      <c r="I448">
        <v>1604088.171839</v>
      </c>
      <c r="J448" t="s">
        <v>3</v>
      </c>
      <c r="K448">
        <v>37607.742031000002</v>
      </c>
      <c r="L448">
        <v>1603380.759137</v>
      </c>
      <c r="M448" t="s">
        <v>4</v>
      </c>
      <c r="N448">
        <v>1344.0986129999999</v>
      </c>
      <c r="O448">
        <v>2412.226537</v>
      </c>
      <c r="P448" t="s">
        <v>5</v>
      </c>
      <c r="Q448">
        <v>4521.512119</v>
      </c>
      <c r="R448">
        <v>42362.173294</v>
      </c>
      <c r="S448" t="s">
        <v>6</v>
      </c>
      <c r="T448">
        <v>981.92391499999997</v>
      </c>
      <c r="U448">
        <v>1057.707547</v>
      </c>
      <c r="V448" t="s">
        <v>7</v>
      </c>
      <c r="W448">
        <v>983.19737299999997</v>
      </c>
      <c r="X448">
        <v>1063.481166</v>
      </c>
      <c r="Y448" t="s">
        <v>8</v>
      </c>
      <c r="Z448">
        <v>1206.6786300000001</v>
      </c>
      <c r="AA448">
        <v>11467.878677000001</v>
      </c>
      <c r="AB448" t="s">
        <v>9</v>
      </c>
      <c r="AC448">
        <v>30824.288241999999</v>
      </c>
      <c r="AD448">
        <v>1013952.932785</v>
      </c>
      <c r="AE448" t="s">
        <v>10</v>
      </c>
      <c r="AF448">
        <v>5.5330999999999998E-2</v>
      </c>
      <c r="AG448">
        <v>2.5999999999999998E-5</v>
      </c>
      <c r="AH448" t="s">
        <v>11</v>
      </c>
      <c r="AI448">
        <v>0.93878700000000004</v>
      </c>
      <c r="AJ448">
        <v>1.12E-4</v>
      </c>
      <c r="AK448" t="s">
        <v>12</v>
      </c>
      <c r="AL448">
        <v>178.74</v>
      </c>
      <c r="AM448">
        <v>673908.43240000005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42975.630312000001</v>
      </c>
      <c r="I449">
        <v>2012302.573136</v>
      </c>
      <c r="J449" t="s">
        <v>3</v>
      </c>
      <c r="K449">
        <v>42969.922891000002</v>
      </c>
      <c r="L449">
        <v>2011434.8152719999</v>
      </c>
      <c r="M449" t="s">
        <v>4</v>
      </c>
      <c r="N449">
        <v>1536.0201050000001</v>
      </c>
      <c r="O449">
        <v>2847.6018690000001</v>
      </c>
      <c r="P449" t="s">
        <v>5</v>
      </c>
      <c r="Q449">
        <v>5169.4155469999996</v>
      </c>
      <c r="R449">
        <v>51860.193549000003</v>
      </c>
      <c r="S449" t="s">
        <v>6</v>
      </c>
      <c r="T449">
        <v>1120.916753</v>
      </c>
      <c r="U449">
        <v>1303.2104139999999</v>
      </c>
      <c r="V449" t="s">
        <v>7</v>
      </c>
      <c r="W449">
        <v>1122.9022709999999</v>
      </c>
      <c r="X449">
        <v>1375.94678</v>
      </c>
      <c r="Y449" t="s">
        <v>8</v>
      </c>
      <c r="Z449">
        <v>1378.2130689999999</v>
      </c>
      <c r="AA449">
        <v>13849.032562</v>
      </c>
      <c r="AB449" t="s">
        <v>9</v>
      </c>
      <c r="AC449">
        <v>35206.303437000002</v>
      </c>
      <c r="AD449">
        <v>1276680.9208760001</v>
      </c>
      <c r="AE449" t="s">
        <v>10</v>
      </c>
      <c r="AF449">
        <v>5.4488000000000002E-2</v>
      </c>
      <c r="AG449">
        <v>1.9000000000000001E-5</v>
      </c>
      <c r="AH449" t="s">
        <v>11</v>
      </c>
      <c r="AI449">
        <v>0.93879999999999997</v>
      </c>
      <c r="AJ449">
        <v>1.12E-4</v>
      </c>
      <c r="AK449" t="s">
        <v>12</v>
      </c>
      <c r="AL449">
        <v>178.74</v>
      </c>
      <c r="AM449">
        <v>673908.43240000005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48353.001016000002</v>
      </c>
      <c r="I450">
        <v>2572006.359553</v>
      </c>
      <c r="J450" t="s">
        <v>3</v>
      </c>
      <c r="K450">
        <v>48346.577577999997</v>
      </c>
      <c r="L450">
        <v>2570908.135152</v>
      </c>
      <c r="M450" t="s">
        <v>4</v>
      </c>
      <c r="N450">
        <v>1727.590625</v>
      </c>
      <c r="O450">
        <v>3581.903652</v>
      </c>
      <c r="P450" t="s">
        <v>5</v>
      </c>
      <c r="Q450">
        <v>5821.1145310000002</v>
      </c>
      <c r="R450">
        <v>64346.086545999999</v>
      </c>
      <c r="S450" t="s">
        <v>6</v>
      </c>
      <c r="T450">
        <v>1260.0592240000001</v>
      </c>
      <c r="U450">
        <v>1698.1722199999999</v>
      </c>
      <c r="V450" t="s">
        <v>7</v>
      </c>
      <c r="W450">
        <v>1262.0141040000001</v>
      </c>
      <c r="X450">
        <v>1706.517996</v>
      </c>
      <c r="Y450" t="s">
        <v>8</v>
      </c>
      <c r="Z450">
        <v>1551.236877</v>
      </c>
      <c r="AA450">
        <v>16936.843145999999</v>
      </c>
      <c r="AB450" t="s">
        <v>9</v>
      </c>
      <c r="AC450">
        <v>39593.340469000002</v>
      </c>
      <c r="AD450">
        <v>1640416.72756</v>
      </c>
      <c r="AE450" t="s">
        <v>10</v>
      </c>
      <c r="AF450">
        <v>5.4247999999999998E-2</v>
      </c>
      <c r="AG450">
        <v>1.7E-5</v>
      </c>
      <c r="AH450" t="s">
        <v>11</v>
      </c>
      <c r="AI450">
        <v>0.93976999999999999</v>
      </c>
      <c r="AJ450">
        <v>1.2E-4</v>
      </c>
      <c r="AK450" t="s">
        <v>12</v>
      </c>
      <c r="AL450">
        <v>220.6</v>
      </c>
      <c r="AM450">
        <v>744805.04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53744.707187</v>
      </c>
      <c r="I451">
        <v>3122455.2187999999</v>
      </c>
      <c r="J451" t="s">
        <v>3</v>
      </c>
      <c r="K451">
        <v>53737.568672000001</v>
      </c>
      <c r="L451">
        <v>3121134.3350269999</v>
      </c>
      <c r="M451" t="s">
        <v>4</v>
      </c>
      <c r="N451">
        <v>1920.5359719999999</v>
      </c>
      <c r="O451">
        <v>4564.6054919999997</v>
      </c>
      <c r="P451" t="s">
        <v>5</v>
      </c>
      <c r="Q451">
        <v>6469.8254100000004</v>
      </c>
      <c r="R451">
        <v>73960.939138000002</v>
      </c>
      <c r="S451" t="s">
        <v>6</v>
      </c>
      <c r="T451">
        <v>1399.9320170000001</v>
      </c>
      <c r="U451">
        <v>2069.7167250000002</v>
      </c>
      <c r="V451" t="s">
        <v>7</v>
      </c>
      <c r="W451">
        <v>1401.4125369999999</v>
      </c>
      <c r="X451">
        <v>2086.7129530000002</v>
      </c>
      <c r="Y451" t="s">
        <v>8</v>
      </c>
      <c r="Z451">
        <v>1721.9285279999999</v>
      </c>
      <c r="AA451">
        <v>18162.769652999999</v>
      </c>
      <c r="AB451" t="s">
        <v>9</v>
      </c>
      <c r="AC451">
        <v>43997.179452999997</v>
      </c>
      <c r="AD451">
        <v>2016903.4576099999</v>
      </c>
      <c r="AE451" t="s">
        <v>10</v>
      </c>
      <c r="AF451">
        <v>5.4217000000000001E-2</v>
      </c>
      <c r="AG451">
        <v>1.7E-5</v>
      </c>
      <c r="AH451" t="s">
        <v>11</v>
      </c>
      <c r="AI451">
        <v>0.940272</v>
      </c>
      <c r="AJ451">
        <v>1.25E-4</v>
      </c>
      <c r="AK451" t="s">
        <v>12</v>
      </c>
      <c r="AL451">
        <v>220.6</v>
      </c>
      <c r="AM451">
        <v>744805.04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59100.479609000002</v>
      </c>
      <c r="I452">
        <v>3717748.8459359999</v>
      </c>
      <c r="J452" t="s">
        <v>3</v>
      </c>
      <c r="K452">
        <v>59092.632031000001</v>
      </c>
      <c r="L452">
        <v>3716194.2401359999</v>
      </c>
      <c r="M452" t="s">
        <v>4</v>
      </c>
      <c r="N452">
        <v>2111.0927470000001</v>
      </c>
      <c r="O452">
        <v>5091.7841250000001</v>
      </c>
      <c r="P452" t="s">
        <v>5</v>
      </c>
      <c r="Q452">
        <v>7120.6871579999997</v>
      </c>
      <c r="R452">
        <v>94659.615585000007</v>
      </c>
      <c r="S452" t="s">
        <v>6</v>
      </c>
      <c r="T452">
        <v>1538.8419140000001</v>
      </c>
      <c r="U452">
        <v>2381.884924</v>
      </c>
      <c r="V452" t="s">
        <v>7</v>
      </c>
      <c r="W452">
        <v>1540.3032229999999</v>
      </c>
      <c r="X452">
        <v>2438.3211569999999</v>
      </c>
      <c r="Y452" t="s">
        <v>8</v>
      </c>
      <c r="Z452">
        <v>1893.650664</v>
      </c>
      <c r="AA452">
        <v>21402.359497000001</v>
      </c>
      <c r="AB452" t="s">
        <v>9</v>
      </c>
      <c r="AC452">
        <v>48372.768437999999</v>
      </c>
      <c r="AD452">
        <v>2425789.3361030002</v>
      </c>
      <c r="AE452" t="s">
        <v>10</v>
      </c>
      <c r="AF452">
        <v>5.3964999999999999E-2</v>
      </c>
      <c r="AG452">
        <v>1.7E-5</v>
      </c>
      <c r="AH452" t="s">
        <v>11</v>
      </c>
      <c r="AI452">
        <v>0.94106999999999996</v>
      </c>
      <c r="AJ452">
        <v>1.26E-4</v>
      </c>
      <c r="AK452" t="s">
        <v>12</v>
      </c>
      <c r="AL452">
        <v>283.52</v>
      </c>
      <c r="AM452">
        <v>911032.12959999999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64411.816640999998</v>
      </c>
      <c r="I453">
        <v>4071833.9920160002</v>
      </c>
      <c r="J453" t="s">
        <v>3</v>
      </c>
      <c r="K453">
        <v>64403.266484</v>
      </c>
      <c r="L453">
        <v>4070124.9831639999</v>
      </c>
      <c r="M453" t="s">
        <v>4</v>
      </c>
      <c r="N453">
        <v>2300.6388959999999</v>
      </c>
      <c r="O453">
        <v>5596.4241789999996</v>
      </c>
      <c r="P453" t="s">
        <v>5</v>
      </c>
      <c r="Q453">
        <v>7770.0278520000002</v>
      </c>
      <c r="R453">
        <v>100164.381945</v>
      </c>
      <c r="S453" t="s">
        <v>6</v>
      </c>
      <c r="T453">
        <v>1676.2588619999999</v>
      </c>
      <c r="U453">
        <v>2706.8074040000001</v>
      </c>
      <c r="V453" t="s">
        <v>7</v>
      </c>
      <c r="W453">
        <v>1676.6518189999999</v>
      </c>
      <c r="X453">
        <v>2686.0545590000002</v>
      </c>
      <c r="Y453" t="s">
        <v>8</v>
      </c>
      <c r="Z453">
        <v>2062.5164530000002</v>
      </c>
      <c r="AA453">
        <v>22336.796144</v>
      </c>
      <c r="AB453" t="s">
        <v>9</v>
      </c>
      <c r="AC453">
        <v>52708.821016000002</v>
      </c>
      <c r="AD453">
        <v>2677860.9631810002</v>
      </c>
      <c r="AE453" t="s">
        <v>10</v>
      </c>
      <c r="AF453">
        <v>5.3862E-2</v>
      </c>
      <c r="AG453">
        <v>1.5999999999999999E-5</v>
      </c>
      <c r="AH453" t="s">
        <v>11</v>
      </c>
      <c r="AI453">
        <v>0.94245500000000004</v>
      </c>
      <c r="AJ453">
        <v>1.3799999999999999E-4</v>
      </c>
      <c r="AK453" t="s">
        <v>12</v>
      </c>
      <c r="AL453">
        <v>462.6</v>
      </c>
      <c r="AM453">
        <v>1323718.24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69781.155937999996</v>
      </c>
      <c r="I454">
        <v>4469721.8253279999</v>
      </c>
      <c r="J454" t="s">
        <v>3</v>
      </c>
      <c r="K454">
        <v>69771.894843999995</v>
      </c>
      <c r="L454">
        <v>4467851.8667559996</v>
      </c>
      <c r="M454" t="s">
        <v>4</v>
      </c>
      <c r="N454">
        <v>2492.3640620000001</v>
      </c>
      <c r="O454">
        <v>6202.0906670000004</v>
      </c>
      <c r="P454" t="s">
        <v>5</v>
      </c>
      <c r="Q454">
        <v>8417.4612789999992</v>
      </c>
      <c r="R454">
        <v>105268.390606</v>
      </c>
      <c r="S454" t="s">
        <v>6</v>
      </c>
      <c r="T454">
        <v>1815.651458</v>
      </c>
      <c r="U454">
        <v>2985.21702</v>
      </c>
      <c r="V454" t="s">
        <v>7</v>
      </c>
      <c r="W454">
        <v>1815.297102</v>
      </c>
      <c r="X454">
        <v>2948.334809</v>
      </c>
      <c r="Y454" t="s">
        <v>8</v>
      </c>
      <c r="Z454">
        <v>2236.7251419999998</v>
      </c>
      <c r="AA454">
        <v>25154.831993</v>
      </c>
      <c r="AB454" t="s">
        <v>9</v>
      </c>
      <c r="AC454">
        <v>57095.039297000003</v>
      </c>
      <c r="AD454">
        <v>2969733.0436979998</v>
      </c>
      <c r="AE454" t="s">
        <v>10</v>
      </c>
      <c r="AF454">
        <v>5.3806E-2</v>
      </c>
      <c r="AG454">
        <v>1.5999999999999999E-5</v>
      </c>
      <c r="AH454" t="s">
        <v>11</v>
      </c>
      <c r="AI454">
        <v>0.94409399999999999</v>
      </c>
      <c r="AJ454">
        <v>1.45E-4</v>
      </c>
      <c r="AK454" t="s">
        <v>12</v>
      </c>
      <c r="AL454">
        <v>514.86</v>
      </c>
      <c r="AM454">
        <v>1409191.5604000001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75126.768125000002</v>
      </c>
      <c r="I455">
        <v>4873026.4848440001</v>
      </c>
      <c r="J455" t="s">
        <v>3</v>
      </c>
      <c r="K455">
        <v>75116.802030999999</v>
      </c>
      <c r="L455">
        <v>4870981.9973130003</v>
      </c>
      <c r="M455" t="s">
        <v>4</v>
      </c>
      <c r="N455">
        <v>2682.1601460000002</v>
      </c>
      <c r="O455">
        <v>6769.8415690000002</v>
      </c>
      <c r="P455" t="s">
        <v>5</v>
      </c>
      <c r="Q455">
        <v>9057.6679690000001</v>
      </c>
      <c r="R455">
        <v>113692.581307</v>
      </c>
      <c r="S455" t="s">
        <v>6</v>
      </c>
      <c r="T455">
        <v>1954.7413819999999</v>
      </c>
      <c r="U455">
        <v>3217.0336470000002</v>
      </c>
      <c r="V455" t="s">
        <v>7</v>
      </c>
      <c r="W455">
        <v>1954.860684</v>
      </c>
      <c r="X455">
        <v>3207.4439779999998</v>
      </c>
      <c r="Y455" t="s">
        <v>8</v>
      </c>
      <c r="Z455">
        <v>2411.4690970000001</v>
      </c>
      <c r="AA455">
        <v>26644.146261000002</v>
      </c>
      <c r="AB455" t="s">
        <v>9</v>
      </c>
      <c r="AC455">
        <v>61457.851641000001</v>
      </c>
      <c r="AD455">
        <v>3251368.6331549999</v>
      </c>
      <c r="AE455" t="s">
        <v>10</v>
      </c>
      <c r="AF455">
        <v>5.3762999999999998E-2</v>
      </c>
      <c r="AG455">
        <v>1.5999999999999999E-5</v>
      </c>
      <c r="AH455" t="s">
        <v>11</v>
      </c>
      <c r="AI455">
        <v>0.94496599999999997</v>
      </c>
      <c r="AJ455">
        <v>1.4200000000000001E-4</v>
      </c>
      <c r="AK455" t="s">
        <v>12</v>
      </c>
      <c r="AL455">
        <v>524.17999999999995</v>
      </c>
      <c r="AM455">
        <v>1403850.8276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80500.529219000004</v>
      </c>
      <c r="I456">
        <v>5310822.0784729999</v>
      </c>
      <c r="J456" t="s">
        <v>3</v>
      </c>
      <c r="K456">
        <v>80489.850000000006</v>
      </c>
      <c r="L456">
        <v>5308595.870817</v>
      </c>
      <c r="M456" t="s">
        <v>4</v>
      </c>
      <c r="N456">
        <v>2872.5138870000001</v>
      </c>
      <c r="O456">
        <v>7170.8408909999998</v>
      </c>
      <c r="P456" t="s">
        <v>5</v>
      </c>
      <c r="Q456">
        <v>9700.2784769999998</v>
      </c>
      <c r="R456">
        <v>122786.15353700001</v>
      </c>
      <c r="S456" t="s">
        <v>6</v>
      </c>
      <c r="T456">
        <v>2093.7600120000002</v>
      </c>
      <c r="U456">
        <v>3562.182429</v>
      </c>
      <c r="V456" t="s">
        <v>7</v>
      </c>
      <c r="W456">
        <v>2094.6059909999999</v>
      </c>
      <c r="X456">
        <v>3807.8467620000001</v>
      </c>
      <c r="Y456" t="s">
        <v>8</v>
      </c>
      <c r="Z456">
        <v>2584.248799</v>
      </c>
      <c r="AA456">
        <v>28527.790891000001</v>
      </c>
      <c r="AB456" t="s">
        <v>9</v>
      </c>
      <c r="AC456">
        <v>65840.077265999993</v>
      </c>
      <c r="AD456">
        <v>3428487.6564250002</v>
      </c>
      <c r="AE456" t="s">
        <v>10</v>
      </c>
      <c r="AF456">
        <v>5.3742999999999999E-2</v>
      </c>
      <c r="AG456">
        <v>1.5999999999999999E-5</v>
      </c>
      <c r="AH456" t="s">
        <v>11</v>
      </c>
      <c r="AI456">
        <v>0.94541900000000001</v>
      </c>
      <c r="AJ456">
        <v>1.3999999999999999E-4</v>
      </c>
      <c r="AK456" t="s">
        <v>12</v>
      </c>
      <c r="AL456">
        <v>639.79999999999995</v>
      </c>
      <c r="AM456">
        <v>1605328.68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85887.865781</v>
      </c>
      <c r="I457">
        <v>5870001.9567320002</v>
      </c>
      <c r="J457" t="s">
        <v>3</v>
      </c>
      <c r="K457">
        <v>85876.474218999996</v>
      </c>
      <c r="L457">
        <v>5867515.7268230002</v>
      </c>
      <c r="M457" t="s">
        <v>4</v>
      </c>
      <c r="N457">
        <v>3064.5929930000002</v>
      </c>
      <c r="O457">
        <v>7982.556595</v>
      </c>
      <c r="P457" t="s">
        <v>5</v>
      </c>
      <c r="Q457">
        <v>10346.466249999999</v>
      </c>
      <c r="R457">
        <v>135885.75250500001</v>
      </c>
      <c r="S457" t="s">
        <v>6</v>
      </c>
      <c r="T457">
        <v>2233.130815</v>
      </c>
      <c r="U457">
        <v>3988.710407</v>
      </c>
      <c r="V457" t="s">
        <v>7</v>
      </c>
      <c r="W457">
        <v>2234.8997169999998</v>
      </c>
      <c r="X457">
        <v>4243.5823380000002</v>
      </c>
      <c r="Y457" t="s">
        <v>8</v>
      </c>
      <c r="Z457">
        <v>2760.9166409999998</v>
      </c>
      <c r="AA457">
        <v>31193.372259</v>
      </c>
      <c r="AB457" t="s">
        <v>9</v>
      </c>
      <c r="AC457">
        <v>70204.825937999994</v>
      </c>
      <c r="AD457">
        <v>3776189.4959140001</v>
      </c>
      <c r="AE457" t="s">
        <v>10</v>
      </c>
      <c r="AF457">
        <v>5.3319999999999999E-2</v>
      </c>
      <c r="AG457">
        <v>2.1999999999999999E-5</v>
      </c>
      <c r="AH457" t="s">
        <v>11</v>
      </c>
      <c r="AI457">
        <v>0.94610099999999997</v>
      </c>
      <c r="AJ457">
        <v>1.36E-4</v>
      </c>
      <c r="AK457" t="s">
        <v>12</v>
      </c>
      <c r="AL457">
        <v>739.08</v>
      </c>
      <c r="AM457">
        <v>2043018.7535999999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91231.792031000004</v>
      </c>
      <c r="I458">
        <v>6489755.6802270003</v>
      </c>
      <c r="J458" t="s">
        <v>3</v>
      </c>
      <c r="K458">
        <v>91219.692500000005</v>
      </c>
      <c r="L458">
        <v>6486989.9322020002</v>
      </c>
      <c r="M458" t="s">
        <v>4</v>
      </c>
      <c r="N458">
        <v>3255.1075150000001</v>
      </c>
      <c r="O458">
        <v>8766.4267290000007</v>
      </c>
      <c r="P458" t="s">
        <v>5</v>
      </c>
      <c r="Q458">
        <v>10988.945605000001</v>
      </c>
      <c r="R458">
        <v>157921.008413</v>
      </c>
      <c r="S458" t="s">
        <v>6</v>
      </c>
      <c r="T458">
        <v>2371.3114449999998</v>
      </c>
      <c r="U458">
        <v>4347.2854820000002</v>
      </c>
      <c r="V458" t="s">
        <v>7</v>
      </c>
      <c r="W458">
        <v>2374.842803</v>
      </c>
      <c r="X458">
        <v>4713.6278560000001</v>
      </c>
      <c r="Y458" t="s">
        <v>8</v>
      </c>
      <c r="Z458">
        <v>2932.546304</v>
      </c>
      <c r="AA458">
        <v>32761.215655</v>
      </c>
      <c r="AB458" t="s">
        <v>9</v>
      </c>
      <c r="AC458">
        <v>74526.101874999993</v>
      </c>
      <c r="AD458">
        <v>4130632.4278819999</v>
      </c>
      <c r="AE458" t="s">
        <v>10</v>
      </c>
      <c r="AF458">
        <v>5.3113E-2</v>
      </c>
      <c r="AG458">
        <v>2.0000000000000002E-5</v>
      </c>
      <c r="AH458" t="s">
        <v>11</v>
      </c>
      <c r="AI458">
        <v>0.94620599999999999</v>
      </c>
      <c r="AJ458">
        <v>1.3799999999999999E-4</v>
      </c>
      <c r="AK458" t="s">
        <v>12</v>
      </c>
      <c r="AL458">
        <v>880.14</v>
      </c>
      <c r="AM458">
        <v>2363439.2404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96599.986875000002</v>
      </c>
      <c r="I459">
        <v>7009071.0531829996</v>
      </c>
      <c r="J459" t="s">
        <v>3</v>
      </c>
      <c r="K459">
        <v>96587.173905999996</v>
      </c>
      <c r="L459">
        <v>7006048.8452070002</v>
      </c>
      <c r="M459" t="s">
        <v>4</v>
      </c>
      <c r="N459">
        <v>3446.3309330000002</v>
      </c>
      <c r="O459">
        <v>9570.1306800000002</v>
      </c>
      <c r="P459" t="s">
        <v>5</v>
      </c>
      <c r="Q459">
        <v>11634.842011999999</v>
      </c>
      <c r="R459">
        <v>172127.63022799999</v>
      </c>
      <c r="S459" t="s">
        <v>6</v>
      </c>
      <c r="T459">
        <v>2510.2375489999999</v>
      </c>
      <c r="U459">
        <v>4601.467834</v>
      </c>
      <c r="V459" t="s">
        <v>7</v>
      </c>
      <c r="W459">
        <v>2515.094321</v>
      </c>
      <c r="X459">
        <v>5061.0458500000004</v>
      </c>
      <c r="Y459" t="s">
        <v>8</v>
      </c>
      <c r="Z459">
        <v>3108.8555809999998</v>
      </c>
      <c r="AA459">
        <v>34740.024869000001</v>
      </c>
      <c r="AB459" t="s">
        <v>9</v>
      </c>
      <c r="AC459">
        <v>78865.795155999993</v>
      </c>
      <c r="AD459">
        <v>4359168.7659480004</v>
      </c>
      <c r="AE459" t="s">
        <v>10</v>
      </c>
      <c r="AF459">
        <v>5.2526000000000003E-2</v>
      </c>
      <c r="AG459">
        <v>3.0000000000000001E-5</v>
      </c>
      <c r="AH459" t="s">
        <v>11</v>
      </c>
      <c r="AI459">
        <v>0.94620599999999999</v>
      </c>
      <c r="AJ459">
        <v>1.3799999999999999E-4</v>
      </c>
      <c r="AK459" t="s">
        <v>12</v>
      </c>
      <c r="AL459">
        <v>950.76</v>
      </c>
      <c r="AM459">
        <v>2783679.4624000001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101992.521719</v>
      </c>
      <c r="I460">
        <v>8196495.0233969996</v>
      </c>
      <c r="J460" t="s">
        <v>3</v>
      </c>
      <c r="K460">
        <v>101978.99125000001</v>
      </c>
      <c r="L460">
        <v>8192926.4925539996</v>
      </c>
      <c r="M460" t="s">
        <v>4</v>
      </c>
      <c r="N460">
        <v>3638.842983</v>
      </c>
      <c r="O460">
        <v>11834.659777000001</v>
      </c>
      <c r="P460" t="s">
        <v>5</v>
      </c>
      <c r="Q460">
        <v>12278.774042999999</v>
      </c>
      <c r="R460">
        <v>195037.18349699999</v>
      </c>
      <c r="S460" t="s">
        <v>6</v>
      </c>
      <c r="T460">
        <v>2649.8998390000002</v>
      </c>
      <c r="U460">
        <v>5299.1303719999996</v>
      </c>
      <c r="V460" t="s">
        <v>7</v>
      </c>
      <c r="W460">
        <v>2656.630146</v>
      </c>
      <c r="X460">
        <v>5802.3131940000003</v>
      </c>
      <c r="Y460" t="s">
        <v>8</v>
      </c>
      <c r="Z460">
        <v>3284.8850389999998</v>
      </c>
      <c r="AA460">
        <v>38783.725009000002</v>
      </c>
      <c r="AB460" t="s">
        <v>9</v>
      </c>
      <c r="AC460">
        <v>83227.745469000001</v>
      </c>
      <c r="AD460">
        <v>5130643.3882299997</v>
      </c>
      <c r="AE460" t="s">
        <v>10</v>
      </c>
      <c r="AF460">
        <v>5.2469000000000002E-2</v>
      </c>
      <c r="AG460">
        <v>3.0000000000000001E-5</v>
      </c>
      <c r="AH460" t="s">
        <v>11</v>
      </c>
      <c r="AI460">
        <v>0.94626399999999999</v>
      </c>
      <c r="AJ460">
        <v>1.3899999999999999E-4</v>
      </c>
      <c r="AK460" t="s">
        <v>12</v>
      </c>
      <c r="AL460">
        <v>960.74</v>
      </c>
      <c r="AM460">
        <v>2787876.8324000002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107419.71765599999</v>
      </c>
      <c r="I461">
        <v>9364513.8226379994</v>
      </c>
      <c r="J461" t="s">
        <v>3</v>
      </c>
      <c r="K461">
        <v>107405.470156</v>
      </c>
      <c r="L461">
        <v>9360487.1608920004</v>
      </c>
      <c r="M461" t="s">
        <v>4</v>
      </c>
      <c r="N461">
        <v>3832.682354</v>
      </c>
      <c r="O461">
        <v>13703.732472</v>
      </c>
      <c r="P461" t="s">
        <v>5</v>
      </c>
      <c r="Q461">
        <v>12928.682167999999</v>
      </c>
      <c r="R461">
        <v>220550.97928599999</v>
      </c>
      <c r="S461" t="s">
        <v>6</v>
      </c>
      <c r="T461">
        <v>2790.3292379999998</v>
      </c>
      <c r="U461">
        <v>6020.6527500000002</v>
      </c>
      <c r="V461" t="s">
        <v>7</v>
      </c>
      <c r="W461">
        <v>2798.7563129999999</v>
      </c>
      <c r="X461">
        <v>6795.4434970000002</v>
      </c>
      <c r="Y461" t="s">
        <v>8</v>
      </c>
      <c r="Z461">
        <v>3463.7021479999999</v>
      </c>
      <c r="AA461">
        <v>43705.640277999999</v>
      </c>
      <c r="AB461" t="s">
        <v>9</v>
      </c>
      <c r="AC461">
        <v>87610.964374999996</v>
      </c>
      <c r="AD461">
        <v>5862012.3722639997</v>
      </c>
      <c r="AE461" t="s">
        <v>10</v>
      </c>
      <c r="AF461">
        <v>5.2467E-2</v>
      </c>
      <c r="AG461">
        <v>3.0000000000000001E-5</v>
      </c>
      <c r="AH461" t="s">
        <v>11</v>
      </c>
      <c r="AI461">
        <v>0.94854300000000003</v>
      </c>
      <c r="AJ461">
        <v>1.26E-4</v>
      </c>
      <c r="AK461" t="s">
        <v>12</v>
      </c>
      <c r="AL461">
        <v>1010.62</v>
      </c>
      <c r="AM461">
        <v>2759809.7955999998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4704.8370610000002</v>
      </c>
      <c r="I482">
        <v>18260.902902999998</v>
      </c>
      <c r="J482" t="s">
        <v>3</v>
      </c>
      <c r="K482">
        <v>4704.1367579999996</v>
      </c>
      <c r="L482">
        <v>18256.046267999998</v>
      </c>
      <c r="M482" t="s">
        <v>4</v>
      </c>
      <c r="N482">
        <v>196.113452</v>
      </c>
      <c r="O482">
        <v>37.207675999999999</v>
      </c>
      <c r="P482" t="s">
        <v>5</v>
      </c>
      <c r="Q482">
        <v>0</v>
      </c>
      <c r="R482">
        <v>0</v>
      </c>
      <c r="S482" t="s">
        <v>6</v>
      </c>
      <c r="T482">
        <v>142.25216499999999</v>
      </c>
      <c r="U482">
        <v>19.452439999999999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6.8975999999999996E-2</v>
      </c>
      <c r="AD482">
        <v>1.75E-4</v>
      </c>
      <c r="AE482" t="s">
        <v>10</v>
      </c>
      <c r="AF482">
        <v>0</v>
      </c>
      <c r="AG482">
        <v>0</v>
      </c>
      <c r="AH482" t="s">
        <v>11</v>
      </c>
      <c r="AI482">
        <v>0.93070799999999998</v>
      </c>
      <c r="AJ482">
        <v>6.2000000000000003E-5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9430.9148440000008</v>
      </c>
      <c r="I483">
        <v>49801.293166000003</v>
      </c>
      <c r="J483" t="s">
        <v>3</v>
      </c>
      <c r="K483">
        <v>9429.5120310000002</v>
      </c>
      <c r="L483">
        <v>49787.5985</v>
      </c>
      <c r="M483" t="s">
        <v>4</v>
      </c>
      <c r="N483">
        <v>393.13737200000003</v>
      </c>
      <c r="O483">
        <v>126.747364</v>
      </c>
      <c r="P483" t="s">
        <v>5</v>
      </c>
      <c r="Q483">
        <v>0</v>
      </c>
      <c r="R483">
        <v>0</v>
      </c>
      <c r="S483" t="s">
        <v>6</v>
      </c>
      <c r="T483">
        <v>285.61227100000002</v>
      </c>
      <c r="U483">
        <v>66.618931000000003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6.2944E-2</v>
      </c>
      <c r="AD483">
        <v>1.21E-4</v>
      </c>
      <c r="AE483" t="s">
        <v>10</v>
      </c>
      <c r="AF483">
        <v>0</v>
      </c>
      <c r="AG483">
        <v>0</v>
      </c>
      <c r="AH483" t="s">
        <v>11</v>
      </c>
      <c r="AI483">
        <v>0.934894</v>
      </c>
      <c r="AJ483">
        <v>7.2999999999999999E-5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14133.796016</v>
      </c>
      <c r="I484">
        <v>71329.030234999998</v>
      </c>
      <c r="J484" t="s">
        <v>3</v>
      </c>
      <c r="K484">
        <v>14131.694804999999</v>
      </c>
      <c r="L484">
        <v>71309.150704999993</v>
      </c>
      <c r="M484" t="s">
        <v>4</v>
      </c>
      <c r="N484">
        <v>589.42818399999999</v>
      </c>
      <c r="O484">
        <v>166.618157</v>
      </c>
      <c r="P484" t="s">
        <v>5</v>
      </c>
      <c r="Q484">
        <v>0</v>
      </c>
      <c r="R484">
        <v>0</v>
      </c>
      <c r="S484" t="s">
        <v>6</v>
      </c>
      <c r="T484">
        <v>428.26385299999998</v>
      </c>
      <c r="U484">
        <v>97.904621000000006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6.0520999999999998E-2</v>
      </c>
      <c r="AD484">
        <v>8.7999999999999998E-5</v>
      </c>
      <c r="AE484" t="s">
        <v>10</v>
      </c>
      <c r="AF484">
        <v>0</v>
      </c>
      <c r="AG484">
        <v>0</v>
      </c>
      <c r="AH484" t="s">
        <v>11</v>
      </c>
      <c r="AI484">
        <v>0.93629600000000002</v>
      </c>
      <c r="AJ484">
        <v>8.2999999999999998E-5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18820.103359000001</v>
      </c>
      <c r="I485">
        <v>94612.748617000005</v>
      </c>
      <c r="J485" t="s">
        <v>3</v>
      </c>
      <c r="K485">
        <v>18817.303594000001</v>
      </c>
      <c r="L485">
        <v>94586.804078999994</v>
      </c>
      <c r="M485" t="s">
        <v>4</v>
      </c>
      <c r="N485">
        <v>785.80188099999998</v>
      </c>
      <c r="O485">
        <v>207.66517899999999</v>
      </c>
      <c r="P485" t="s">
        <v>5</v>
      </c>
      <c r="Q485">
        <v>0</v>
      </c>
      <c r="R485">
        <v>0</v>
      </c>
      <c r="S485" t="s">
        <v>6</v>
      </c>
      <c r="T485">
        <v>570.39320999999995</v>
      </c>
      <c r="U485">
        <v>128.15937199999999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5.8012000000000001E-2</v>
      </c>
      <c r="AD485">
        <v>4.8999999999999998E-5</v>
      </c>
      <c r="AE485" t="s">
        <v>10</v>
      </c>
      <c r="AF485">
        <v>0</v>
      </c>
      <c r="AG485">
        <v>0</v>
      </c>
      <c r="AH485" t="s">
        <v>11</v>
      </c>
      <c r="AI485">
        <v>0.93698099999999995</v>
      </c>
      <c r="AJ485">
        <v>8.6000000000000003E-5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23544.192890999999</v>
      </c>
      <c r="I486">
        <v>125086.49692799999</v>
      </c>
      <c r="J486" t="s">
        <v>3</v>
      </c>
      <c r="K486">
        <v>23540.693047000001</v>
      </c>
      <c r="L486">
        <v>125053.30991700001</v>
      </c>
      <c r="M486" t="s">
        <v>4</v>
      </c>
      <c r="N486">
        <v>983.64234499999998</v>
      </c>
      <c r="O486">
        <v>245.89481599999999</v>
      </c>
      <c r="P486" t="s">
        <v>5</v>
      </c>
      <c r="Q486">
        <v>0</v>
      </c>
      <c r="R486">
        <v>0</v>
      </c>
      <c r="S486" t="s">
        <v>6</v>
      </c>
      <c r="T486">
        <v>713.78738799999996</v>
      </c>
      <c r="U486">
        <v>190.365846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5.6860000000000001E-2</v>
      </c>
      <c r="AD486">
        <v>5.1999999999999997E-5</v>
      </c>
      <c r="AE486" t="s">
        <v>10</v>
      </c>
      <c r="AF486">
        <v>0</v>
      </c>
      <c r="AG486">
        <v>0</v>
      </c>
      <c r="AH486" t="s">
        <v>11</v>
      </c>
      <c r="AI486">
        <v>0.938415</v>
      </c>
      <c r="AJ486">
        <v>1.1E-4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28239.55082</v>
      </c>
      <c r="I487">
        <v>159303.907034</v>
      </c>
      <c r="J487" t="s">
        <v>3</v>
      </c>
      <c r="K487">
        <v>28235.353827999999</v>
      </c>
      <c r="L487">
        <v>159257.51702299999</v>
      </c>
      <c r="M487" t="s">
        <v>4</v>
      </c>
      <c r="N487">
        <v>1180.344392</v>
      </c>
      <c r="O487">
        <v>359.615925</v>
      </c>
      <c r="P487" t="s">
        <v>5</v>
      </c>
      <c r="Q487">
        <v>0</v>
      </c>
      <c r="R487">
        <v>0</v>
      </c>
      <c r="S487" t="s">
        <v>6</v>
      </c>
      <c r="T487">
        <v>856.01454799999999</v>
      </c>
      <c r="U487">
        <v>237.43601200000001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5.6860000000000001E-2</v>
      </c>
      <c r="AD487">
        <v>5.1999999999999997E-5</v>
      </c>
      <c r="AE487" t="s">
        <v>10</v>
      </c>
      <c r="AF487">
        <v>0</v>
      </c>
      <c r="AG487">
        <v>0</v>
      </c>
      <c r="AH487" t="s">
        <v>11</v>
      </c>
      <c r="AI487">
        <v>0.938415</v>
      </c>
      <c r="AJ487">
        <v>1.1E-4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32941.541875000003</v>
      </c>
      <c r="I488">
        <v>178870.02929800001</v>
      </c>
      <c r="J488" t="s">
        <v>3</v>
      </c>
      <c r="K488">
        <v>32936.646836</v>
      </c>
      <c r="L488">
        <v>178818.73959499999</v>
      </c>
      <c r="M488" t="s">
        <v>4</v>
      </c>
      <c r="N488">
        <v>1376.791099</v>
      </c>
      <c r="O488">
        <v>419.07819499999999</v>
      </c>
      <c r="P488" t="s">
        <v>5</v>
      </c>
      <c r="Q488">
        <v>0</v>
      </c>
      <c r="R488">
        <v>0</v>
      </c>
      <c r="S488" t="s">
        <v>6</v>
      </c>
      <c r="T488">
        <v>998.008781</v>
      </c>
      <c r="U488">
        <v>264.048855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5.6860000000000001E-2</v>
      </c>
      <c r="AD488">
        <v>5.1999999999999997E-5</v>
      </c>
      <c r="AE488" t="s">
        <v>10</v>
      </c>
      <c r="AF488">
        <v>0</v>
      </c>
      <c r="AG488">
        <v>0</v>
      </c>
      <c r="AH488" t="s">
        <v>11</v>
      </c>
      <c r="AI488">
        <v>0.938415</v>
      </c>
      <c r="AJ488">
        <v>1.1E-4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37669.763437000001</v>
      </c>
      <c r="I489">
        <v>230698.32646700001</v>
      </c>
      <c r="J489" t="s">
        <v>3</v>
      </c>
      <c r="K489">
        <v>37664.166641000003</v>
      </c>
      <c r="L489">
        <v>230634.031927</v>
      </c>
      <c r="M489" t="s">
        <v>4</v>
      </c>
      <c r="N489">
        <v>1575.3683590000001</v>
      </c>
      <c r="O489">
        <v>542.84295699999996</v>
      </c>
      <c r="P489" t="s">
        <v>5</v>
      </c>
      <c r="Q489">
        <v>0</v>
      </c>
      <c r="R489">
        <v>0</v>
      </c>
      <c r="S489" t="s">
        <v>6</v>
      </c>
      <c r="T489">
        <v>1141.93219</v>
      </c>
      <c r="U489">
        <v>288.02247199999999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5.6860000000000001E-2</v>
      </c>
      <c r="AD489">
        <v>5.1999999999999997E-5</v>
      </c>
      <c r="AE489" t="s">
        <v>10</v>
      </c>
      <c r="AF489">
        <v>0</v>
      </c>
      <c r="AG489">
        <v>0</v>
      </c>
      <c r="AH489" t="s">
        <v>11</v>
      </c>
      <c r="AI489">
        <v>0.938415</v>
      </c>
      <c r="AJ489">
        <v>1.1E-4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42414.267891000003</v>
      </c>
      <c r="I490">
        <v>307459.16817299998</v>
      </c>
      <c r="J490" t="s">
        <v>3</v>
      </c>
      <c r="K490">
        <v>42407.966718999996</v>
      </c>
      <c r="L490">
        <v>307375.12658400001</v>
      </c>
      <c r="M490" t="s">
        <v>4</v>
      </c>
      <c r="N490">
        <v>1772.155745</v>
      </c>
      <c r="O490">
        <v>633.69390899999996</v>
      </c>
      <c r="P490" t="s">
        <v>5</v>
      </c>
      <c r="Q490">
        <v>0</v>
      </c>
      <c r="R490">
        <v>0</v>
      </c>
      <c r="S490" t="s">
        <v>6</v>
      </c>
      <c r="T490">
        <v>1285.694385</v>
      </c>
      <c r="U490">
        <v>330.92338000000001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5.6860000000000001E-2</v>
      </c>
      <c r="AD490">
        <v>5.1999999999999997E-5</v>
      </c>
      <c r="AE490" t="s">
        <v>10</v>
      </c>
      <c r="AF490">
        <v>0</v>
      </c>
      <c r="AG490">
        <v>0</v>
      </c>
      <c r="AH490" t="s">
        <v>11</v>
      </c>
      <c r="AI490">
        <v>0.938415</v>
      </c>
      <c r="AJ490">
        <v>1.1E-4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47106.611484000001</v>
      </c>
      <c r="I491">
        <v>378960.22999099997</v>
      </c>
      <c r="J491" t="s">
        <v>3</v>
      </c>
      <c r="K491">
        <v>47099.612813</v>
      </c>
      <c r="L491">
        <v>378852.04075699998</v>
      </c>
      <c r="M491" t="s">
        <v>4</v>
      </c>
      <c r="N491">
        <v>1968.425698</v>
      </c>
      <c r="O491">
        <v>758.858968</v>
      </c>
      <c r="P491" t="s">
        <v>5</v>
      </c>
      <c r="Q491">
        <v>0</v>
      </c>
      <c r="R491">
        <v>0</v>
      </c>
      <c r="S491" t="s">
        <v>6</v>
      </c>
      <c r="T491">
        <v>1428.975559</v>
      </c>
      <c r="U491">
        <v>417.849559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5.6860000000000001E-2</v>
      </c>
      <c r="AD491">
        <v>5.1999999999999997E-5</v>
      </c>
      <c r="AE491" t="s">
        <v>10</v>
      </c>
      <c r="AF491">
        <v>0</v>
      </c>
      <c r="AG491">
        <v>0</v>
      </c>
      <c r="AH491" t="s">
        <v>11</v>
      </c>
      <c r="AI491">
        <v>0.938415</v>
      </c>
      <c r="AJ491">
        <v>1.1E-4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51792.837734000001</v>
      </c>
      <c r="I492">
        <v>454080.33330900001</v>
      </c>
      <c r="J492" t="s">
        <v>3</v>
      </c>
      <c r="K492">
        <v>51785.143905999998</v>
      </c>
      <c r="L492">
        <v>453954.35432500002</v>
      </c>
      <c r="M492" t="s">
        <v>4</v>
      </c>
      <c r="N492">
        <v>2164.6482620000002</v>
      </c>
      <c r="O492">
        <v>898.68200400000001</v>
      </c>
      <c r="P492" t="s">
        <v>5</v>
      </c>
      <c r="Q492">
        <v>0</v>
      </c>
      <c r="R492">
        <v>0</v>
      </c>
      <c r="S492" t="s">
        <v>6</v>
      </c>
      <c r="T492">
        <v>1571.476584</v>
      </c>
      <c r="U492">
        <v>447.40363400000001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5.6860000000000001E-2</v>
      </c>
      <c r="AD492">
        <v>5.1999999999999997E-5</v>
      </c>
      <c r="AE492" t="s">
        <v>10</v>
      </c>
      <c r="AF492">
        <v>0</v>
      </c>
      <c r="AG492">
        <v>0</v>
      </c>
      <c r="AH492" t="s">
        <v>11</v>
      </c>
      <c r="AI492">
        <v>0.938415</v>
      </c>
      <c r="AJ492">
        <v>1.1E-4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56487.552890999999</v>
      </c>
      <c r="I493">
        <v>496747.55725999997</v>
      </c>
      <c r="J493" t="s">
        <v>3</v>
      </c>
      <c r="K493">
        <v>56479.164062000003</v>
      </c>
      <c r="L493">
        <v>496607.05324799998</v>
      </c>
      <c r="M493" t="s">
        <v>4</v>
      </c>
      <c r="N493">
        <v>2360.1611520000001</v>
      </c>
      <c r="O493">
        <v>975.18883600000004</v>
      </c>
      <c r="P493" t="s">
        <v>5</v>
      </c>
      <c r="Q493">
        <v>0</v>
      </c>
      <c r="R493">
        <v>0</v>
      </c>
      <c r="S493" t="s">
        <v>6</v>
      </c>
      <c r="T493">
        <v>1715.0440189999999</v>
      </c>
      <c r="U493">
        <v>457.19748800000002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5.6860000000000001E-2</v>
      </c>
      <c r="AD493">
        <v>5.1999999999999997E-5</v>
      </c>
      <c r="AE493" t="s">
        <v>10</v>
      </c>
      <c r="AF493">
        <v>0</v>
      </c>
      <c r="AG493">
        <v>0</v>
      </c>
      <c r="AH493" t="s">
        <v>11</v>
      </c>
      <c r="AI493">
        <v>0.938415</v>
      </c>
      <c r="AJ493">
        <v>1.1E-4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61200.356172</v>
      </c>
      <c r="I494">
        <v>526985.25447000004</v>
      </c>
      <c r="J494" t="s">
        <v>3</v>
      </c>
      <c r="K494">
        <v>61191.267109</v>
      </c>
      <c r="L494">
        <v>526833.51887300005</v>
      </c>
      <c r="M494" t="s">
        <v>4</v>
      </c>
      <c r="N494">
        <v>2556.964751</v>
      </c>
      <c r="O494">
        <v>1066.392595</v>
      </c>
      <c r="P494" t="s">
        <v>5</v>
      </c>
      <c r="Q494">
        <v>0</v>
      </c>
      <c r="R494">
        <v>0</v>
      </c>
      <c r="S494" t="s">
        <v>6</v>
      </c>
      <c r="T494">
        <v>1859.0228340000001</v>
      </c>
      <c r="U494">
        <v>494.72153800000001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5.6860000000000001E-2</v>
      </c>
      <c r="AD494">
        <v>5.1999999999999997E-5</v>
      </c>
      <c r="AE494" t="s">
        <v>10</v>
      </c>
      <c r="AF494">
        <v>0</v>
      </c>
      <c r="AG494">
        <v>0</v>
      </c>
      <c r="AH494" t="s">
        <v>11</v>
      </c>
      <c r="AI494">
        <v>0.938415</v>
      </c>
      <c r="AJ494">
        <v>1.1E-4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65926.461483999999</v>
      </c>
      <c r="I495">
        <v>531933.16727700003</v>
      </c>
      <c r="J495" t="s">
        <v>3</v>
      </c>
      <c r="K495">
        <v>65916.669609000004</v>
      </c>
      <c r="L495">
        <v>531780.71433999995</v>
      </c>
      <c r="M495" t="s">
        <v>4</v>
      </c>
      <c r="N495">
        <v>2754.6880219999998</v>
      </c>
      <c r="O495">
        <v>999.44961899999998</v>
      </c>
      <c r="P495" t="s">
        <v>5</v>
      </c>
      <c r="Q495">
        <v>0</v>
      </c>
      <c r="R495">
        <v>0</v>
      </c>
      <c r="S495" t="s">
        <v>6</v>
      </c>
      <c r="T495">
        <v>2003.8711820000001</v>
      </c>
      <c r="U495">
        <v>548.89911500000005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5.6860000000000001E-2</v>
      </c>
      <c r="AD495">
        <v>5.1999999999999997E-5</v>
      </c>
      <c r="AE495" t="s">
        <v>10</v>
      </c>
      <c r="AF495">
        <v>0</v>
      </c>
      <c r="AG495">
        <v>0</v>
      </c>
      <c r="AH495" t="s">
        <v>11</v>
      </c>
      <c r="AI495">
        <v>0.938415</v>
      </c>
      <c r="AJ495">
        <v>1.1E-4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70603.903749999998</v>
      </c>
      <c r="I496">
        <v>592884.439274</v>
      </c>
      <c r="J496" t="s">
        <v>3</v>
      </c>
      <c r="K496">
        <v>70593.417344000001</v>
      </c>
      <c r="L496">
        <v>592722.86839900003</v>
      </c>
      <c r="M496" t="s">
        <v>4</v>
      </c>
      <c r="N496">
        <v>2950.751694</v>
      </c>
      <c r="O496">
        <v>1072.672998</v>
      </c>
      <c r="P496" t="s">
        <v>5</v>
      </c>
      <c r="Q496">
        <v>0</v>
      </c>
      <c r="R496">
        <v>0</v>
      </c>
      <c r="S496" t="s">
        <v>6</v>
      </c>
      <c r="T496">
        <v>2145.3451460000001</v>
      </c>
      <c r="U496">
        <v>655.24554999999998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5.6860000000000001E-2</v>
      </c>
      <c r="AD496">
        <v>5.1999999999999997E-5</v>
      </c>
      <c r="AE496" t="s">
        <v>10</v>
      </c>
      <c r="AF496">
        <v>0</v>
      </c>
      <c r="AG496">
        <v>0</v>
      </c>
      <c r="AH496" t="s">
        <v>11</v>
      </c>
      <c r="AI496">
        <v>0.938415</v>
      </c>
      <c r="AJ496">
        <v>1.1E-4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75303.216719000004</v>
      </c>
      <c r="I497">
        <v>658122.33650900004</v>
      </c>
      <c r="J497" t="s">
        <v>3</v>
      </c>
      <c r="K497">
        <v>75292.031719000006</v>
      </c>
      <c r="L497">
        <v>657946.17987200001</v>
      </c>
      <c r="M497" t="s">
        <v>4</v>
      </c>
      <c r="N497">
        <v>3147.3910110000002</v>
      </c>
      <c r="O497">
        <v>1155.7086469999999</v>
      </c>
      <c r="P497" t="s">
        <v>5</v>
      </c>
      <c r="Q497">
        <v>0</v>
      </c>
      <c r="R497">
        <v>0</v>
      </c>
      <c r="S497" t="s">
        <v>6</v>
      </c>
      <c r="T497">
        <v>2287.1403959999998</v>
      </c>
      <c r="U497">
        <v>814.33123699999999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5.6860000000000001E-2</v>
      </c>
      <c r="AD497">
        <v>5.1999999999999997E-5</v>
      </c>
      <c r="AE497" t="s">
        <v>10</v>
      </c>
      <c r="AF497">
        <v>0</v>
      </c>
      <c r="AG497">
        <v>0</v>
      </c>
      <c r="AH497" t="s">
        <v>11</v>
      </c>
      <c r="AI497">
        <v>0.938415</v>
      </c>
      <c r="AJ497">
        <v>1.1E-4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79984.504530999999</v>
      </c>
      <c r="I498">
        <v>712722.11036699999</v>
      </c>
      <c r="J498" t="s">
        <v>3</v>
      </c>
      <c r="K498">
        <v>79972.617968999999</v>
      </c>
      <c r="L498">
        <v>712528.38594299997</v>
      </c>
      <c r="M498" t="s">
        <v>4</v>
      </c>
      <c r="N498">
        <v>3344.029614</v>
      </c>
      <c r="O498">
        <v>1268.3035030000001</v>
      </c>
      <c r="P498" t="s">
        <v>5</v>
      </c>
      <c r="Q498">
        <v>0</v>
      </c>
      <c r="R498">
        <v>0</v>
      </c>
      <c r="S498" t="s">
        <v>6</v>
      </c>
      <c r="T498">
        <v>2429.0619379999998</v>
      </c>
      <c r="U498">
        <v>991.41011600000002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5.6860000000000001E-2</v>
      </c>
      <c r="AD498">
        <v>5.1999999999999997E-5</v>
      </c>
      <c r="AE498" t="s">
        <v>10</v>
      </c>
      <c r="AF498">
        <v>0</v>
      </c>
      <c r="AG498">
        <v>0</v>
      </c>
      <c r="AH498" t="s">
        <v>11</v>
      </c>
      <c r="AI498">
        <v>0.938415</v>
      </c>
      <c r="AJ498">
        <v>1.1E-4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84679.088594000001</v>
      </c>
      <c r="I499">
        <v>669914.88441599999</v>
      </c>
      <c r="J499" t="s">
        <v>3</v>
      </c>
      <c r="K499">
        <v>84666.502343999993</v>
      </c>
      <c r="L499">
        <v>669733.61957900005</v>
      </c>
      <c r="M499" t="s">
        <v>4</v>
      </c>
      <c r="N499">
        <v>3540.7977390000001</v>
      </c>
      <c r="O499">
        <v>1296.643523</v>
      </c>
      <c r="P499" t="s">
        <v>5</v>
      </c>
      <c r="Q499">
        <v>0</v>
      </c>
      <c r="R499">
        <v>0</v>
      </c>
      <c r="S499" t="s">
        <v>6</v>
      </c>
      <c r="T499">
        <v>2571.5373</v>
      </c>
      <c r="U499">
        <v>985.01127399999996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5.6860000000000001E-2</v>
      </c>
      <c r="AD499">
        <v>5.1999999999999997E-5</v>
      </c>
      <c r="AE499" t="s">
        <v>10</v>
      </c>
      <c r="AF499">
        <v>0</v>
      </c>
      <c r="AG499">
        <v>0</v>
      </c>
      <c r="AH499" t="s">
        <v>11</v>
      </c>
      <c r="AI499">
        <v>0.938415</v>
      </c>
      <c r="AJ499">
        <v>1.1E-4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89392.170624999999</v>
      </c>
      <c r="I500">
        <v>696415.74010399997</v>
      </c>
      <c r="J500" t="s">
        <v>3</v>
      </c>
      <c r="K500">
        <v>89378.886719000002</v>
      </c>
      <c r="L500">
        <v>696232.52537399996</v>
      </c>
      <c r="M500" t="s">
        <v>4</v>
      </c>
      <c r="N500">
        <v>3738.0579830000001</v>
      </c>
      <c r="O500">
        <v>1446.697244</v>
      </c>
      <c r="P500" t="s">
        <v>5</v>
      </c>
      <c r="Q500">
        <v>0</v>
      </c>
      <c r="R500">
        <v>0</v>
      </c>
      <c r="S500" t="s">
        <v>6</v>
      </c>
      <c r="T500">
        <v>2714.636978</v>
      </c>
      <c r="U500">
        <v>998.12370599999997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5.6860000000000001E-2</v>
      </c>
      <c r="AD500">
        <v>5.1999999999999997E-5</v>
      </c>
      <c r="AE500" t="s">
        <v>10</v>
      </c>
      <c r="AF500">
        <v>0</v>
      </c>
      <c r="AG500">
        <v>0</v>
      </c>
      <c r="AH500" t="s">
        <v>11</v>
      </c>
      <c r="AI500">
        <v>0.938415</v>
      </c>
      <c r="AJ500">
        <v>1.1E-4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94095.318906</v>
      </c>
      <c r="I501">
        <v>721990.188402</v>
      </c>
      <c r="J501" t="s">
        <v>3</v>
      </c>
      <c r="K501">
        <v>94081.332343999995</v>
      </c>
      <c r="L501">
        <v>721793.53961199999</v>
      </c>
      <c r="M501" t="s">
        <v>4</v>
      </c>
      <c r="N501">
        <v>3934.1221529999998</v>
      </c>
      <c r="O501">
        <v>1493.7315140000001</v>
      </c>
      <c r="P501" t="s">
        <v>5</v>
      </c>
      <c r="Q501">
        <v>0</v>
      </c>
      <c r="R501">
        <v>0</v>
      </c>
      <c r="S501" t="s">
        <v>6</v>
      </c>
      <c r="T501">
        <v>2856.3434809999999</v>
      </c>
      <c r="U501">
        <v>1087.7671110000001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5.6860000000000001E-2</v>
      </c>
      <c r="AD501">
        <v>5.1999999999999997E-5</v>
      </c>
      <c r="AE501" t="s">
        <v>10</v>
      </c>
      <c r="AF501">
        <v>0</v>
      </c>
      <c r="AG501">
        <v>0</v>
      </c>
      <c r="AH501" t="s">
        <v>11</v>
      </c>
      <c r="AI501">
        <v>0.938415</v>
      </c>
      <c r="AJ501">
        <v>1.1E-4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Normal="100" workbookViewId="0">
      <selection sqref="A1:Q140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159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4752.45</v>
      </c>
      <c r="C2">
        <v>3237.83</v>
      </c>
      <c r="D2">
        <v>3213.77</v>
      </c>
      <c r="E2">
        <v>3209.27</v>
      </c>
      <c r="F2">
        <v>1061.43</v>
      </c>
      <c r="G2">
        <v>0</v>
      </c>
      <c r="H2">
        <v>1061.43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3228.22</v>
      </c>
      <c r="C3">
        <v>3225.7</v>
      </c>
      <c r="D3">
        <v>3201.98</v>
      </c>
      <c r="E3">
        <v>3197.68</v>
      </c>
      <c r="F3">
        <v>1052.23</v>
      </c>
      <c r="G3">
        <v>0</v>
      </c>
      <c r="H3">
        <v>1052.23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3231.53</v>
      </c>
      <c r="C4">
        <v>3228.47</v>
      </c>
      <c r="D4">
        <v>3204.45</v>
      </c>
      <c r="E4">
        <v>3200.11</v>
      </c>
      <c r="F4">
        <v>1053.1400000000001</v>
      </c>
      <c r="G4">
        <v>0</v>
      </c>
      <c r="H4" s="11">
        <v>1053.1400000000001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3227.59</v>
      </c>
      <c r="C5">
        <v>3224.47</v>
      </c>
      <c r="D5">
        <v>3201.49</v>
      </c>
      <c r="E5">
        <v>3197.11</v>
      </c>
      <c r="F5">
        <v>1051.8800000000001</v>
      </c>
      <c r="G5">
        <v>0</v>
      </c>
      <c r="H5" s="11">
        <v>1051.8800000000001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3228.76</v>
      </c>
      <c r="C6">
        <v>3226.32</v>
      </c>
      <c r="D6">
        <v>3202.49</v>
      </c>
      <c r="E6">
        <v>3197.99</v>
      </c>
      <c r="F6">
        <v>1052.49</v>
      </c>
      <c r="G6">
        <v>0</v>
      </c>
      <c r="H6">
        <v>1052.49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3231.27</v>
      </c>
      <c r="C7">
        <v>3228.75</v>
      </c>
      <c r="D7">
        <v>3204.72</v>
      </c>
      <c r="E7">
        <v>3200.16</v>
      </c>
      <c r="F7">
        <v>1052.6400000000001</v>
      </c>
      <c r="G7">
        <v>0</v>
      </c>
      <c r="H7">
        <v>1052.6400000000001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3228.31</v>
      </c>
      <c r="C8">
        <v>3225.36</v>
      </c>
      <c r="D8">
        <v>3201.94</v>
      </c>
      <c r="E8">
        <v>3197.59</v>
      </c>
      <c r="F8">
        <v>1052.27</v>
      </c>
      <c r="G8">
        <v>0</v>
      </c>
      <c r="H8" s="11">
        <v>1052.27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3231.13</v>
      </c>
      <c r="C9">
        <v>3227.39</v>
      </c>
      <c r="D9">
        <v>3202.91</v>
      </c>
      <c r="E9">
        <v>3198.4</v>
      </c>
      <c r="F9">
        <v>1052.53</v>
      </c>
      <c r="G9">
        <v>0</v>
      </c>
      <c r="H9">
        <v>1052.53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3232.81</v>
      </c>
      <c r="C10">
        <v>3228.37</v>
      </c>
      <c r="D10">
        <v>3203.71</v>
      </c>
      <c r="E10">
        <v>3199.12</v>
      </c>
      <c r="F10">
        <v>1053.23</v>
      </c>
      <c r="G10">
        <v>0</v>
      </c>
      <c r="H10" s="11">
        <v>1053.23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3229.01</v>
      </c>
      <c r="C11">
        <v>3226.5</v>
      </c>
      <c r="D11">
        <v>3203.79</v>
      </c>
      <c r="E11">
        <v>3199.41</v>
      </c>
      <c r="F11">
        <v>1053.72</v>
      </c>
      <c r="G11">
        <v>0</v>
      </c>
      <c r="H11">
        <v>1053.72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3230.08</v>
      </c>
      <c r="C12">
        <v>3227.05</v>
      </c>
      <c r="D12">
        <v>3203.46</v>
      </c>
      <c r="E12">
        <v>3199.11</v>
      </c>
      <c r="F12">
        <v>1053.53</v>
      </c>
      <c r="G12">
        <v>0</v>
      </c>
      <c r="H12" s="11">
        <v>1053.53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3258.57</v>
      </c>
      <c r="C13">
        <v>3255.24</v>
      </c>
      <c r="D13">
        <v>3203.14</v>
      </c>
      <c r="E13">
        <v>3198.61</v>
      </c>
      <c r="F13">
        <v>1052.8699999999999</v>
      </c>
      <c r="G13">
        <v>0</v>
      </c>
      <c r="H13">
        <v>1052.8699999999999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3229.34</v>
      </c>
      <c r="C14">
        <v>3226.48</v>
      </c>
      <c r="D14">
        <v>3202.28</v>
      </c>
      <c r="E14">
        <v>3197.82</v>
      </c>
      <c r="F14">
        <v>1052.3</v>
      </c>
      <c r="G14">
        <v>0</v>
      </c>
      <c r="H14">
        <v>1052.3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3228.44</v>
      </c>
      <c r="C15">
        <v>3225.61</v>
      </c>
      <c r="D15">
        <v>3202.25</v>
      </c>
      <c r="E15">
        <v>3197.79</v>
      </c>
      <c r="F15">
        <v>1052.42</v>
      </c>
      <c r="G15">
        <v>0</v>
      </c>
      <c r="H15">
        <v>1052.42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3228.02</v>
      </c>
      <c r="C16">
        <v>3225.45</v>
      </c>
      <c r="D16">
        <v>3203.06</v>
      </c>
      <c r="E16">
        <v>3198.79</v>
      </c>
      <c r="F16">
        <v>1052.27</v>
      </c>
      <c r="G16">
        <v>0</v>
      </c>
      <c r="H16">
        <v>1052.27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3227.81</v>
      </c>
      <c r="C17">
        <v>3224.9</v>
      </c>
      <c r="D17">
        <v>3201.7</v>
      </c>
      <c r="E17">
        <v>3197.32</v>
      </c>
      <c r="F17">
        <v>1051.8599999999999</v>
      </c>
      <c r="G17">
        <v>0</v>
      </c>
      <c r="H17">
        <v>1051.8599999999999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3227.57</v>
      </c>
      <c r="C18">
        <v>3225.17</v>
      </c>
      <c r="D18">
        <v>3202.23</v>
      </c>
      <c r="E18">
        <v>3197.87</v>
      </c>
      <c r="F18">
        <v>1052.51</v>
      </c>
      <c r="G18">
        <v>0</v>
      </c>
      <c r="H18">
        <v>1052.51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3228.41</v>
      </c>
      <c r="C19">
        <v>3226.09</v>
      </c>
      <c r="D19">
        <v>3203.37</v>
      </c>
      <c r="E19">
        <v>3199.02</v>
      </c>
      <c r="F19">
        <v>1052.49</v>
      </c>
      <c r="G19">
        <v>0</v>
      </c>
      <c r="H19">
        <v>1052.49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3228.71</v>
      </c>
      <c r="C20">
        <v>3226.21</v>
      </c>
      <c r="D20">
        <v>3202.58</v>
      </c>
      <c r="E20">
        <v>3198.12</v>
      </c>
      <c r="F20">
        <v>1052.54</v>
      </c>
      <c r="G20">
        <v>0</v>
      </c>
      <c r="H20">
        <v>1052.54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3227.22</v>
      </c>
      <c r="C21">
        <v>3224.83</v>
      </c>
      <c r="D21">
        <v>3201.88</v>
      </c>
      <c r="E21">
        <v>3197.5</v>
      </c>
      <c r="F21">
        <v>1052.03</v>
      </c>
      <c r="G21">
        <v>0</v>
      </c>
      <c r="H21">
        <v>1052.03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3228.58</v>
      </c>
      <c r="C22">
        <v>3226.31</v>
      </c>
      <c r="D22">
        <v>3203.76</v>
      </c>
      <c r="E22">
        <v>3199.41</v>
      </c>
      <c r="F22">
        <v>1052.57</v>
      </c>
      <c r="G22">
        <v>0</v>
      </c>
      <c r="H22">
        <v>1052.57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3228.46</v>
      </c>
      <c r="C23">
        <v>3226.12</v>
      </c>
      <c r="D23">
        <v>3202.62</v>
      </c>
      <c r="E23">
        <v>3198.2</v>
      </c>
      <c r="F23">
        <v>1052.43</v>
      </c>
      <c r="G23">
        <v>0</v>
      </c>
      <c r="H23" s="11">
        <v>1052.43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3228.14</v>
      </c>
      <c r="C24">
        <v>3225.9</v>
      </c>
      <c r="D24">
        <v>3202.65</v>
      </c>
      <c r="E24">
        <v>3198.23</v>
      </c>
      <c r="F24">
        <v>1052.55</v>
      </c>
      <c r="G24">
        <v>0</v>
      </c>
      <c r="H24" s="11">
        <v>1052.55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3390.93</v>
      </c>
      <c r="C25">
        <v>3225.23</v>
      </c>
      <c r="D25">
        <v>3202.13</v>
      </c>
      <c r="E25">
        <v>3197.74</v>
      </c>
      <c r="F25">
        <v>1052.0899999999999</v>
      </c>
      <c r="G25">
        <v>0</v>
      </c>
      <c r="H25" s="11">
        <v>1052.0899999999999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3230.25</v>
      </c>
      <c r="C26">
        <v>3226.04</v>
      </c>
      <c r="D26">
        <v>3202.14</v>
      </c>
      <c r="E26">
        <v>3197.64</v>
      </c>
      <c r="F26">
        <v>1052.24</v>
      </c>
      <c r="G26">
        <v>0</v>
      </c>
      <c r="H26">
        <v>1052.24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3226.83</v>
      </c>
      <c r="C27">
        <v>3224.56</v>
      </c>
      <c r="D27">
        <v>3201.76</v>
      </c>
      <c r="E27">
        <v>3197.42</v>
      </c>
      <c r="F27">
        <v>1052.07</v>
      </c>
      <c r="G27">
        <v>0</v>
      </c>
      <c r="H27" s="11">
        <v>1052.07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3535.93</v>
      </c>
      <c r="C28">
        <v>3225.61</v>
      </c>
      <c r="D28">
        <v>3202.78</v>
      </c>
      <c r="E28">
        <v>3198.42</v>
      </c>
      <c r="F28">
        <v>1052.71</v>
      </c>
      <c r="G28">
        <v>0</v>
      </c>
      <c r="H28">
        <v>1052.71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3230.65</v>
      </c>
      <c r="C29">
        <v>3226.72</v>
      </c>
      <c r="D29">
        <v>3202.04</v>
      </c>
      <c r="E29">
        <v>3197.49</v>
      </c>
      <c r="F29">
        <v>1052.0999999999999</v>
      </c>
      <c r="G29">
        <v>0</v>
      </c>
      <c r="H29">
        <v>1052.0999999999999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3229.65</v>
      </c>
      <c r="C30">
        <v>3227.29</v>
      </c>
      <c r="D30">
        <v>3202.42</v>
      </c>
      <c r="E30">
        <v>3197.75</v>
      </c>
      <c r="F30">
        <v>1052.2</v>
      </c>
      <c r="G30">
        <v>0</v>
      </c>
      <c r="H30">
        <v>1052.2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3557.25</v>
      </c>
      <c r="C31">
        <v>3225.44</v>
      </c>
      <c r="D31">
        <v>3202.14</v>
      </c>
      <c r="E31">
        <v>3197.69</v>
      </c>
      <c r="F31">
        <v>1051.8499999999999</v>
      </c>
      <c r="G31">
        <v>0</v>
      </c>
      <c r="H31">
        <v>1051.8499999999999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3230.41</v>
      </c>
      <c r="C32">
        <v>3226.15</v>
      </c>
      <c r="D32">
        <v>3202.09</v>
      </c>
      <c r="E32">
        <v>3197.58</v>
      </c>
      <c r="F32">
        <v>1052.25</v>
      </c>
      <c r="G32">
        <v>0</v>
      </c>
      <c r="H32">
        <v>1052.25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3225.93</v>
      </c>
      <c r="C33">
        <v>3223.66</v>
      </c>
      <c r="D33">
        <v>3201.61</v>
      </c>
      <c r="E33">
        <v>3197.36</v>
      </c>
      <c r="F33">
        <v>1052.1300000000001</v>
      </c>
      <c r="G33">
        <v>0</v>
      </c>
      <c r="H33">
        <v>1052.1300000000001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3527.22</v>
      </c>
      <c r="C34">
        <v>3225.6</v>
      </c>
      <c r="D34">
        <v>3202.39</v>
      </c>
      <c r="E34">
        <v>3197.97</v>
      </c>
      <c r="F34">
        <v>1052.23</v>
      </c>
      <c r="G34">
        <v>0</v>
      </c>
      <c r="H34">
        <v>1052.23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3424.65</v>
      </c>
      <c r="C35">
        <v>3420.22</v>
      </c>
      <c r="D35">
        <v>3202.46</v>
      </c>
      <c r="E35">
        <v>3197.9</v>
      </c>
      <c r="F35">
        <v>1052.1600000000001</v>
      </c>
      <c r="G35">
        <v>0</v>
      </c>
      <c r="H35">
        <v>1052.1600000000001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3228.14</v>
      </c>
      <c r="C36">
        <v>3225.76</v>
      </c>
      <c r="D36">
        <v>3202.04</v>
      </c>
      <c r="E36">
        <v>3197.55</v>
      </c>
      <c r="F36">
        <v>1052.17</v>
      </c>
      <c r="G36">
        <v>0</v>
      </c>
      <c r="H36" s="11">
        <v>1052.17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3342.55</v>
      </c>
      <c r="C37">
        <v>3225.59</v>
      </c>
      <c r="D37">
        <v>3202.16</v>
      </c>
      <c r="E37">
        <v>3197.71</v>
      </c>
      <c r="F37">
        <v>1052.1600000000001</v>
      </c>
      <c r="G37">
        <v>0</v>
      </c>
      <c r="H37">
        <v>1052.1600000000001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3229.57</v>
      </c>
      <c r="C38">
        <v>3226.7</v>
      </c>
      <c r="D38">
        <v>3202.86</v>
      </c>
      <c r="E38">
        <v>3198.36</v>
      </c>
      <c r="F38">
        <v>1052.5899999999999</v>
      </c>
      <c r="G38">
        <v>0</v>
      </c>
      <c r="H38" s="11">
        <v>1052.5899999999999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3227.41</v>
      </c>
      <c r="C39">
        <v>3225.02</v>
      </c>
      <c r="D39">
        <v>3202.07</v>
      </c>
      <c r="E39">
        <v>3197.7</v>
      </c>
      <c r="F39">
        <v>1052.06</v>
      </c>
      <c r="G39">
        <v>0</v>
      </c>
      <c r="H39">
        <v>1052.06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3561.68</v>
      </c>
      <c r="C40">
        <v>3226.82</v>
      </c>
      <c r="D40">
        <v>3202.77</v>
      </c>
      <c r="E40">
        <v>3198.35</v>
      </c>
      <c r="F40">
        <v>1052.6199999999999</v>
      </c>
      <c r="G40">
        <v>0</v>
      </c>
      <c r="H40" s="11">
        <v>1052.6199999999999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3231.71</v>
      </c>
      <c r="C41">
        <v>3227.37</v>
      </c>
      <c r="D41">
        <v>3202.31</v>
      </c>
      <c r="E41">
        <v>3197.67</v>
      </c>
      <c r="F41">
        <v>1052.1500000000001</v>
      </c>
      <c r="G41">
        <v>0</v>
      </c>
      <c r="H41">
        <v>1052.1500000000001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3226.93</v>
      </c>
      <c r="C42">
        <v>3224.41</v>
      </c>
      <c r="D42">
        <v>3202.38</v>
      </c>
      <c r="E42">
        <v>3198.11</v>
      </c>
      <c r="F42">
        <v>1052.4000000000001</v>
      </c>
      <c r="G42">
        <v>0</v>
      </c>
      <c r="H42" s="11">
        <v>1052.4000000000001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3543.3</v>
      </c>
      <c r="C43">
        <v>3226.78</v>
      </c>
      <c r="D43">
        <v>3202.38</v>
      </c>
      <c r="E43">
        <v>3197.78</v>
      </c>
      <c r="F43">
        <v>1052.45</v>
      </c>
      <c r="G43">
        <v>0</v>
      </c>
      <c r="H43">
        <v>1052.45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3230.01</v>
      </c>
      <c r="C44">
        <v>3225.64</v>
      </c>
      <c r="D44">
        <v>3202.2</v>
      </c>
      <c r="E44">
        <v>3197.73</v>
      </c>
      <c r="F44">
        <v>1052.32</v>
      </c>
      <c r="G44">
        <v>0</v>
      </c>
      <c r="H44">
        <v>1052.32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3227.71</v>
      </c>
      <c r="C45">
        <v>3225.37</v>
      </c>
      <c r="D45">
        <v>3201.75</v>
      </c>
      <c r="E45">
        <v>3197.32</v>
      </c>
      <c r="F45">
        <v>1051.94</v>
      </c>
      <c r="G45">
        <v>0</v>
      </c>
      <c r="H45" s="11">
        <v>1051.94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3545.44</v>
      </c>
      <c r="C46">
        <v>3225.22</v>
      </c>
      <c r="D46">
        <v>3202.35</v>
      </c>
      <c r="E46">
        <v>3197.95</v>
      </c>
      <c r="F46">
        <v>1052.6099999999999</v>
      </c>
      <c r="G46">
        <v>0</v>
      </c>
      <c r="H46">
        <v>1052.6099999999999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3231.33</v>
      </c>
      <c r="C47">
        <v>3227.09</v>
      </c>
      <c r="D47">
        <v>3202.48</v>
      </c>
      <c r="E47">
        <v>3197.86</v>
      </c>
      <c r="F47">
        <v>1052.3</v>
      </c>
      <c r="G47">
        <v>0</v>
      </c>
      <c r="H47">
        <v>1052.3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3226.24</v>
      </c>
      <c r="C48">
        <v>3223.8</v>
      </c>
      <c r="D48">
        <v>3201.82</v>
      </c>
      <c r="E48">
        <v>3197.54</v>
      </c>
      <c r="F48">
        <v>1052.1099999999999</v>
      </c>
      <c r="G48">
        <v>0</v>
      </c>
      <c r="H48">
        <v>1052.1099999999999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3544.33</v>
      </c>
      <c r="C49">
        <v>3226.52</v>
      </c>
      <c r="D49">
        <v>3201.99</v>
      </c>
      <c r="E49">
        <v>3197.45</v>
      </c>
      <c r="F49">
        <v>1051.78</v>
      </c>
      <c r="G49">
        <v>0</v>
      </c>
      <c r="H49" s="11">
        <v>1051.78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3229.84</v>
      </c>
      <c r="C50">
        <v>3225.58</v>
      </c>
      <c r="D50">
        <v>3202.16</v>
      </c>
      <c r="E50">
        <v>3197.72</v>
      </c>
      <c r="F50">
        <v>1052.8</v>
      </c>
      <c r="G50">
        <v>0</v>
      </c>
      <c r="H50">
        <v>1052.8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3227.47</v>
      </c>
      <c r="C51">
        <v>3225.21</v>
      </c>
      <c r="D51">
        <v>3202.34</v>
      </c>
      <c r="E51">
        <v>3197.93</v>
      </c>
      <c r="F51">
        <v>1052.24</v>
      </c>
      <c r="G51">
        <v>0</v>
      </c>
      <c r="H51">
        <v>1052.24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3546.64</v>
      </c>
      <c r="C52">
        <v>3225.01</v>
      </c>
      <c r="D52">
        <v>3202.05</v>
      </c>
      <c r="E52">
        <v>3197.68</v>
      </c>
      <c r="F52">
        <v>1052.02</v>
      </c>
      <c r="G52">
        <v>0</v>
      </c>
      <c r="H52">
        <v>1052.02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3337.12</v>
      </c>
      <c r="C53">
        <v>3333.36</v>
      </c>
      <c r="D53">
        <v>3202.02</v>
      </c>
      <c r="E53">
        <v>3197.37</v>
      </c>
      <c r="F53">
        <v>1051.93</v>
      </c>
      <c r="G53">
        <v>0</v>
      </c>
      <c r="H53">
        <v>1051.93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3228.77</v>
      </c>
      <c r="C54">
        <v>3226.41</v>
      </c>
      <c r="D54">
        <v>3202.64</v>
      </c>
      <c r="E54">
        <v>3198.14</v>
      </c>
      <c r="F54">
        <v>1052.47</v>
      </c>
      <c r="G54">
        <v>0</v>
      </c>
      <c r="H54">
        <v>1052.47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3433.23</v>
      </c>
      <c r="C55">
        <v>3225.87</v>
      </c>
      <c r="D55">
        <v>3202.33</v>
      </c>
      <c r="E55">
        <v>3197.87</v>
      </c>
      <c r="F55">
        <v>1052.28</v>
      </c>
      <c r="G55">
        <v>0</v>
      </c>
      <c r="H55">
        <v>1052.28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3230.84</v>
      </c>
      <c r="C56">
        <v>3226.58</v>
      </c>
      <c r="D56">
        <v>3202.38</v>
      </c>
      <c r="E56">
        <v>3197.83</v>
      </c>
      <c r="F56">
        <v>1052.49</v>
      </c>
      <c r="G56">
        <v>0</v>
      </c>
      <c r="H56">
        <v>1052.49</v>
      </c>
      <c r="I56">
        <v>1</v>
      </c>
      <c r="J56">
        <v>1</v>
      </c>
      <c r="K56">
        <v>0</v>
      </c>
      <c r="R56">
        <f>AVERAGE(B7:B56)</f>
        <v>3295.8367999999987</v>
      </c>
      <c r="S56">
        <f>AVERAGE(C7:C56)</f>
        <v>3232.567199999999</v>
      </c>
      <c r="U56">
        <f>_xlfn.VAR.P(B7:B56)</f>
        <v>14184.322493759997</v>
      </c>
      <c r="V56">
        <f>_xlfn.VAR.P(C7:C56)</f>
        <v>959.90441215999863</v>
      </c>
      <c r="X56">
        <f>1.96*SQRT(U56)/50</f>
        <v>4.6686397715835133</v>
      </c>
      <c r="Y56">
        <f>1.96*SQRT(V56)/50</f>
        <v>1.2145071082136738</v>
      </c>
    </row>
    <row r="57" spans="1:25" x14ac:dyDescent="0.25">
      <c r="A57" t="s">
        <v>99</v>
      </c>
      <c r="B57">
        <v>164796.15038199999</v>
      </c>
      <c r="C57" t="s">
        <v>36</v>
      </c>
    </row>
    <row r="58" spans="1:25" x14ac:dyDescent="0.25">
      <c r="A58" t="s">
        <v>35</v>
      </c>
      <c r="B58">
        <v>3218.27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3534.71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3221.64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3218.92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3564.08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3221.61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3219.19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3556.73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3220.7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3218.01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3555.7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3219.62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3218.4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3576.19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3221.21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3217.54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3548.02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3220.28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3219.49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3597.45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3220.68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3217.49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3529.52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3220.52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3217.74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3548.46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3220.54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3219.11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3556.42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3219.84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3217.88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3562.21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3220.77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3217.35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3588.28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3221.04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3217.75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3537.42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3220.5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3217.03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3564.65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3220.17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3218.28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3566.58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3220.38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3217.3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3551.99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3219.97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3218.31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3566.97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3219.84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3219.01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3594.17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3218.68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3218.63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3329.1123999999995</v>
      </c>
      <c r="S112">
        <f>AVERAGE(C63:C112)</f>
        <v>0</v>
      </c>
      <c r="U112">
        <f>_xlfn.VAR.P(B63:B112)</f>
        <v>25753.796630239998</v>
      </c>
      <c r="V112">
        <f>_xlfn.VAR.P(C63:C112)</f>
        <v>0</v>
      </c>
      <c r="X112">
        <f>1.96*SQRT(U112)/50</f>
        <v>6.2908118755763143</v>
      </c>
      <c r="Y112">
        <f>1.96*SQRT(V112)/50</f>
        <v>0</v>
      </c>
    </row>
    <row r="113" spans="1:9" x14ac:dyDescent="0.25">
      <c r="A113" t="s">
        <v>35</v>
      </c>
      <c r="B113">
        <v>166460.12596599999</v>
      </c>
      <c r="C113" t="s">
        <v>36</v>
      </c>
    </row>
    <row r="114" spans="1:9" x14ac:dyDescent="0.25">
      <c r="A114" t="s">
        <v>37</v>
      </c>
      <c r="B114">
        <v>84580.1</v>
      </c>
      <c r="C114">
        <v>84492.9</v>
      </c>
      <c r="D114">
        <v>84464.6</v>
      </c>
      <c r="E114">
        <v>84459.3</v>
      </c>
      <c r="F114">
        <v>1194.75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84715.5</v>
      </c>
      <c r="C115">
        <v>84661.5</v>
      </c>
      <c r="D115">
        <v>84634.7</v>
      </c>
      <c r="E115">
        <v>84629.6</v>
      </c>
      <c r="F115">
        <v>1198.79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85302</v>
      </c>
      <c r="C116">
        <v>85043.3</v>
      </c>
      <c r="D116">
        <v>85016.1</v>
      </c>
      <c r="E116">
        <v>85010.9</v>
      </c>
      <c r="F116">
        <v>1198.3800000000001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84477.3</v>
      </c>
      <c r="C117">
        <v>84474.3</v>
      </c>
      <c r="D117">
        <v>84447.1</v>
      </c>
      <c r="E117">
        <v>84442</v>
      </c>
      <c r="F117">
        <v>1198.67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86429.4</v>
      </c>
      <c r="C118">
        <v>86428</v>
      </c>
      <c r="D118">
        <v>86350.7</v>
      </c>
      <c r="E118">
        <v>86345.4</v>
      </c>
      <c r="F118">
        <v>1198.3699999999999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84495.8</v>
      </c>
      <c r="C119">
        <v>84494.3</v>
      </c>
      <c r="D119">
        <v>84466.4</v>
      </c>
      <c r="E119">
        <v>84461.2</v>
      </c>
      <c r="F119">
        <v>1198.77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84227</v>
      </c>
      <c r="C120">
        <v>84225.5</v>
      </c>
      <c r="D120">
        <v>84181.9</v>
      </c>
      <c r="E120">
        <v>84176.5</v>
      </c>
      <c r="F120">
        <v>1197.94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85249.8</v>
      </c>
      <c r="C121">
        <v>85248.4</v>
      </c>
      <c r="D121">
        <v>85221.4</v>
      </c>
      <c r="E121">
        <v>85216.3</v>
      </c>
      <c r="F121">
        <v>1198.4000000000001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85402.8</v>
      </c>
      <c r="C122">
        <v>85401.3</v>
      </c>
      <c r="D122">
        <v>85374.3</v>
      </c>
      <c r="E122">
        <v>85369.2</v>
      </c>
      <c r="F122">
        <v>1198.71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86365.1</v>
      </c>
      <c r="C123">
        <v>86363.6</v>
      </c>
      <c r="D123">
        <v>86182.3</v>
      </c>
      <c r="E123">
        <v>86177</v>
      </c>
      <c r="F123">
        <v>1198.21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86151.9</v>
      </c>
      <c r="C124">
        <v>86150.5</v>
      </c>
      <c r="D124">
        <v>86123.5</v>
      </c>
      <c r="E124">
        <v>86118.2</v>
      </c>
      <c r="F124">
        <v>1197.75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86213.8</v>
      </c>
      <c r="C125">
        <v>86212.4</v>
      </c>
      <c r="D125">
        <v>86185.4</v>
      </c>
      <c r="E125">
        <v>86180.1</v>
      </c>
      <c r="F125">
        <v>1198.22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84948</v>
      </c>
      <c r="C126">
        <v>84946.1</v>
      </c>
      <c r="D126">
        <v>84919.1</v>
      </c>
      <c r="E126">
        <v>84914</v>
      </c>
      <c r="F126">
        <v>1197.55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85323.1</v>
      </c>
      <c r="C127">
        <v>85320.9</v>
      </c>
      <c r="D127">
        <v>85294</v>
      </c>
      <c r="E127">
        <v>85288.8</v>
      </c>
      <c r="F127">
        <v>1197.6199999999999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84368.2</v>
      </c>
      <c r="C128">
        <v>84366.6</v>
      </c>
      <c r="D128">
        <v>84340.4</v>
      </c>
      <c r="E128">
        <v>84335.3</v>
      </c>
      <c r="F128">
        <v>1198.04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85357</v>
      </c>
      <c r="C129">
        <v>85118.1</v>
      </c>
      <c r="D129">
        <v>85091.8</v>
      </c>
      <c r="E129">
        <v>85086.7</v>
      </c>
      <c r="F129">
        <v>1197.83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84927.3</v>
      </c>
      <c r="C130">
        <v>84924.5</v>
      </c>
      <c r="D130">
        <v>84898.2</v>
      </c>
      <c r="E130">
        <v>84893</v>
      </c>
      <c r="F130">
        <v>1198.05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84987</v>
      </c>
      <c r="C131">
        <v>84441.5</v>
      </c>
      <c r="D131">
        <v>84415.4</v>
      </c>
      <c r="E131">
        <v>84410.4</v>
      </c>
      <c r="F131">
        <v>1197.73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84720.5</v>
      </c>
      <c r="C132">
        <v>84717.5</v>
      </c>
      <c r="D132">
        <v>84691.3</v>
      </c>
      <c r="E132">
        <v>84686.1</v>
      </c>
      <c r="F132">
        <v>1198.08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85684.3</v>
      </c>
      <c r="C133">
        <v>85682.8</v>
      </c>
      <c r="D133">
        <v>85655.6</v>
      </c>
      <c r="E133">
        <v>85650.5</v>
      </c>
      <c r="F133">
        <v>1197.8800000000001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85124.4</v>
      </c>
      <c r="C134">
        <v>85123</v>
      </c>
      <c r="D134">
        <v>85094.5</v>
      </c>
      <c r="E134">
        <v>85089.1</v>
      </c>
      <c r="F134">
        <v>1197.8900000000001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83276.399999999994</v>
      </c>
      <c r="C135">
        <v>83275</v>
      </c>
      <c r="D135">
        <v>83245.600000000006</v>
      </c>
      <c r="E135">
        <v>83240.3</v>
      </c>
      <c r="F135">
        <v>1198.3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83773.5</v>
      </c>
      <c r="C136">
        <v>83771.7</v>
      </c>
      <c r="D136">
        <v>83731.399999999994</v>
      </c>
      <c r="E136">
        <v>83726</v>
      </c>
      <c r="F136">
        <v>1197.93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79996.899999999994</v>
      </c>
      <c r="C137">
        <v>79995.399999999994</v>
      </c>
      <c r="D137">
        <v>79968.3</v>
      </c>
      <c r="E137">
        <v>79963.3</v>
      </c>
      <c r="F137">
        <v>1197.58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80283.899999999994</v>
      </c>
      <c r="C138">
        <v>80282.5</v>
      </c>
      <c r="D138">
        <v>80255.199999999997</v>
      </c>
      <c r="E138">
        <v>80250.3</v>
      </c>
      <c r="F138">
        <v>1198.33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79212.3</v>
      </c>
      <c r="C139">
        <v>79210.899999999994</v>
      </c>
      <c r="D139">
        <v>79184.600000000006</v>
      </c>
      <c r="E139">
        <v>79179.7</v>
      </c>
      <c r="F139">
        <v>1198.07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82156.2</v>
      </c>
      <c r="C140">
        <v>82154.7</v>
      </c>
      <c r="D140">
        <v>82127.100000000006</v>
      </c>
      <c r="E140">
        <v>82121.899999999994</v>
      </c>
      <c r="F140">
        <v>1197.92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80964.3</v>
      </c>
      <c r="C141">
        <v>80962.8</v>
      </c>
      <c r="D141">
        <v>80934.600000000006</v>
      </c>
      <c r="E141">
        <v>80929.5</v>
      </c>
      <c r="F141">
        <v>1198.1600000000001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80872.3</v>
      </c>
      <c r="C142">
        <v>80870.8</v>
      </c>
      <c r="D142">
        <v>80842.399999999994</v>
      </c>
      <c r="E142">
        <v>80837.3</v>
      </c>
      <c r="F142">
        <v>1198.49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81706.399999999994</v>
      </c>
      <c r="C143">
        <v>81704.899999999994</v>
      </c>
      <c r="D143">
        <v>81676.3</v>
      </c>
      <c r="E143">
        <v>81671.100000000006</v>
      </c>
      <c r="F143">
        <v>1197.8599999999999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80142.8</v>
      </c>
      <c r="C144">
        <v>80141.2</v>
      </c>
      <c r="D144">
        <v>80114.100000000006</v>
      </c>
      <c r="E144">
        <v>80109</v>
      </c>
      <c r="F144">
        <v>1197.8499999999999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79624.100000000006</v>
      </c>
      <c r="C145">
        <v>79622.600000000006</v>
      </c>
      <c r="D145">
        <v>79596.100000000006</v>
      </c>
      <c r="E145">
        <v>79591.3</v>
      </c>
      <c r="F145">
        <v>1197.8900000000001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79303.399999999994</v>
      </c>
      <c r="C146">
        <v>79301.899999999994</v>
      </c>
      <c r="D146">
        <v>79275.399999999994</v>
      </c>
      <c r="E146">
        <v>79270.5</v>
      </c>
      <c r="F146">
        <v>1198.1500000000001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78847.100000000006</v>
      </c>
      <c r="C147">
        <v>78845.7</v>
      </c>
      <c r="D147">
        <v>78819.5</v>
      </c>
      <c r="E147">
        <v>78814.600000000006</v>
      </c>
      <c r="F147">
        <v>1198.24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79566.899999999994</v>
      </c>
      <c r="C148">
        <v>79565.399999999994</v>
      </c>
      <c r="D148">
        <v>79538.899999999994</v>
      </c>
      <c r="E148">
        <v>79534</v>
      </c>
      <c r="F148">
        <v>1197.3399999999999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79458.8</v>
      </c>
      <c r="C149">
        <v>79457.3</v>
      </c>
      <c r="D149">
        <v>79430.8</v>
      </c>
      <c r="E149">
        <v>79425.899999999994</v>
      </c>
      <c r="F149">
        <v>1197.83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79161</v>
      </c>
      <c r="C150">
        <v>79159.5</v>
      </c>
      <c r="D150">
        <v>79133.100000000006</v>
      </c>
      <c r="E150">
        <v>79128.3</v>
      </c>
      <c r="F150">
        <v>1197.3800000000001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78873.100000000006</v>
      </c>
      <c r="C151">
        <v>78871.600000000006</v>
      </c>
      <c r="D151">
        <v>78845.2</v>
      </c>
      <c r="E151">
        <v>78840.2</v>
      </c>
      <c r="F151">
        <v>1197.6300000000001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79693.899999999994</v>
      </c>
      <c r="C152">
        <v>79692.5</v>
      </c>
      <c r="D152">
        <v>79665.8</v>
      </c>
      <c r="E152">
        <v>79660.800000000003</v>
      </c>
      <c r="F152">
        <v>1197.8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79231.600000000006</v>
      </c>
      <c r="C153">
        <v>79230.100000000006</v>
      </c>
      <c r="D153">
        <v>79203.7</v>
      </c>
      <c r="E153">
        <v>79198.899999999994</v>
      </c>
      <c r="F153">
        <v>1198.03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79733</v>
      </c>
      <c r="C154">
        <v>79731.5</v>
      </c>
      <c r="D154">
        <v>79705.100000000006</v>
      </c>
      <c r="E154">
        <v>79700.100000000006</v>
      </c>
      <c r="F154">
        <v>1197.9100000000001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79880.3</v>
      </c>
      <c r="C155">
        <v>79878.8</v>
      </c>
      <c r="D155">
        <v>79852.3</v>
      </c>
      <c r="E155">
        <v>79847.399999999994</v>
      </c>
      <c r="F155">
        <v>1197.95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79165.5</v>
      </c>
      <c r="C156">
        <v>79164</v>
      </c>
      <c r="D156">
        <v>79137.8</v>
      </c>
      <c r="E156">
        <v>79132.800000000003</v>
      </c>
      <c r="F156">
        <v>1197.28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78569.7</v>
      </c>
      <c r="C157">
        <v>78568.2</v>
      </c>
      <c r="D157">
        <v>78541.899999999994</v>
      </c>
      <c r="E157">
        <v>78537.100000000006</v>
      </c>
      <c r="F157">
        <v>1197.83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79034.899999999994</v>
      </c>
      <c r="C158">
        <v>79033.399999999994</v>
      </c>
      <c r="D158">
        <v>79006.899999999994</v>
      </c>
      <c r="E158">
        <v>79002</v>
      </c>
      <c r="F158">
        <v>1197.75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81974.7</v>
      </c>
      <c r="C159">
        <v>81057.899999999994</v>
      </c>
      <c r="D159">
        <v>81031.399999999994</v>
      </c>
      <c r="E159">
        <v>81026.600000000006</v>
      </c>
      <c r="F159">
        <v>1197.6400000000001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80024</v>
      </c>
      <c r="C160">
        <v>79782</v>
      </c>
      <c r="D160">
        <v>79755.399999999994</v>
      </c>
      <c r="E160">
        <v>79750.5</v>
      </c>
      <c r="F160">
        <v>1197.6600000000001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77969.100000000006</v>
      </c>
      <c r="C161">
        <v>77966.600000000006</v>
      </c>
      <c r="D161">
        <v>77940.100000000006</v>
      </c>
      <c r="E161">
        <v>77935.199999999997</v>
      </c>
      <c r="F161">
        <v>1198.07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80711.7</v>
      </c>
      <c r="C162">
        <v>80710.2</v>
      </c>
      <c r="D162">
        <v>80683.600000000006</v>
      </c>
      <c r="E162">
        <v>80678.600000000006</v>
      </c>
      <c r="F162">
        <v>1197.21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78953.399999999994</v>
      </c>
      <c r="C163">
        <v>78952</v>
      </c>
      <c r="D163">
        <v>78925.8</v>
      </c>
      <c r="E163">
        <v>78920.800000000003</v>
      </c>
      <c r="F163">
        <v>1197.5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78400.899999999994</v>
      </c>
      <c r="C164">
        <v>78399.5</v>
      </c>
      <c r="D164">
        <v>78373.2</v>
      </c>
      <c r="E164">
        <v>78368.2</v>
      </c>
      <c r="F164">
        <v>1198.17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79675.399999999994</v>
      </c>
      <c r="C165">
        <v>79673.899999999994</v>
      </c>
      <c r="D165">
        <v>79647.399999999994</v>
      </c>
      <c r="E165">
        <v>79642.5</v>
      </c>
      <c r="F165">
        <v>1199.05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78265.100000000006</v>
      </c>
      <c r="C166">
        <v>78263.7</v>
      </c>
      <c r="D166">
        <v>78236.600000000006</v>
      </c>
      <c r="E166">
        <v>78231.600000000006</v>
      </c>
      <c r="F166">
        <v>1198.1500000000001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79884</v>
      </c>
      <c r="C167">
        <v>79882.399999999994</v>
      </c>
      <c r="D167">
        <v>79855.600000000006</v>
      </c>
      <c r="E167">
        <v>79850.7</v>
      </c>
      <c r="F167">
        <v>1197.57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79667.399999999994</v>
      </c>
      <c r="C168">
        <v>79665.899999999994</v>
      </c>
      <c r="D168">
        <v>79639.600000000006</v>
      </c>
      <c r="E168">
        <v>79634.600000000006</v>
      </c>
      <c r="F168">
        <v>1198.8499999999999</v>
      </c>
      <c r="G168">
        <v>1</v>
      </c>
      <c r="H168">
        <v>1</v>
      </c>
      <c r="I168">
        <v>0</v>
      </c>
      <c r="R168">
        <f>AVERAGE(B119:B168)</f>
        <v>81631.999999999985</v>
      </c>
      <c r="S168">
        <f>AVERAGE(C119:C168)</f>
        <v>81591.67</v>
      </c>
      <c r="U168">
        <f>_xlfn.VAR.P(B119:B168)</f>
        <v>7369070.2579999994</v>
      </c>
      <c r="V168">
        <f>_xlfn.VAR.P(C119:C168)</f>
        <v>7286675.5205000052</v>
      </c>
      <c r="X168">
        <f>1.96*SQRT(U168)/50</f>
        <v>106.41244345119192</v>
      </c>
      <c r="Y168">
        <f>1.96*SQRT(V168)/50</f>
        <v>105.81586398939022</v>
      </c>
    </row>
    <row r="169" spans="1:25" x14ac:dyDescent="0.25">
      <c r="A169" t="s">
        <v>37</v>
      </c>
      <c r="B169">
        <v>4081580.6177170002</v>
      </c>
      <c r="C169" t="s">
        <v>36</v>
      </c>
    </row>
    <row r="170" spans="1:25" x14ac:dyDescent="0.25">
      <c r="A170" t="s">
        <v>85</v>
      </c>
      <c r="B170">
        <v>1393.2</v>
      </c>
      <c r="C170">
        <v>1391.02</v>
      </c>
      <c r="D170">
        <v>1367.99</v>
      </c>
      <c r="E170">
        <v>1364.05</v>
      </c>
      <c r="F170">
        <v>779.87300000000005</v>
      </c>
      <c r="G170">
        <v>5.4258800000000003E-2</v>
      </c>
      <c r="H170">
        <v>0.95860000000000001</v>
      </c>
      <c r="I170">
        <v>0</v>
      </c>
    </row>
    <row r="171" spans="1:25" x14ac:dyDescent="0.25">
      <c r="A171" t="s">
        <v>85</v>
      </c>
      <c r="B171">
        <v>1363.01</v>
      </c>
      <c r="C171">
        <v>1360.85</v>
      </c>
      <c r="D171">
        <v>1337.87</v>
      </c>
      <c r="E171">
        <v>1334.19</v>
      </c>
      <c r="F171">
        <v>765.56700000000001</v>
      </c>
      <c r="G171">
        <v>5.4130699999999997E-2</v>
      </c>
      <c r="H171">
        <v>0.95902200000000004</v>
      </c>
      <c r="I171">
        <v>0</v>
      </c>
    </row>
    <row r="172" spans="1:25" x14ac:dyDescent="0.25">
      <c r="A172" t="s">
        <v>85</v>
      </c>
      <c r="B172">
        <v>1365.14</v>
      </c>
      <c r="C172">
        <v>1363</v>
      </c>
      <c r="D172">
        <v>1340.06</v>
      </c>
      <c r="E172">
        <v>1336.35</v>
      </c>
      <c r="F172">
        <v>766.42700000000002</v>
      </c>
      <c r="G172">
        <v>5.39158E-2</v>
      </c>
      <c r="H172">
        <v>0.95691000000000004</v>
      </c>
      <c r="I172">
        <v>0</v>
      </c>
    </row>
    <row r="173" spans="1:25" x14ac:dyDescent="0.25">
      <c r="A173" t="s">
        <v>85</v>
      </c>
      <c r="B173">
        <v>2341.9499999999998</v>
      </c>
      <c r="C173">
        <v>1364.61</v>
      </c>
      <c r="D173">
        <v>1341.65</v>
      </c>
      <c r="E173">
        <v>1337.93</v>
      </c>
      <c r="F173">
        <v>768.404</v>
      </c>
      <c r="G173">
        <v>5.5106299999999997E-2</v>
      </c>
      <c r="H173">
        <v>0.95342000000000005</v>
      </c>
      <c r="I173">
        <v>0</v>
      </c>
    </row>
    <row r="174" spans="1:25" x14ac:dyDescent="0.25">
      <c r="A174" t="s">
        <v>85</v>
      </c>
      <c r="B174">
        <v>1370.5</v>
      </c>
      <c r="C174">
        <v>1365.88</v>
      </c>
      <c r="D174">
        <v>1341.67</v>
      </c>
      <c r="E174">
        <v>1337.84</v>
      </c>
      <c r="F174">
        <v>767.74400000000003</v>
      </c>
      <c r="G174">
        <v>5.4122099999999999E-2</v>
      </c>
      <c r="H174">
        <v>0.95322300000000004</v>
      </c>
      <c r="I174">
        <v>0</v>
      </c>
    </row>
    <row r="175" spans="1:25" x14ac:dyDescent="0.25">
      <c r="A175" t="s">
        <v>85</v>
      </c>
      <c r="B175">
        <v>1367.6</v>
      </c>
      <c r="C175">
        <v>1365.11</v>
      </c>
      <c r="D175">
        <v>1341.65</v>
      </c>
      <c r="E175">
        <v>1337.9</v>
      </c>
      <c r="F175">
        <v>768.31899999999996</v>
      </c>
      <c r="G175">
        <v>5.3919500000000002E-2</v>
      </c>
      <c r="H175">
        <v>0.95757800000000004</v>
      </c>
      <c r="I175">
        <v>0</v>
      </c>
    </row>
    <row r="176" spans="1:25" x14ac:dyDescent="0.25">
      <c r="A176" t="s">
        <v>85</v>
      </c>
      <c r="B176">
        <v>1367.31</v>
      </c>
      <c r="C176">
        <v>1364.92</v>
      </c>
      <c r="D176">
        <v>1341.73</v>
      </c>
      <c r="E176">
        <v>1337.99</v>
      </c>
      <c r="F176">
        <v>767.84900000000005</v>
      </c>
      <c r="G176">
        <v>4.7286500000000002E-2</v>
      </c>
      <c r="H176">
        <v>0.95886700000000002</v>
      </c>
      <c r="I176">
        <v>0</v>
      </c>
    </row>
    <row r="177" spans="1:9" x14ac:dyDescent="0.25">
      <c r="A177" t="s">
        <v>85</v>
      </c>
      <c r="B177">
        <v>1366.94</v>
      </c>
      <c r="C177">
        <v>1364.71</v>
      </c>
      <c r="D177">
        <v>1341.7</v>
      </c>
      <c r="E177">
        <v>1337.99</v>
      </c>
      <c r="F177">
        <v>768.33699999999999</v>
      </c>
      <c r="G177">
        <v>5.4369399999999998E-2</v>
      </c>
      <c r="H177">
        <v>0.95425000000000004</v>
      </c>
      <c r="I177">
        <v>0</v>
      </c>
    </row>
    <row r="178" spans="1:9" x14ac:dyDescent="0.25">
      <c r="A178" t="s">
        <v>85</v>
      </c>
      <c r="B178">
        <v>1366.94</v>
      </c>
      <c r="C178">
        <v>1364.7</v>
      </c>
      <c r="D178">
        <v>1341.77</v>
      </c>
      <c r="E178">
        <v>1338.08</v>
      </c>
      <c r="F178">
        <v>767.91099999999994</v>
      </c>
      <c r="G178">
        <v>5.4605000000000001E-2</v>
      </c>
      <c r="H178">
        <v>0.931836</v>
      </c>
      <c r="I178">
        <v>0</v>
      </c>
    </row>
    <row r="179" spans="1:9" x14ac:dyDescent="0.25">
      <c r="A179" t="s">
        <v>85</v>
      </c>
      <c r="B179">
        <v>1367.01</v>
      </c>
      <c r="C179">
        <v>1364.79</v>
      </c>
      <c r="D179">
        <v>1341.81</v>
      </c>
      <c r="E179">
        <v>1338.09</v>
      </c>
      <c r="F179">
        <v>768.39</v>
      </c>
      <c r="G179">
        <v>5.3909499999999999E-2</v>
      </c>
      <c r="H179">
        <v>0.93182900000000002</v>
      </c>
      <c r="I179">
        <v>0</v>
      </c>
    </row>
    <row r="180" spans="1:9" x14ac:dyDescent="0.25">
      <c r="A180" t="s">
        <v>85</v>
      </c>
      <c r="B180">
        <v>1869.36</v>
      </c>
      <c r="C180">
        <v>1364.68</v>
      </c>
      <c r="D180">
        <v>1341.71</v>
      </c>
      <c r="E180">
        <v>1338.04</v>
      </c>
      <c r="F180">
        <v>767.92399999999998</v>
      </c>
      <c r="G180">
        <v>5.39257E-2</v>
      </c>
      <c r="H180">
        <v>0.94392900000000002</v>
      </c>
      <c r="I180">
        <v>0</v>
      </c>
    </row>
    <row r="181" spans="1:9" x14ac:dyDescent="0.25">
      <c r="A181" t="s">
        <v>85</v>
      </c>
      <c r="B181">
        <v>1368.46</v>
      </c>
      <c r="C181">
        <v>1365.25</v>
      </c>
      <c r="D181">
        <v>1341.72</v>
      </c>
      <c r="E181">
        <v>1337.95</v>
      </c>
      <c r="F181">
        <v>768.32100000000003</v>
      </c>
      <c r="G181">
        <v>5.3909699999999998E-2</v>
      </c>
      <c r="H181">
        <v>0.956646</v>
      </c>
      <c r="I181">
        <v>0</v>
      </c>
    </row>
    <row r="182" spans="1:9" x14ac:dyDescent="0.25">
      <c r="A182" t="s">
        <v>85</v>
      </c>
      <c r="B182">
        <v>1367.32</v>
      </c>
      <c r="C182">
        <v>1364.96</v>
      </c>
      <c r="D182">
        <v>1341.59</v>
      </c>
      <c r="E182">
        <v>1337.86</v>
      </c>
      <c r="F182">
        <v>767.81100000000004</v>
      </c>
      <c r="G182">
        <v>5.45461E-2</v>
      </c>
      <c r="H182">
        <v>0.931836</v>
      </c>
      <c r="I182">
        <v>0</v>
      </c>
    </row>
    <row r="183" spans="1:9" x14ac:dyDescent="0.25">
      <c r="A183" t="s">
        <v>85</v>
      </c>
      <c r="B183">
        <v>1367.15</v>
      </c>
      <c r="C183">
        <v>1364.89</v>
      </c>
      <c r="D183">
        <v>1341.65</v>
      </c>
      <c r="E183">
        <v>1337.92</v>
      </c>
      <c r="F183">
        <v>768.38900000000001</v>
      </c>
      <c r="G183">
        <v>5.3985499999999999E-2</v>
      </c>
      <c r="H183">
        <v>0.95895799999999998</v>
      </c>
      <c r="I183">
        <v>0</v>
      </c>
    </row>
    <row r="184" spans="1:9" x14ac:dyDescent="0.25">
      <c r="A184" t="s">
        <v>85</v>
      </c>
      <c r="B184">
        <v>1367.1</v>
      </c>
      <c r="C184">
        <v>1364.91</v>
      </c>
      <c r="D184">
        <v>1341.61</v>
      </c>
      <c r="E184">
        <v>1337.9</v>
      </c>
      <c r="F184">
        <v>767.83600000000001</v>
      </c>
      <c r="G184">
        <v>5.39134E-2</v>
      </c>
      <c r="H184">
        <v>0.95909</v>
      </c>
      <c r="I184">
        <v>0</v>
      </c>
    </row>
    <row r="185" spans="1:9" x14ac:dyDescent="0.25">
      <c r="A185" t="s">
        <v>85</v>
      </c>
      <c r="B185">
        <v>1367.02</v>
      </c>
      <c r="C185">
        <v>1364.83</v>
      </c>
      <c r="D185">
        <v>1341.74</v>
      </c>
      <c r="E185">
        <v>1338.05</v>
      </c>
      <c r="F185">
        <v>768.47199999999998</v>
      </c>
      <c r="G185">
        <v>5.3975299999999997E-2</v>
      </c>
      <c r="H185">
        <v>0.94552599999999998</v>
      </c>
      <c r="I185">
        <v>0</v>
      </c>
    </row>
    <row r="186" spans="1:9" x14ac:dyDescent="0.25">
      <c r="A186" t="s">
        <v>85</v>
      </c>
      <c r="B186">
        <v>1366.78</v>
      </c>
      <c r="C186">
        <v>1364.61</v>
      </c>
      <c r="D186">
        <v>1341.8</v>
      </c>
      <c r="E186">
        <v>1338.11</v>
      </c>
      <c r="F186">
        <v>767.89599999999996</v>
      </c>
      <c r="G186">
        <v>5.3913900000000001E-2</v>
      </c>
      <c r="H186">
        <v>0.95863299999999996</v>
      </c>
      <c r="I186">
        <v>0</v>
      </c>
    </row>
    <row r="187" spans="1:9" x14ac:dyDescent="0.25">
      <c r="A187" t="s">
        <v>85</v>
      </c>
      <c r="B187">
        <v>1779.32</v>
      </c>
      <c r="C187">
        <v>1364.83</v>
      </c>
      <c r="D187">
        <v>1341.79</v>
      </c>
      <c r="E187">
        <v>1338.05</v>
      </c>
      <c r="F187">
        <v>768.44299999999998</v>
      </c>
      <c r="G187">
        <v>5.3937499999999999E-2</v>
      </c>
      <c r="H187">
        <v>0.95511400000000002</v>
      </c>
      <c r="I187">
        <v>0</v>
      </c>
    </row>
    <row r="188" spans="1:9" x14ac:dyDescent="0.25">
      <c r="A188" t="s">
        <v>85</v>
      </c>
      <c r="B188">
        <v>1368.23</v>
      </c>
      <c r="C188">
        <v>1365.07</v>
      </c>
      <c r="D188">
        <v>1341.66</v>
      </c>
      <c r="E188">
        <v>1337.94</v>
      </c>
      <c r="F188">
        <v>767.87</v>
      </c>
      <c r="G188">
        <v>5.4168099999999997E-2</v>
      </c>
      <c r="H188">
        <v>0.93545100000000003</v>
      </c>
      <c r="I188">
        <v>0</v>
      </c>
    </row>
    <row r="189" spans="1:9" x14ac:dyDescent="0.25">
      <c r="A189" t="s">
        <v>85</v>
      </c>
      <c r="B189">
        <v>1366.89</v>
      </c>
      <c r="C189">
        <v>1364.69</v>
      </c>
      <c r="D189">
        <v>1341.76</v>
      </c>
      <c r="E189">
        <v>1338.05</v>
      </c>
      <c r="F189">
        <v>768.39800000000002</v>
      </c>
      <c r="G189">
        <v>3.3482699999999997E-2</v>
      </c>
      <c r="H189">
        <v>0.94673600000000002</v>
      </c>
      <c r="I189">
        <v>0</v>
      </c>
    </row>
    <row r="190" spans="1:9" x14ac:dyDescent="0.25">
      <c r="A190" t="s">
        <v>85</v>
      </c>
      <c r="B190">
        <v>1366.8</v>
      </c>
      <c r="C190">
        <v>1364.63</v>
      </c>
      <c r="D190">
        <v>1341.73</v>
      </c>
      <c r="E190">
        <v>1338.02</v>
      </c>
      <c r="F190">
        <v>767.92100000000005</v>
      </c>
      <c r="G190">
        <v>5.40461E-2</v>
      </c>
      <c r="H190">
        <v>0.94621299999999997</v>
      </c>
      <c r="I190">
        <v>0</v>
      </c>
    </row>
    <row r="191" spans="1:9" x14ac:dyDescent="0.25">
      <c r="A191" t="s">
        <v>85</v>
      </c>
      <c r="B191">
        <v>1366.94</v>
      </c>
      <c r="C191">
        <v>1364.68</v>
      </c>
      <c r="D191">
        <v>1341.76</v>
      </c>
      <c r="E191">
        <v>1338.05</v>
      </c>
      <c r="F191">
        <v>768.41899999999998</v>
      </c>
      <c r="G191">
        <v>5.4003099999999998E-2</v>
      </c>
      <c r="H191">
        <v>0.95467800000000003</v>
      </c>
      <c r="I191">
        <v>0</v>
      </c>
    </row>
    <row r="192" spans="1:9" x14ac:dyDescent="0.25">
      <c r="A192" t="s">
        <v>85</v>
      </c>
      <c r="B192">
        <v>1366.8</v>
      </c>
      <c r="C192">
        <v>1364.57</v>
      </c>
      <c r="D192">
        <v>1341.61</v>
      </c>
      <c r="E192">
        <v>1337.93</v>
      </c>
      <c r="F192">
        <v>767.86900000000003</v>
      </c>
      <c r="G192">
        <v>5.3910600000000003E-2</v>
      </c>
      <c r="H192">
        <v>0.95653100000000002</v>
      </c>
      <c r="I192">
        <v>0</v>
      </c>
    </row>
    <row r="193" spans="1:9" x14ac:dyDescent="0.25">
      <c r="A193" t="s">
        <v>85</v>
      </c>
      <c r="B193">
        <v>1366.93</v>
      </c>
      <c r="C193">
        <v>1364.77</v>
      </c>
      <c r="D193">
        <v>1341.81</v>
      </c>
      <c r="E193">
        <v>1338.09</v>
      </c>
      <c r="F193">
        <v>768.44100000000003</v>
      </c>
      <c r="G193">
        <v>4.1552100000000002E-2</v>
      </c>
      <c r="H193">
        <v>0.95752099999999996</v>
      </c>
      <c r="I193">
        <v>0</v>
      </c>
    </row>
    <row r="194" spans="1:9" x14ac:dyDescent="0.25">
      <c r="A194" t="s">
        <v>85</v>
      </c>
      <c r="B194">
        <v>1782.19</v>
      </c>
      <c r="C194">
        <v>1364.7</v>
      </c>
      <c r="D194">
        <v>1341.8</v>
      </c>
      <c r="E194">
        <v>1338.1</v>
      </c>
      <c r="F194">
        <v>767.96199999999999</v>
      </c>
      <c r="G194">
        <v>5.39117E-2</v>
      </c>
      <c r="H194">
        <v>0.93183400000000005</v>
      </c>
      <c r="I194">
        <v>0</v>
      </c>
    </row>
    <row r="195" spans="1:9" x14ac:dyDescent="0.25">
      <c r="A195" t="s">
        <v>85</v>
      </c>
      <c r="B195">
        <v>1368.22</v>
      </c>
      <c r="C195">
        <v>1365.03</v>
      </c>
      <c r="D195">
        <v>1341.8</v>
      </c>
      <c r="E195">
        <v>1338.04</v>
      </c>
      <c r="F195">
        <v>768.43700000000001</v>
      </c>
      <c r="G195">
        <v>5.5332899999999997E-2</v>
      </c>
      <c r="H195">
        <v>0.95800399999999997</v>
      </c>
      <c r="I195">
        <v>0</v>
      </c>
    </row>
    <row r="196" spans="1:9" x14ac:dyDescent="0.25">
      <c r="A196" t="s">
        <v>85</v>
      </c>
      <c r="B196">
        <v>1366.95</v>
      </c>
      <c r="C196">
        <v>1364.66</v>
      </c>
      <c r="D196">
        <v>1341.66</v>
      </c>
      <c r="E196">
        <v>1337.94</v>
      </c>
      <c r="F196">
        <v>767.84</v>
      </c>
      <c r="G196">
        <v>5.3961700000000001E-2</v>
      </c>
      <c r="H196">
        <v>0.95825800000000005</v>
      </c>
      <c r="I196">
        <v>0</v>
      </c>
    </row>
    <row r="197" spans="1:9" x14ac:dyDescent="0.25">
      <c r="A197" t="s">
        <v>85</v>
      </c>
      <c r="B197">
        <v>1366.89</v>
      </c>
      <c r="C197">
        <v>1364.67</v>
      </c>
      <c r="D197">
        <v>1341.74</v>
      </c>
      <c r="E197">
        <v>1338.03</v>
      </c>
      <c r="F197">
        <v>768.39800000000002</v>
      </c>
      <c r="G197">
        <v>5.3912399999999999E-2</v>
      </c>
      <c r="H197">
        <v>0.95236500000000002</v>
      </c>
      <c r="I197">
        <v>0</v>
      </c>
    </row>
    <row r="198" spans="1:9" x14ac:dyDescent="0.25">
      <c r="A198" t="s">
        <v>85</v>
      </c>
      <c r="B198">
        <v>1366.76</v>
      </c>
      <c r="C198">
        <v>1364.63</v>
      </c>
      <c r="D198">
        <v>1341.7</v>
      </c>
      <c r="E198">
        <v>1338.01</v>
      </c>
      <c r="F198">
        <v>767.89300000000003</v>
      </c>
      <c r="G198">
        <v>5.3909699999999998E-2</v>
      </c>
      <c r="H198">
        <v>0.95907699999999996</v>
      </c>
      <c r="I198">
        <v>0</v>
      </c>
    </row>
    <row r="199" spans="1:9" x14ac:dyDescent="0.25">
      <c r="A199" t="s">
        <v>85</v>
      </c>
      <c r="B199">
        <v>1366.72</v>
      </c>
      <c r="C199">
        <v>1364.54</v>
      </c>
      <c r="D199">
        <v>1341.61</v>
      </c>
      <c r="E199">
        <v>1337.93</v>
      </c>
      <c r="F199">
        <v>768.35900000000004</v>
      </c>
      <c r="G199">
        <v>5.6173399999999998E-2</v>
      </c>
      <c r="H199">
        <v>0.93801400000000001</v>
      </c>
      <c r="I199">
        <v>0</v>
      </c>
    </row>
    <row r="200" spans="1:9" x14ac:dyDescent="0.25">
      <c r="A200" t="s">
        <v>85</v>
      </c>
      <c r="B200">
        <v>1366.67</v>
      </c>
      <c r="C200">
        <v>1364.51</v>
      </c>
      <c r="D200">
        <v>1341.69</v>
      </c>
      <c r="E200">
        <v>1338.02</v>
      </c>
      <c r="F200">
        <v>767.83100000000002</v>
      </c>
      <c r="G200">
        <v>5.39245E-2</v>
      </c>
      <c r="H200">
        <v>0.95922300000000005</v>
      </c>
      <c r="I200">
        <v>0</v>
      </c>
    </row>
    <row r="201" spans="1:9" x14ac:dyDescent="0.25">
      <c r="A201" t="s">
        <v>85</v>
      </c>
      <c r="B201">
        <v>1781.37</v>
      </c>
      <c r="C201">
        <v>1364.87</v>
      </c>
      <c r="D201">
        <v>1341.75</v>
      </c>
      <c r="E201">
        <v>1338.03</v>
      </c>
      <c r="F201">
        <v>768.40599999999995</v>
      </c>
      <c r="G201">
        <v>2.95868E-2</v>
      </c>
      <c r="H201">
        <v>0.95583099999999999</v>
      </c>
      <c r="I201">
        <v>0</v>
      </c>
    </row>
    <row r="202" spans="1:9" x14ac:dyDescent="0.25">
      <c r="A202" t="s">
        <v>85</v>
      </c>
      <c r="B202">
        <v>1368.37</v>
      </c>
      <c r="C202">
        <v>1365.28</v>
      </c>
      <c r="D202">
        <v>1341.77</v>
      </c>
      <c r="E202">
        <v>1338.01</v>
      </c>
      <c r="F202">
        <v>767.84100000000001</v>
      </c>
      <c r="G202">
        <v>5.3910100000000002E-2</v>
      </c>
      <c r="H202">
        <v>0.95749099999999998</v>
      </c>
      <c r="I202">
        <v>0</v>
      </c>
    </row>
    <row r="203" spans="1:9" x14ac:dyDescent="0.25">
      <c r="A203" t="s">
        <v>85</v>
      </c>
      <c r="B203">
        <v>1367.4</v>
      </c>
      <c r="C203">
        <v>1365.01</v>
      </c>
      <c r="D203">
        <v>1341.68</v>
      </c>
      <c r="E203">
        <v>1337.96</v>
      </c>
      <c r="F203">
        <v>768.37400000000002</v>
      </c>
      <c r="G203">
        <v>5.3909499999999999E-2</v>
      </c>
      <c r="H203">
        <v>0.95610399999999995</v>
      </c>
      <c r="I203">
        <v>0</v>
      </c>
    </row>
    <row r="204" spans="1:9" x14ac:dyDescent="0.25">
      <c r="A204" t="s">
        <v>85</v>
      </c>
      <c r="B204">
        <v>1367.16</v>
      </c>
      <c r="C204">
        <v>1364.92</v>
      </c>
      <c r="D204">
        <v>1341.69</v>
      </c>
      <c r="E204">
        <v>1337.96</v>
      </c>
      <c r="F204">
        <v>767.88199999999995</v>
      </c>
      <c r="G204">
        <v>5.3909800000000001E-2</v>
      </c>
      <c r="H204">
        <v>0.95267199999999996</v>
      </c>
      <c r="I204">
        <v>0</v>
      </c>
    </row>
    <row r="205" spans="1:9" x14ac:dyDescent="0.25">
      <c r="A205" t="s">
        <v>85</v>
      </c>
      <c r="B205">
        <v>1367.31</v>
      </c>
      <c r="C205">
        <v>1365.1</v>
      </c>
      <c r="D205">
        <v>1341.85</v>
      </c>
      <c r="E205">
        <v>1338.11</v>
      </c>
      <c r="F205">
        <v>768.51400000000001</v>
      </c>
      <c r="G205">
        <v>5.6339500000000001E-2</v>
      </c>
      <c r="H205">
        <v>0.95734399999999997</v>
      </c>
      <c r="I205">
        <v>0</v>
      </c>
    </row>
    <row r="206" spans="1:9" x14ac:dyDescent="0.25">
      <c r="A206" t="s">
        <v>85</v>
      </c>
      <c r="B206">
        <v>1367.11</v>
      </c>
      <c r="C206">
        <v>1364.92</v>
      </c>
      <c r="D206">
        <v>1341.66</v>
      </c>
      <c r="E206">
        <v>1337.94</v>
      </c>
      <c r="F206">
        <v>767.88900000000001</v>
      </c>
      <c r="G206">
        <v>5.3959800000000002E-2</v>
      </c>
      <c r="H206">
        <v>0.93182699999999996</v>
      </c>
      <c r="I206">
        <v>0</v>
      </c>
    </row>
    <row r="207" spans="1:9" x14ac:dyDescent="0.25">
      <c r="A207" t="s">
        <v>85</v>
      </c>
      <c r="B207">
        <v>1366.93</v>
      </c>
      <c r="C207">
        <v>1364.78</v>
      </c>
      <c r="D207">
        <v>1341.55</v>
      </c>
      <c r="E207">
        <v>1337.84</v>
      </c>
      <c r="F207">
        <v>768.33600000000001</v>
      </c>
      <c r="G207">
        <v>5.3917600000000003E-2</v>
      </c>
      <c r="H207">
        <v>0.95155000000000001</v>
      </c>
      <c r="I207">
        <v>0</v>
      </c>
    </row>
    <row r="208" spans="1:9" x14ac:dyDescent="0.25">
      <c r="A208" t="s">
        <v>85</v>
      </c>
      <c r="B208">
        <v>1759.44</v>
      </c>
      <c r="C208">
        <v>1364.52</v>
      </c>
      <c r="D208">
        <v>1341.5</v>
      </c>
      <c r="E208">
        <v>1337.82</v>
      </c>
      <c r="F208">
        <v>767.846</v>
      </c>
      <c r="G208">
        <v>5.3974500000000002E-2</v>
      </c>
      <c r="H208">
        <v>0.931836</v>
      </c>
      <c r="I208">
        <v>0</v>
      </c>
    </row>
    <row r="209" spans="1:25" x14ac:dyDescent="0.25">
      <c r="A209" t="s">
        <v>85</v>
      </c>
      <c r="B209">
        <v>1368.25</v>
      </c>
      <c r="C209">
        <v>1365.08</v>
      </c>
      <c r="D209">
        <v>1341.76</v>
      </c>
      <c r="E209">
        <v>1338.02</v>
      </c>
      <c r="F209">
        <v>768.41099999999994</v>
      </c>
      <c r="G209">
        <v>5.42908E-2</v>
      </c>
      <c r="H209">
        <v>0.94376599999999999</v>
      </c>
      <c r="I209">
        <v>0</v>
      </c>
    </row>
    <row r="210" spans="1:25" x14ac:dyDescent="0.25">
      <c r="A210" t="s">
        <v>85</v>
      </c>
      <c r="B210">
        <v>1366.73</v>
      </c>
      <c r="C210">
        <v>1364.49</v>
      </c>
      <c r="D210">
        <v>1341.62</v>
      </c>
      <c r="E210">
        <v>1337.93</v>
      </c>
      <c r="F210">
        <v>767.85400000000004</v>
      </c>
      <c r="G210">
        <v>5.3910699999999999E-2</v>
      </c>
      <c r="H210">
        <v>0.93183300000000002</v>
      </c>
      <c r="I210">
        <v>0</v>
      </c>
    </row>
    <row r="211" spans="1:25" x14ac:dyDescent="0.25">
      <c r="A211" t="s">
        <v>85</v>
      </c>
      <c r="B211">
        <v>1366.76</v>
      </c>
      <c r="C211">
        <v>1364.54</v>
      </c>
      <c r="D211">
        <v>1341.63</v>
      </c>
      <c r="E211">
        <v>1337.95</v>
      </c>
      <c r="F211">
        <v>768.34799999999996</v>
      </c>
      <c r="G211">
        <v>5.3929400000000002E-2</v>
      </c>
      <c r="H211">
        <v>0.95692999999999995</v>
      </c>
      <c r="I211">
        <v>0</v>
      </c>
    </row>
    <row r="212" spans="1:25" x14ac:dyDescent="0.25">
      <c r="A212" t="s">
        <v>85</v>
      </c>
      <c r="B212">
        <v>1366.66</v>
      </c>
      <c r="C212">
        <v>1364.54</v>
      </c>
      <c r="D212">
        <v>1341.67</v>
      </c>
      <c r="E212">
        <v>1337.98</v>
      </c>
      <c r="F212">
        <v>767.88900000000001</v>
      </c>
      <c r="G212">
        <v>5.3917E-2</v>
      </c>
      <c r="H212">
        <v>0.95854300000000003</v>
      </c>
      <c r="I212">
        <v>0</v>
      </c>
    </row>
    <row r="213" spans="1:25" x14ac:dyDescent="0.25">
      <c r="A213" t="s">
        <v>85</v>
      </c>
      <c r="B213">
        <v>1366.81</v>
      </c>
      <c r="C213">
        <v>1364.65</v>
      </c>
      <c r="D213">
        <v>1341.78</v>
      </c>
      <c r="E213">
        <v>1338.07</v>
      </c>
      <c r="F213">
        <v>768.42499999999995</v>
      </c>
      <c r="G213">
        <v>5.4404000000000001E-2</v>
      </c>
      <c r="H213">
        <v>0.93183499999999997</v>
      </c>
      <c r="I213">
        <v>0</v>
      </c>
    </row>
    <row r="214" spans="1:25" x14ac:dyDescent="0.25">
      <c r="A214" t="s">
        <v>85</v>
      </c>
      <c r="B214">
        <v>1366.57</v>
      </c>
      <c r="C214">
        <v>1364.45</v>
      </c>
      <c r="D214">
        <v>1341.6</v>
      </c>
      <c r="E214">
        <v>1337.92</v>
      </c>
      <c r="F214">
        <v>767.80799999999999</v>
      </c>
      <c r="G214">
        <v>5.3939899999999999E-2</v>
      </c>
      <c r="H214">
        <v>0.93183499999999997</v>
      </c>
      <c r="I214">
        <v>0</v>
      </c>
    </row>
    <row r="215" spans="1:25" x14ac:dyDescent="0.25">
      <c r="A215" t="s">
        <v>85</v>
      </c>
      <c r="B215">
        <v>1841.36</v>
      </c>
      <c r="C215">
        <v>1364.92</v>
      </c>
      <c r="D215">
        <v>1341.83</v>
      </c>
      <c r="E215">
        <v>1338.11</v>
      </c>
      <c r="F215">
        <v>768.47500000000002</v>
      </c>
      <c r="G215">
        <v>5.4720900000000003E-2</v>
      </c>
      <c r="H215">
        <v>0.95869400000000005</v>
      </c>
      <c r="I215">
        <v>0</v>
      </c>
    </row>
    <row r="216" spans="1:25" x14ac:dyDescent="0.25">
      <c r="A216" t="s">
        <v>85</v>
      </c>
      <c r="B216">
        <v>1368.36</v>
      </c>
      <c r="C216">
        <v>1365.16</v>
      </c>
      <c r="D216">
        <v>1341.82</v>
      </c>
      <c r="E216">
        <v>1338.08</v>
      </c>
      <c r="F216">
        <v>767.96799999999996</v>
      </c>
      <c r="G216">
        <v>5.3937199999999998E-2</v>
      </c>
      <c r="H216">
        <v>0.95922300000000005</v>
      </c>
      <c r="I216">
        <v>0</v>
      </c>
    </row>
    <row r="217" spans="1:25" x14ac:dyDescent="0.25">
      <c r="A217" t="s">
        <v>85</v>
      </c>
      <c r="B217">
        <v>1367.4</v>
      </c>
      <c r="C217">
        <v>1365.11</v>
      </c>
      <c r="D217">
        <v>1341.87</v>
      </c>
      <c r="E217">
        <v>1338.13</v>
      </c>
      <c r="F217">
        <v>768.45399999999995</v>
      </c>
      <c r="G217">
        <v>5.3917100000000003E-2</v>
      </c>
      <c r="H217">
        <v>0.93183499999999997</v>
      </c>
      <c r="I217">
        <v>0</v>
      </c>
    </row>
    <row r="218" spans="1:25" x14ac:dyDescent="0.25">
      <c r="A218" t="s">
        <v>85</v>
      </c>
      <c r="B218">
        <v>1367.25</v>
      </c>
      <c r="C218">
        <v>1365.01</v>
      </c>
      <c r="D218">
        <v>1341.79</v>
      </c>
      <c r="E218">
        <v>1338.07</v>
      </c>
      <c r="F218">
        <v>767.92899999999997</v>
      </c>
      <c r="G218">
        <v>5.3913799999999998E-2</v>
      </c>
      <c r="H218">
        <v>0.94017300000000004</v>
      </c>
      <c r="I218">
        <v>0</v>
      </c>
    </row>
    <row r="219" spans="1:25" x14ac:dyDescent="0.25">
      <c r="A219" t="s">
        <v>85</v>
      </c>
      <c r="B219">
        <v>1367.08</v>
      </c>
      <c r="C219">
        <v>1364.92</v>
      </c>
      <c r="D219">
        <v>1341.74</v>
      </c>
      <c r="E219">
        <v>1338.02</v>
      </c>
      <c r="F219">
        <v>768.45399999999995</v>
      </c>
      <c r="G219">
        <v>4.7577800000000003E-2</v>
      </c>
      <c r="H219">
        <v>0.959175</v>
      </c>
      <c r="I219">
        <v>0</v>
      </c>
    </row>
    <row r="220" spans="1:25" x14ac:dyDescent="0.25">
      <c r="A220" t="s">
        <v>85</v>
      </c>
      <c r="B220">
        <v>1366.83</v>
      </c>
      <c r="C220">
        <v>1364.66</v>
      </c>
      <c r="D220">
        <v>1341.69</v>
      </c>
      <c r="E220">
        <v>1337.99</v>
      </c>
      <c r="F220">
        <v>767.88499999999999</v>
      </c>
      <c r="G220">
        <v>5.4067900000000002E-2</v>
      </c>
      <c r="H220">
        <v>0.95802100000000001</v>
      </c>
      <c r="I220">
        <v>0</v>
      </c>
    </row>
    <row r="221" spans="1:25" x14ac:dyDescent="0.25">
      <c r="A221" t="s">
        <v>85</v>
      </c>
      <c r="B221">
        <v>1366.81</v>
      </c>
      <c r="C221">
        <v>1364.65</v>
      </c>
      <c r="D221">
        <v>1341.71</v>
      </c>
      <c r="E221">
        <v>1338</v>
      </c>
      <c r="F221">
        <v>768.41399999999999</v>
      </c>
      <c r="G221">
        <v>5.45748E-2</v>
      </c>
      <c r="H221">
        <v>0.93179199999999995</v>
      </c>
      <c r="I221">
        <v>0</v>
      </c>
    </row>
    <row r="222" spans="1:25" x14ac:dyDescent="0.25">
      <c r="A222" t="s">
        <v>85</v>
      </c>
      <c r="B222">
        <v>1722.03</v>
      </c>
      <c r="C222">
        <v>1364.73</v>
      </c>
      <c r="D222">
        <v>1341.68</v>
      </c>
      <c r="E222">
        <v>1337.98</v>
      </c>
      <c r="F222">
        <v>767.98400000000004</v>
      </c>
      <c r="G222">
        <v>5.3974399999999999E-2</v>
      </c>
      <c r="H222">
        <v>0.93183199999999999</v>
      </c>
      <c r="I222">
        <v>0</v>
      </c>
    </row>
    <row r="223" spans="1:25" x14ac:dyDescent="0.25">
      <c r="A223" t="s">
        <v>85</v>
      </c>
      <c r="B223">
        <v>1368.18</v>
      </c>
      <c r="C223">
        <v>1364.98</v>
      </c>
      <c r="D223">
        <v>1341.67</v>
      </c>
      <c r="E223">
        <v>1337.93</v>
      </c>
      <c r="F223">
        <v>768.32799999999997</v>
      </c>
      <c r="G223">
        <v>5.4373199999999997E-2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1367.22</v>
      </c>
      <c r="C224">
        <v>1364.9</v>
      </c>
      <c r="D224">
        <v>1341.64</v>
      </c>
      <c r="E224">
        <v>1337.91</v>
      </c>
      <c r="F224">
        <v>767.86599999999999</v>
      </c>
      <c r="G224">
        <v>5.3990299999999998E-2</v>
      </c>
      <c r="H224">
        <v>0.94053200000000003</v>
      </c>
      <c r="I224">
        <v>0</v>
      </c>
      <c r="R224">
        <f>AVERAGE(B175:B224)</f>
        <v>1426.4938000000004</v>
      </c>
      <c r="S224">
        <f>AVERAGE(C175:C224)</f>
        <v>1364.8106</v>
      </c>
      <c r="U224">
        <f>_xlfn.VAR.P(B175:B224)</f>
        <v>21891.395335559082</v>
      </c>
      <c r="V224">
        <f>_xlfn.VAR.P(C175:C224)</f>
        <v>4.4109639999994454E-2</v>
      </c>
      <c r="X224">
        <f>1.96*SQRT(U224)/50</f>
        <v>5.7999304934139948</v>
      </c>
      <c r="Y224">
        <f>1.96*SQRT(V224)/50</f>
        <v>8.2328996841690896E-3</v>
      </c>
    </row>
    <row r="225" spans="1:9" x14ac:dyDescent="0.25">
      <c r="A225" t="s">
        <v>85</v>
      </c>
      <c r="B225">
        <v>71327.317198000004</v>
      </c>
      <c r="C225" t="s">
        <v>36</v>
      </c>
    </row>
    <row r="226" spans="1:9" x14ac:dyDescent="0.25">
      <c r="A226" t="s">
        <v>100</v>
      </c>
      <c r="B226">
        <v>1760.52</v>
      </c>
      <c r="C226">
        <v>1758.26</v>
      </c>
      <c r="D226">
        <v>1735.01</v>
      </c>
      <c r="E226">
        <v>1730.65</v>
      </c>
      <c r="F226">
        <v>1161.0899999999999</v>
      </c>
      <c r="G226">
        <v>3.3603399999999999E-2</v>
      </c>
      <c r="H226">
        <v>0.95920000000000005</v>
      </c>
      <c r="I226">
        <v>0</v>
      </c>
    </row>
    <row r="227" spans="1:9" x14ac:dyDescent="0.25">
      <c r="A227" t="s">
        <v>100</v>
      </c>
      <c r="B227">
        <v>1759.74</v>
      </c>
      <c r="C227">
        <v>1757.6</v>
      </c>
      <c r="D227">
        <v>1734.31</v>
      </c>
      <c r="E227">
        <v>1730.11</v>
      </c>
      <c r="F227">
        <v>1160.1099999999999</v>
      </c>
      <c r="G227">
        <v>5.5083600000000003E-2</v>
      </c>
      <c r="H227">
        <v>0.93464400000000003</v>
      </c>
      <c r="I227">
        <v>0</v>
      </c>
    </row>
    <row r="228" spans="1:9" x14ac:dyDescent="0.25">
      <c r="A228" t="s">
        <v>100</v>
      </c>
      <c r="B228">
        <v>1759.17</v>
      </c>
      <c r="C228">
        <v>1757.02</v>
      </c>
      <c r="D228">
        <v>1734.22</v>
      </c>
      <c r="E228">
        <v>1730.05</v>
      </c>
      <c r="F228">
        <v>1160.44</v>
      </c>
      <c r="G228">
        <v>5.3910399999999997E-2</v>
      </c>
      <c r="H228">
        <v>0.931836</v>
      </c>
      <c r="I228">
        <v>0</v>
      </c>
    </row>
    <row r="229" spans="1:9" x14ac:dyDescent="0.25">
      <c r="A229" t="s">
        <v>100</v>
      </c>
      <c r="B229">
        <v>2070.36</v>
      </c>
      <c r="C229">
        <v>1757.53</v>
      </c>
      <c r="D229">
        <v>1734.57</v>
      </c>
      <c r="E229">
        <v>1730.37</v>
      </c>
      <c r="F229">
        <v>1160.23</v>
      </c>
      <c r="G229">
        <v>5.4078000000000001E-2</v>
      </c>
      <c r="H229">
        <v>0.93166099999999996</v>
      </c>
      <c r="I229">
        <v>0</v>
      </c>
    </row>
    <row r="230" spans="1:9" x14ac:dyDescent="0.25">
      <c r="A230" t="s">
        <v>100</v>
      </c>
      <c r="B230">
        <v>1761.26</v>
      </c>
      <c r="C230">
        <v>1757.97</v>
      </c>
      <c r="D230">
        <v>1734.16</v>
      </c>
      <c r="E230">
        <v>1729.87</v>
      </c>
      <c r="F230">
        <v>1160.1400000000001</v>
      </c>
      <c r="G230">
        <v>4.2493700000000002E-2</v>
      </c>
      <c r="H230">
        <v>0.95920099999999997</v>
      </c>
      <c r="I230">
        <v>0</v>
      </c>
    </row>
    <row r="231" spans="1:9" x14ac:dyDescent="0.25">
      <c r="A231" t="s">
        <v>100</v>
      </c>
      <c r="B231">
        <v>1761.19</v>
      </c>
      <c r="C231">
        <v>1758.71</v>
      </c>
      <c r="D231">
        <v>1734.6</v>
      </c>
      <c r="E231">
        <v>1730.29</v>
      </c>
      <c r="F231">
        <v>1160.17</v>
      </c>
      <c r="G231">
        <v>5.6427999999999999E-2</v>
      </c>
      <c r="H231">
        <v>0.931836</v>
      </c>
      <c r="I231">
        <v>0</v>
      </c>
    </row>
    <row r="232" spans="1:9" x14ac:dyDescent="0.25">
      <c r="A232" t="s">
        <v>100</v>
      </c>
      <c r="B232">
        <v>1760.12</v>
      </c>
      <c r="C232">
        <v>1757.68</v>
      </c>
      <c r="D232">
        <v>1733.91</v>
      </c>
      <c r="E232">
        <v>1729.63</v>
      </c>
      <c r="F232">
        <v>1160.06</v>
      </c>
      <c r="G232">
        <v>5.3916800000000001E-2</v>
      </c>
      <c r="H232">
        <v>0.95922300000000005</v>
      </c>
      <c r="I232">
        <v>0</v>
      </c>
    </row>
    <row r="233" spans="1:9" x14ac:dyDescent="0.25">
      <c r="A233" t="s">
        <v>100</v>
      </c>
      <c r="B233">
        <v>1760.9</v>
      </c>
      <c r="C233">
        <v>1758.6</v>
      </c>
      <c r="D233">
        <v>1734.83</v>
      </c>
      <c r="E233">
        <v>1730.54</v>
      </c>
      <c r="F233">
        <v>1160.49</v>
      </c>
      <c r="G233">
        <v>5.3968099999999998E-2</v>
      </c>
      <c r="H233">
        <v>0.95360299999999998</v>
      </c>
      <c r="I233">
        <v>0</v>
      </c>
    </row>
    <row r="234" spans="1:9" x14ac:dyDescent="0.25">
      <c r="A234" t="s">
        <v>100</v>
      </c>
      <c r="B234">
        <v>1759.85</v>
      </c>
      <c r="C234">
        <v>1757.61</v>
      </c>
      <c r="D234">
        <v>1734.23</v>
      </c>
      <c r="E234">
        <v>1730</v>
      </c>
      <c r="F234">
        <v>1160.3599999999999</v>
      </c>
      <c r="G234">
        <v>5.4232099999999998E-2</v>
      </c>
      <c r="H234">
        <v>0.95724200000000004</v>
      </c>
      <c r="I234">
        <v>0</v>
      </c>
    </row>
    <row r="235" spans="1:9" x14ac:dyDescent="0.25">
      <c r="A235" t="s">
        <v>100</v>
      </c>
      <c r="B235">
        <v>1760.29</v>
      </c>
      <c r="C235">
        <v>1758.07</v>
      </c>
      <c r="D235">
        <v>1734.94</v>
      </c>
      <c r="E235">
        <v>1730.74</v>
      </c>
      <c r="F235">
        <v>1160.28</v>
      </c>
      <c r="G235">
        <v>5.3917600000000003E-2</v>
      </c>
      <c r="H235">
        <v>0.93831600000000004</v>
      </c>
      <c r="I235">
        <v>0</v>
      </c>
    </row>
    <row r="236" spans="1:9" x14ac:dyDescent="0.25">
      <c r="A236" t="s">
        <v>100</v>
      </c>
      <c r="B236">
        <v>1760.4</v>
      </c>
      <c r="C236">
        <v>1758.1</v>
      </c>
      <c r="D236">
        <v>1734.46</v>
      </c>
      <c r="E236">
        <v>1730.2</v>
      </c>
      <c r="F236">
        <v>1160.6300000000001</v>
      </c>
      <c r="G236">
        <v>5.4792100000000003E-2</v>
      </c>
      <c r="H236">
        <v>0.95906400000000003</v>
      </c>
      <c r="I236">
        <v>0</v>
      </c>
    </row>
    <row r="237" spans="1:9" x14ac:dyDescent="0.25">
      <c r="A237" t="s">
        <v>100</v>
      </c>
      <c r="B237">
        <v>1760.81</v>
      </c>
      <c r="C237">
        <v>1758.47</v>
      </c>
      <c r="D237">
        <v>1734.76</v>
      </c>
      <c r="E237">
        <v>1730.46</v>
      </c>
      <c r="F237">
        <v>1160.4000000000001</v>
      </c>
      <c r="G237">
        <v>5.42148E-2</v>
      </c>
      <c r="H237">
        <v>0.95921199999999995</v>
      </c>
      <c r="I237">
        <v>0</v>
      </c>
    </row>
    <row r="238" spans="1:9" x14ac:dyDescent="0.25">
      <c r="A238" t="s">
        <v>100</v>
      </c>
      <c r="B238">
        <v>1759.9</v>
      </c>
      <c r="C238">
        <v>1757.64</v>
      </c>
      <c r="D238">
        <v>1734.04</v>
      </c>
      <c r="E238">
        <v>1729.78</v>
      </c>
      <c r="F238">
        <v>1160.1500000000001</v>
      </c>
      <c r="G238">
        <v>2.91177E-2</v>
      </c>
      <c r="H238">
        <v>0.95690699999999995</v>
      </c>
      <c r="I238">
        <v>0</v>
      </c>
    </row>
    <row r="239" spans="1:9" x14ac:dyDescent="0.25">
      <c r="A239" t="s">
        <v>100</v>
      </c>
      <c r="B239">
        <v>1759.48</v>
      </c>
      <c r="C239">
        <v>1757.26</v>
      </c>
      <c r="D239">
        <v>1734.37</v>
      </c>
      <c r="E239">
        <v>1730.16</v>
      </c>
      <c r="F239">
        <v>1160.0999999999999</v>
      </c>
      <c r="G239">
        <v>5.6481099999999999E-2</v>
      </c>
      <c r="H239">
        <v>0.94513599999999998</v>
      </c>
      <c r="I239">
        <v>0</v>
      </c>
    </row>
    <row r="240" spans="1:9" x14ac:dyDescent="0.25">
      <c r="A240" t="s">
        <v>100</v>
      </c>
      <c r="B240">
        <v>2340.67</v>
      </c>
      <c r="C240">
        <v>1756.73</v>
      </c>
      <c r="D240">
        <v>1733.78</v>
      </c>
      <c r="E240">
        <v>1729.6</v>
      </c>
      <c r="F240">
        <v>1159.97</v>
      </c>
      <c r="G240">
        <v>5.3914700000000003E-2</v>
      </c>
      <c r="H240">
        <v>0.9415</v>
      </c>
      <c r="I240">
        <v>0</v>
      </c>
    </row>
    <row r="241" spans="1:9" x14ac:dyDescent="0.25">
      <c r="A241" t="s">
        <v>100</v>
      </c>
      <c r="B241">
        <v>1762.58</v>
      </c>
      <c r="C241">
        <v>1758.17</v>
      </c>
      <c r="D241">
        <v>1734.28</v>
      </c>
      <c r="E241">
        <v>1730</v>
      </c>
      <c r="F241">
        <v>1159.98</v>
      </c>
      <c r="G241">
        <v>5.3913099999999999E-2</v>
      </c>
      <c r="H241">
        <v>0.95130700000000001</v>
      </c>
      <c r="I241">
        <v>0</v>
      </c>
    </row>
    <row r="242" spans="1:9" x14ac:dyDescent="0.25">
      <c r="A242" t="s">
        <v>100</v>
      </c>
      <c r="B242">
        <v>1759.45</v>
      </c>
      <c r="C242">
        <v>1757.18</v>
      </c>
      <c r="D242">
        <v>1733.93</v>
      </c>
      <c r="E242">
        <v>1729.71</v>
      </c>
      <c r="F242">
        <v>1160.17</v>
      </c>
      <c r="G242">
        <v>5.4002099999999997E-2</v>
      </c>
      <c r="H242">
        <v>0.95906499999999995</v>
      </c>
      <c r="I242">
        <v>0</v>
      </c>
    </row>
    <row r="243" spans="1:9" x14ac:dyDescent="0.25">
      <c r="A243" t="s">
        <v>100</v>
      </c>
      <c r="B243">
        <v>1760.83</v>
      </c>
      <c r="C243">
        <v>1758.59</v>
      </c>
      <c r="D243">
        <v>1735.32</v>
      </c>
      <c r="E243">
        <v>1731.11</v>
      </c>
      <c r="F243">
        <v>1161</v>
      </c>
      <c r="G243">
        <v>5.3925099999999997E-2</v>
      </c>
      <c r="H243">
        <v>0.931836</v>
      </c>
      <c r="I243">
        <v>0</v>
      </c>
    </row>
    <row r="244" spans="1:9" x14ac:dyDescent="0.25">
      <c r="A244" t="s">
        <v>100</v>
      </c>
      <c r="B244">
        <v>1760.02</v>
      </c>
      <c r="C244">
        <v>1757.79</v>
      </c>
      <c r="D244">
        <v>1734.49</v>
      </c>
      <c r="E244">
        <v>1730.28</v>
      </c>
      <c r="F244">
        <v>1160.78</v>
      </c>
      <c r="G244">
        <v>5.4055300000000001E-2</v>
      </c>
      <c r="H244">
        <v>0.95639099999999999</v>
      </c>
      <c r="I244">
        <v>0</v>
      </c>
    </row>
    <row r="245" spans="1:9" x14ac:dyDescent="0.25">
      <c r="A245" t="s">
        <v>100</v>
      </c>
      <c r="B245">
        <v>1759.47</v>
      </c>
      <c r="C245">
        <v>1757.25</v>
      </c>
      <c r="D245">
        <v>1734.12</v>
      </c>
      <c r="E245">
        <v>1729.92</v>
      </c>
      <c r="F245">
        <v>1159.79</v>
      </c>
      <c r="G245">
        <v>5.39141E-2</v>
      </c>
      <c r="H245">
        <v>0.93793700000000002</v>
      </c>
      <c r="I245">
        <v>0</v>
      </c>
    </row>
    <row r="246" spans="1:9" x14ac:dyDescent="0.25">
      <c r="A246" t="s">
        <v>100</v>
      </c>
      <c r="B246">
        <v>1759.99</v>
      </c>
      <c r="C246">
        <v>1757.74</v>
      </c>
      <c r="D246">
        <v>1734.63</v>
      </c>
      <c r="E246">
        <v>1730.42</v>
      </c>
      <c r="F246">
        <v>1160.57</v>
      </c>
      <c r="G246">
        <v>5.39257E-2</v>
      </c>
      <c r="H246">
        <v>0.95919299999999996</v>
      </c>
      <c r="I246">
        <v>0</v>
      </c>
    </row>
    <row r="247" spans="1:9" x14ac:dyDescent="0.25">
      <c r="A247" t="s">
        <v>100</v>
      </c>
      <c r="B247">
        <v>1760.54</v>
      </c>
      <c r="C247">
        <v>1758.29</v>
      </c>
      <c r="D247">
        <v>1735</v>
      </c>
      <c r="E247">
        <v>1730.78</v>
      </c>
      <c r="F247">
        <v>1160.6600000000001</v>
      </c>
      <c r="G247">
        <v>5.3909600000000002E-2</v>
      </c>
      <c r="H247">
        <v>0.95352599999999998</v>
      </c>
      <c r="I247">
        <v>0</v>
      </c>
    </row>
    <row r="248" spans="1:9" x14ac:dyDescent="0.25">
      <c r="A248" t="s">
        <v>100</v>
      </c>
      <c r="B248">
        <v>1760.02</v>
      </c>
      <c r="C248">
        <v>1757.8</v>
      </c>
      <c r="D248">
        <v>1734.52</v>
      </c>
      <c r="E248">
        <v>1730.32</v>
      </c>
      <c r="F248">
        <v>1160.79</v>
      </c>
      <c r="G248">
        <v>5.3909499999999999E-2</v>
      </c>
      <c r="H248">
        <v>0.931836</v>
      </c>
      <c r="I248">
        <v>0</v>
      </c>
    </row>
    <row r="249" spans="1:9" x14ac:dyDescent="0.25">
      <c r="A249" t="s">
        <v>100</v>
      </c>
      <c r="B249">
        <v>1760.18</v>
      </c>
      <c r="C249">
        <v>1757.96</v>
      </c>
      <c r="D249">
        <v>1734.69</v>
      </c>
      <c r="E249">
        <v>1730.47</v>
      </c>
      <c r="F249">
        <v>1160.42</v>
      </c>
      <c r="G249">
        <v>4.88957E-2</v>
      </c>
      <c r="H249">
        <v>0.94717200000000001</v>
      </c>
      <c r="I249">
        <v>0</v>
      </c>
    </row>
    <row r="250" spans="1:9" x14ac:dyDescent="0.25">
      <c r="A250" t="s">
        <v>100</v>
      </c>
      <c r="B250">
        <v>1759.15</v>
      </c>
      <c r="C250">
        <v>1756.98</v>
      </c>
      <c r="D250">
        <v>1734.04</v>
      </c>
      <c r="E250">
        <v>1729.87</v>
      </c>
      <c r="F250">
        <v>1160.28</v>
      </c>
      <c r="G250">
        <v>5.3935700000000003E-2</v>
      </c>
      <c r="H250">
        <v>0.95202799999999999</v>
      </c>
      <c r="I250">
        <v>0</v>
      </c>
    </row>
    <row r="251" spans="1:9" x14ac:dyDescent="0.25">
      <c r="A251" t="s">
        <v>100</v>
      </c>
      <c r="B251">
        <v>2446.1</v>
      </c>
      <c r="C251">
        <v>1757.7</v>
      </c>
      <c r="D251">
        <v>1734.81</v>
      </c>
      <c r="E251">
        <v>1730.63</v>
      </c>
      <c r="F251">
        <v>1160.5899999999999</v>
      </c>
      <c r="G251">
        <v>5.391E-2</v>
      </c>
      <c r="H251">
        <v>0.95839700000000005</v>
      </c>
      <c r="I251">
        <v>0</v>
      </c>
    </row>
    <row r="252" spans="1:9" x14ac:dyDescent="0.25">
      <c r="A252" t="s">
        <v>100</v>
      </c>
      <c r="B252">
        <v>1762.85</v>
      </c>
      <c r="C252">
        <v>1758.46</v>
      </c>
      <c r="D252">
        <v>1734.29</v>
      </c>
      <c r="E252">
        <v>1730</v>
      </c>
      <c r="F252">
        <v>1160.48</v>
      </c>
      <c r="G252">
        <v>5.3935200000000003E-2</v>
      </c>
      <c r="H252">
        <v>0.93183300000000002</v>
      </c>
      <c r="I252">
        <v>0</v>
      </c>
    </row>
    <row r="253" spans="1:9" x14ac:dyDescent="0.25">
      <c r="A253" t="s">
        <v>100</v>
      </c>
      <c r="B253">
        <v>1759.43</v>
      </c>
      <c r="C253">
        <v>1757.17</v>
      </c>
      <c r="D253">
        <v>1734.14</v>
      </c>
      <c r="E253">
        <v>1729.93</v>
      </c>
      <c r="F253">
        <v>1159.97</v>
      </c>
      <c r="G253">
        <v>5.3911399999999998E-2</v>
      </c>
      <c r="H253">
        <v>0.93332099999999996</v>
      </c>
      <c r="I253">
        <v>0</v>
      </c>
    </row>
    <row r="254" spans="1:9" x14ac:dyDescent="0.25">
      <c r="A254" t="s">
        <v>100</v>
      </c>
      <c r="B254">
        <v>1759.82</v>
      </c>
      <c r="C254">
        <v>1757.57</v>
      </c>
      <c r="D254">
        <v>1734.49</v>
      </c>
      <c r="E254">
        <v>1730.3</v>
      </c>
      <c r="F254">
        <v>1160.74</v>
      </c>
      <c r="G254">
        <v>5.3910300000000001E-2</v>
      </c>
      <c r="H254">
        <v>0.93182500000000001</v>
      </c>
      <c r="I254">
        <v>0</v>
      </c>
    </row>
    <row r="255" spans="1:9" x14ac:dyDescent="0.25">
      <c r="A255" t="s">
        <v>100</v>
      </c>
      <c r="B255">
        <v>1759.6</v>
      </c>
      <c r="C255">
        <v>1757.37</v>
      </c>
      <c r="D255">
        <v>1734.42</v>
      </c>
      <c r="E255">
        <v>1730.25</v>
      </c>
      <c r="F255">
        <v>1160.1300000000001</v>
      </c>
      <c r="G255">
        <v>4.7715199999999999E-2</v>
      </c>
      <c r="H255">
        <v>0.93368200000000001</v>
      </c>
      <c r="I255">
        <v>0</v>
      </c>
    </row>
    <row r="256" spans="1:9" x14ac:dyDescent="0.25">
      <c r="A256" t="s">
        <v>100</v>
      </c>
      <c r="B256">
        <v>1759.42</v>
      </c>
      <c r="C256">
        <v>1757.24</v>
      </c>
      <c r="D256">
        <v>1734.33</v>
      </c>
      <c r="E256">
        <v>1730.18</v>
      </c>
      <c r="F256">
        <v>1160.55</v>
      </c>
      <c r="G256">
        <v>5.5315999999999997E-2</v>
      </c>
      <c r="H256">
        <v>0.931836</v>
      </c>
      <c r="I256">
        <v>0</v>
      </c>
    </row>
    <row r="257" spans="1:9" x14ac:dyDescent="0.25">
      <c r="A257" t="s">
        <v>100</v>
      </c>
      <c r="B257">
        <v>1760.38</v>
      </c>
      <c r="C257">
        <v>1758.14</v>
      </c>
      <c r="D257">
        <v>1735.06</v>
      </c>
      <c r="E257">
        <v>1730.86</v>
      </c>
      <c r="F257">
        <v>1160.49</v>
      </c>
      <c r="G257">
        <v>5.4031799999999998E-2</v>
      </c>
      <c r="H257">
        <v>0.95875200000000005</v>
      </c>
      <c r="I257">
        <v>0</v>
      </c>
    </row>
    <row r="258" spans="1:9" x14ac:dyDescent="0.25">
      <c r="A258" t="s">
        <v>100</v>
      </c>
      <c r="B258">
        <v>1759.35</v>
      </c>
      <c r="C258">
        <v>1757.07</v>
      </c>
      <c r="D258">
        <v>1734.12</v>
      </c>
      <c r="E258">
        <v>1729.96</v>
      </c>
      <c r="F258">
        <v>1160.3800000000001</v>
      </c>
      <c r="G258">
        <v>5.3937899999999997E-2</v>
      </c>
      <c r="H258">
        <v>0.931836</v>
      </c>
      <c r="I258">
        <v>0</v>
      </c>
    </row>
    <row r="259" spans="1:9" x14ac:dyDescent="0.25">
      <c r="A259" t="s">
        <v>100</v>
      </c>
      <c r="B259">
        <v>1759.81</v>
      </c>
      <c r="C259">
        <v>1757.63</v>
      </c>
      <c r="D259">
        <v>1734.74</v>
      </c>
      <c r="E259">
        <v>1730.57</v>
      </c>
      <c r="F259">
        <v>1160.49</v>
      </c>
      <c r="G259">
        <v>5.3913000000000003E-2</v>
      </c>
      <c r="H259">
        <v>0.95450400000000002</v>
      </c>
      <c r="I259">
        <v>0</v>
      </c>
    </row>
    <row r="260" spans="1:9" x14ac:dyDescent="0.25">
      <c r="A260" t="s">
        <v>100</v>
      </c>
      <c r="B260">
        <v>1759.64</v>
      </c>
      <c r="C260">
        <v>1757.43</v>
      </c>
      <c r="D260">
        <v>1734.6</v>
      </c>
      <c r="E260">
        <v>1730.42</v>
      </c>
      <c r="F260">
        <v>1160.77</v>
      </c>
      <c r="G260">
        <v>3.03982E-2</v>
      </c>
      <c r="H260">
        <v>0.95681400000000005</v>
      </c>
      <c r="I260">
        <v>0</v>
      </c>
    </row>
    <row r="261" spans="1:9" x14ac:dyDescent="0.25">
      <c r="A261" t="s">
        <v>100</v>
      </c>
      <c r="B261">
        <v>1760.5</v>
      </c>
      <c r="C261">
        <v>1758.3</v>
      </c>
      <c r="D261">
        <v>1735.38</v>
      </c>
      <c r="E261">
        <v>1731.19</v>
      </c>
      <c r="F261">
        <v>1161</v>
      </c>
      <c r="G261">
        <v>5.3912000000000002E-2</v>
      </c>
      <c r="H261">
        <v>0.95798499999999998</v>
      </c>
      <c r="I261">
        <v>0</v>
      </c>
    </row>
    <row r="262" spans="1:9" x14ac:dyDescent="0.25">
      <c r="A262" t="s">
        <v>100</v>
      </c>
      <c r="B262">
        <v>2406.4</v>
      </c>
      <c r="C262">
        <v>1757.16</v>
      </c>
      <c r="D262">
        <v>1734.22</v>
      </c>
      <c r="E262">
        <v>1730.05</v>
      </c>
      <c r="F262">
        <v>1160.3599999999999</v>
      </c>
      <c r="G262">
        <v>5.3909600000000002E-2</v>
      </c>
      <c r="H262">
        <v>0.95612399999999997</v>
      </c>
      <c r="I262">
        <v>0</v>
      </c>
    </row>
    <row r="263" spans="1:9" x14ac:dyDescent="0.25">
      <c r="A263" t="s">
        <v>100</v>
      </c>
      <c r="B263">
        <v>1762.28</v>
      </c>
      <c r="C263">
        <v>1758.01</v>
      </c>
      <c r="D263">
        <v>1734.44</v>
      </c>
      <c r="E263">
        <v>1730.16</v>
      </c>
      <c r="F263">
        <v>1160.07</v>
      </c>
      <c r="G263">
        <v>5.3946500000000001E-2</v>
      </c>
      <c r="H263">
        <v>0.95914299999999997</v>
      </c>
      <c r="I263">
        <v>0</v>
      </c>
    </row>
    <row r="264" spans="1:9" x14ac:dyDescent="0.25">
      <c r="A264" t="s">
        <v>100</v>
      </c>
      <c r="B264">
        <v>1758.82</v>
      </c>
      <c r="C264">
        <v>1756.6</v>
      </c>
      <c r="D264">
        <v>1733.89</v>
      </c>
      <c r="E264">
        <v>1729.72</v>
      </c>
      <c r="F264">
        <v>1160.0899999999999</v>
      </c>
      <c r="G264">
        <v>5.4334800000000003E-2</v>
      </c>
      <c r="H264">
        <v>0.95866200000000001</v>
      </c>
      <c r="I264">
        <v>0</v>
      </c>
    </row>
    <row r="265" spans="1:9" x14ac:dyDescent="0.25">
      <c r="A265" t="s">
        <v>100</v>
      </c>
      <c r="B265">
        <v>1759.48</v>
      </c>
      <c r="C265">
        <v>1757.27</v>
      </c>
      <c r="D265">
        <v>1734.51</v>
      </c>
      <c r="E265">
        <v>1730.36</v>
      </c>
      <c r="F265">
        <v>1160.21</v>
      </c>
      <c r="G265">
        <v>5.3909499999999999E-2</v>
      </c>
      <c r="H265">
        <v>0.95754300000000003</v>
      </c>
      <c r="I265">
        <v>0</v>
      </c>
    </row>
    <row r="266" spans="1:9" x14ac:dyDescent="0.25">
      <c r="A266" t="s">
        <v>100</v>
      </c>
      <c r="B266">
        <v>1759.44</v>
      </c>
      <c r="C266">
        <v>1757.31</v>
      </c>
      <c r="D266">
        <v>1734.56</v>
      </c>
      <c r="E266">
        <v>1730.39</v>
      </c>
      <c r="F266">
        <v>1160.79</v>
      </c>
      <c r="G266">
        <v>5.7866399999999998E-2</v>
      </c>
      <c r="H266">
        <v>0.95155900000000004</v>
      </c>
      <c r="I266">
        <v>0</v>
      </c>
    </row>
    <row r="267" spans="1:9" x14ac:dyDescent="0.25">
      <c r="A267" t="s">
        <v>100</v>
      </c>
      <c r="B267">
        <v>1758.63</v>
      </c>
      <c r="C267">
        <v>1756.47</v>
      </c>
      <c r="D267">
        <v>1733.73</v>
      </c>
      <c r="E267">
        <v>1729.51</v>
      </c>
      <c r="F267">
        <v>1159.54</v>
      </c>
      <c r="G267">
        <v>5.3956900000000002E-2</v>
      </c>
      <c r="H267">
        <v>0.931836</v>
      </c>
      <c r="I267">
        <v>0</v>
      </c>
    </row>
    <row r="268" spans="1:9" x14ac:dyDescent="0.25">
      <c r="A268" t="s">
        <v>100</v>
      </c>
      <c r="B268">
        <v>1760.34</v>
      </c>
      <c r="C268">
        <v>1758.1</v>
      </c>
      <c r="D268">
        <v>1735.11</v>
      </c>
      <c r="E268">
        <v>1730.91</v>
      </c>
      <c r="F268">
        <v>1160.98</v>
      </c>
      <c r="G268">
        <v>5.4259099999999998E-2</v>
      </c>
      <c r="H268">
        <v>0.95633999999999997</v>
      </c>
      <c r="I268">
        <v>0</v>
      </c>
    </row>
    <row r="269" spans="1:9" x14ac:dyDescent="0.25">
      <c r="A269" t="s">
        <v>100</v>
      </c>
      <c r="B269">
        <v>1759.93</v>
      </c>
      <c r="C269">
        <v>1757.65</v>
      </c>
      <c r="D269">
        <v>1734.79</v>
      </c>
      <c r="E269">
        <v>1730.63</v>
      </c>
      <c r="F269">
        <v>1160.5</v>
      </c>
      <c r="G269">
        <v>5.3910199999999998E-2</v>
      </c>
      <c r="H269">
        <v>0.950654</v>
      </c>
      <c r="I269">
        <v>0</v>
      </c>
    </row>
    <row r="270" spans="1:9" x14ac:dyDescent="0.25">
      <c r="A270" t="s">
        <v>100</v>
      </c>
      <c r="B270">
        <v>1759.34</v>
      </c>
      <c r="C270">
        <v>1757.15</v>
      </c>
      <c r="D270">
        <v>1734.38</v>
      </c>
      <c r="E270">
        <v>1730.2</v>
      </c>
      <c r="F270">
        <v>1160.58</v>
      </c>
      <c r="G270">
        <v>5.4017000000000003E-2</v>
      </c>
      <c r="H270">
        <v>0.956978</v>
      </c>
      <c r="I270">
        <v>0</v>
      </c>
    </row>
    <row r="271" spans="1:9" x14ac:dyDescent="0.25">
      <c r="A271" t="s">
        <v>100</v>
      </c>
      <c r="B271">
        <v>1758.6</v>
      </c>
      <c r="C271">
        <v>1756.48</v>
      </c>
      <c r="D271">
        <v>1733.71</v>
      </c>
      <c r="E271">
        <v>1729.56</v>
      </c>
      <c r="F271">
        <v>1159.45</v>
      </c>
      <c r="G271">
        <v>5.5091599999999998E-2</v>
      </c>
      <c r="H271">
        <v>0.95538299999999998</v>
      </c>
      <c r="I271">
        <v>0</v>
      </c>
    </row>
    <row r="272" spans="1:9" x14ac:dyDescent="0.25">
      <c r="A272" t="s">
        <v>100</v>
      </c>
      <c r="B272">
        <v>1758.89</v>
      </c>
      <c r="C272">
        <v>1756.68</v>
      </c>
      <c r="D272">
        <v>1733.9</v>
      </c>
      <c r="E272">
        <v>1729.76</v>
      </c>
      <c r="F272">
        <v>1160.1099999999999</v>
      </c>
      <c r="G272">
        <v>5.4116299999999999E-2</v>
      </c>
      <c r="H272">
        <v>0.95039499999999999</v>
      </c>
      <c r="I272">
        <v>0</v>
      </c>
    </row>
    <row r="273" spans="1:25" x14ac:dyDescent="0.25">
      <c r="A273" t="s">
        <v>100</v>
      </c>
      <c r="B273">
        <v>2430.0100000000002</v>
      </c>
      <c r="C273">
        <v>1756.72</v>
      </c>
      <c r="D273">
        <v>1733.95</v>
      </c>
      <c r="E273">
        <v>1729.79</v>
      </c>
      <c r="F273">
        <v>1159.72</v>
      </c>
      <c r="G273">
        <v>5.3926599999999998E-2</v>
      </c>
      <c r="H273">
        <v>0.95609999999999995</v>
      </c>
      <c r="I273">
        <v>0</v>
      </c>
    </row>
    <row r="274" spans="1:25" x14ac:dyDescent="0.25">
      <c r="A274" t="s">
        <v>100</v>
      </c>
      <c r="B274">
        <v>1762.54</v>
      </c>
      <c r="C274">
        <v>1758.16</v>
      </c>
      <c r="D274">
        <v>1734.62</v>
      </c>
      <c r="E274">
        <v>1730.35</v>
      </c>
      <c r="F274">
        <v>1160.71</v>
      </c>
      <c r="G274">
        <v>5.3943100000000001E-2</v>
      </c>
      <c r="H274">
        <v>0.958839</v>
      </c>
      <c r="I274">
        <v>0</v>
      </c>
    </row>
    <row r="275" spans="1:25" x14ac:dyDescent="0.25">
      <c r="A275" t="s">
        <v>100</v>
      </c>
      <c r="B275">
        <v>1758.93</v>
      </c>
      <c r="C275">
        <v>1756.72</v>
      </c>
      <c r="D275">
        <v>1733.95</v>
      </c>
      <c r="E275">
        <v>1729.79</v>
      </c>
      <c r="F275">
        <v>1159.79</v>
      </c>
      <c r="G275">
        <v>5.3910800000000002E-2</v>
      </c>
      <c r="H275">
        <v>0.95764000000000005</v>
      </c>
      <c r="I275">
        <v>0</v>
      </c>
    </row>
    <row r="276" spans="1:25" x14ac:dyDescent="0.25">
      <c r="A276" t="s">
        <v>100</v>
      </c>
      <c r="B276">
        <v>1758.75</v>
      </c>
      <c r="C276">
        <v>1756.51</v>
      </c>
      <c r="D276">
        <v>1733.73</v>
      </c>
      <c r="E276">
        <v>1729.58</v>
      </c>
      <c r="F276">
        <v>1160.1199999999999</v>
      </c>
      <c r="G276">
        <v>5.41757E-2</v>
      </c>
      <c r="H276">
        <v>0.94660299999999997</v>
      </c>
      <c r="I276">
        <v>0</v>
      </c>
    </row>
    <row r="277" spans="1:25" x14ac:dyDescent="0.25">
      <c r="A277" t="s">
        <v>100</v>
      </c>
      <c r="B277">
        <v>1759.5</v>
      </c>
      <c r="C277">
        <v>1757.32</v>
      </c>
      <c r="D277">
        <v>1734.59</v>
      </c>
      <c r="E277">
        <v>1730.41</v>
      </c>
      <c r="F277">
        <v>1160.3599999999999</v>
      </c>
      <c r="G277">
        <v>5.3924199999999999E-2</v>
      </c>
      <c r="H277">
        <v>0.931836</v>
      </c>
      <c r="I277">
        <v>0</v>
      </c>
    </row>
    <row r="278" spans="1:25" x14ac:dyDescent="0.25">
      <c r="A278" t="s">
        <v>100</v>
      </c>
      <c r="B278">
        <v>1759.57</v>
      </c>
      <c r="C278">
        <v>1757.39</v>
      </c>
      <c r="D278">
        <v>1734.67</v>
      </c>
      <c r="E278">
        <v>1730.52</v>
      </c>
      <c r="F278">
        <v>1160.8900000000001</v>
      </c>
      <c r="G278">
        <v>5.4090699999999999E-2</v>
      </c>
      <c r="H278">
        <v>0.94895700000000005</v>
      </c>
      <c r="I278">
        <v>0</v>
      </c>
    </row>
    <row r="279" spans="1:25" x14ac:dyDescent="0.25">
      <c r="A279" t="s">
        <v>100</v>
      </c>
      <c r="B279">
        <v>1760.25</v>
      </c>
      <c r="C279">
        <v>1757.68</v>
      </c>
      <c r="D279">
        <v>1734.72</v>
      </c>
      <c r="E279">
        <v>1730.52</v>
      </c>
      <c r="F279">
        <v>1160.04</v>
      </c>
      <c r="G279">
        <v>3.6082200000000002E-2</v>
      </c>
      <c r="H279">
        <v>0.95890699999999995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1760.55</v>
      </c>
      <c r="C280">
        <v>1757.75</v>
      </c>
      <c r="D280">
        <v>1733.93</v>
      </c>
      <c r="E280">
        <v>1729.64</v>
      </c>
      <c r="F280">
        <v>1160.1500000000001</v>
      </c>
      <c r="G280">
        <v>5.3909800000000001E-2</v>
      </c>
      <c r="H280">
        <v>0.95871499999999998</v>
      </c>
      <c r="I280">
        <v>0</v>
      </c>
      <c r="R280">
        <f>AVERAGE(B231:B280)</f>
        <v>1811.6997999999994</v>
      </c>
      <c r="S280">
        <f>AVERAGE(C231:C280)</f>
        <v>1757.5565999999997</v>
      </c>
      <c r="U280">
        <f>_xlfn.VAR.P(B231:B280)</f>
        <v>30821.17780596</v>
      </c>
      <c r="V280">
        <f>_xlfn.VAR.P(C231:C280)</f>
        <v>0.3547104399999908</v>
      </c>
      <c r="X280">
        <f>1.96*SQRT(U280)/50</f>
        <v>6.8819368395641618</v>
      </c>
      <c r="Y280">
        <f>1.96*SQRT(V280)/50</f>
        <v>2.3346568281475241E-2</v>
      </c>
    </row>
    <row r="281" spans="1:25" x14ac:dyDescent="0.25">
      <c r="A281" t="s">
        <v>100</v>
      </c>
      <c r="B281">
        <v>90587.936975000004</v>
      </c>
      <c r="C281" t="s">
        <v>36</v>
      </c>
    </row>
    <row r="282" spans="1:25" x14ac:dyDescent="0.25">
      <c r="A282" t="s">
        <v>86</v>
      </c>
      <c r="B282">
        <v>1176.6199999999999</v>
      </c>
      <c r="C282">
        <v>1174.17</v>
      </c>
      <c r="D282">
        <v>1150.56</v>
      </c>
      <c r="E282">
        <v>1146.8</v>
      </c>
      <c r="F282">
        <v>805.774</v>
      </c>
      <c r="G282">
        <v>5.3914999999999998E-2</v>
      </c>
      <c r="H282">
        <v>0.95354300000000003</v>
      </c>
      <c r="I282">
        <v>0</v>
      </c>
    </row>
    <row r="283" spans="1:25" x14ac:dyDescent="0.25">
      <c r="A283" t="s">
        <v>86</v>
      </c>
      <c r="B283">
        <v>1175.94</v>
      </c>
      <c r="C283">
        <v>1173.6099999999999</v>
      </c>
      <c r="D283">
        <v>1150.01</v>
      </c>
      <c r="E283">
        <v>1146.24</v>
      </c>
      <c r="F283">
        <v>806.20299999999997</v>
      </c>
      <c r="G283">
        <v>5.39192E-2</v>
      </c>
      <c r="H283">
        <v>0.94948399999999999</v>
      </c>
      <c r="I283">
        <v>0</v>
      </c>
    </row>
    <row r="284" spans="1:25" x14ac:dyDescent="0.25">
      <c r="A284" t="s">
        <v>86</v>
      </c>
      <c r="B284">
        <v>1176.32</v>
      </c>
      <c r="C284">
        <v>1174.02</v>
      </c>
      <c r="D284">
        <v>1150.4100000000001</v>
      </c>
      <c r="E284">
        <v>1146.6600000000001</v>
      </c>
      <c r="F284">
        <v>805.82</v>
      </c>
      <c r="G284">
        <v>5.4160199999999999E-2</v>
      </c>
      <c r="H284">
        <v>0.94771399999999995</v>
      </c>
      <c r="I284">
        <v>0</v>
      </c>
    </row>
    <row r="285" spans="1:25" x14ac:dyDescent="0.25">
      <c r="A285" t="s">
        <v>86</v>
      </c>
      <c r="B285">
        <v>1175.1500000000001</v>
      </c>
      <c r="C285">
        <v>1172.9000000000001</v>
      </c>
      <c r="D285">
        <v>1149.96</v>
      </c>
      <c r="E285">
        <v>1146.26</v>
      </c>
      <c r="F285">
        <v>806.22500000000002</v>
      </c>
      <c r="G285">
        <v>5.3966399999999998E-2</v>
      </c>
      <c r="H285">
        <v>0.95453399999999999</v>
      </c>
      <c r="I285">
        <v>0</v>
      </c>
    </row>
    <row r="286" spans="1:25" x14ac:dyDescent="0.25">
      <c r="A286" t="s">
        <v>86</v>
      </c>
      <c r="B286">
        <v>1175.23</v>
      </c>
      <c r="C286">
        <v>1173.05</v>
      </c>
      <c r="D286">
        <v>1150.27</v>
      </c>
      <c r="E286">
        <v>1146.6099999999999</v>
      </c>
      <c r="F286">
        <v>805.76900000000001</v>
      </c>
      <c r="G286">
        <v>5.41868E-2</v>
      </c>
      <c r="H286">
        <v>0.931836</v>
      </c>
      <c r="I286">
        <v>0</v>
      </c>
    </row>
    <row r="287" spans="1:25" x14ac:dyDescent="0.25">
      <c r="A287" t="s">
        <v>86</v>
      </c>
      <c r="B287">
        <v>1713.4</v>
      </c>
      <c r="C287">
        <v>1172.8699999999999</v>
      </c>
      <c r="D287">
        <v>1149.97</v>
      </c>
      <c r="E287">
        <v>1146.29</v>
      </c>
      <c r="F287">
        <v>806.20699999999999</v>
      </c>
      <c r="G287">
        <v>5.3947599999999998E-2</v>
      </c>
      <c r="H287">
        <v>0.95058200000000004</v>
      </c>
      <c r="I287">
        <v>0</v>
      </c>
    </row>
    <row r="288" spans="1:25" x14ac:dyDescent="0.25">
      <c r="A288" t="s">
        <v>86</v>
      </c>
      <c r="B288">
        <v>1178.6600000000001</v>
      </c>
      <c r="C288">
        <v>1174.32</v>
      </c>
      <c r="D288">
        <v>1150.4100000000001</v>
      </c>
      <c r="E288">
        <v>1146.6099999999999</v>
      </c>
      <c r="F288">
        <v>805.68899999999996</v>
      </c>
      <c r="G288">
        <v>5.3986199999999998E-2</v>
      </c>
      <c r="H288">
        <v>0.95072999999999996</v>
      </c>
      <c r="I288">
        <v>0</v>
      </c>
    </row>
    <row r="289" spans="1:9" x14ac:dyDescent="0.25">
      <c r="A289" t="s">
        <v>86</v>
      </c>
      <c r="B289">
        <v>1175.5899999999999</v>
      </c>
      <c r="C289">
        <v>1173.18</v>
      </c>
      <c r="D289">
        <v>1149.8699999999999</v>
      </c>
      <c r="E289">
        <v>1146.1199999999999</v>
      </c>
      <c r="F289">
        <v>806.11900000000003</v>
      </c>
      <c r="G289">
        <v>5.40314E-2</v>
      </c>
      <c r="H289">
        <v>0.93183400000000005</v>
      </c>
      <c r="I289">
        <v>0</v>
      </c>
    </row>
    <row r="290" spans="1:9" x14ac:dyDescent="0.25">
      <c r="A290" t="s">
        <v>86</v>
      </c>
      <c r="B290">
        <v>1175.74</v>
      </c>
      <c r="C290">
        <v>1173.53</v>
      </c>
      <c r="D290">
        <v>1150.33</v>
      </c>
      <c r="E290">
        <v>1146.6400000000001</v>
      </c>
      <c r="F290">
        <v>805.755</v>
      </c>
      <c r="G290">
        <v>5.3997499999999997E-2</v>
      </c>
      <c r="H290">
        <v>0.94910799999999995</v>
      </c>
      <c r="I290">
        <v>0</v>
      </c>
    </row>
    <row r="291" spans="1:9" x14ac:dyDescent="0.25">
      <c r="A291" t="s">
        <v>86</v>
      </c>
      <c r="B291">
        <v>1175.3800000000001</v>
      </c>
      <c r="C291">
        <v>1173.19</v>
      </c>
      <c r="D291">
        <v>1149.99</v>
      </c>
      <c r="E291">
        <v>1146.28</v>
      </c>
      <c r="F291">
        <v>806.18499999999995</v>
      </c>
      <c r="G291">
        <v>5.4116299999999999E-2</v>
      </c>
      <c r="H291">
        <v>0.95773399999999997</v>
      </c>
      <c r="I291">
        <v>0</v>
      </c>
    </row>
    <row r="292" spans="1:9" x14ac:dyDescent="0.25">
      <c r="A292" t="s">
        <v>86</v>
      </c>
      <c r="B292">
        <v>1175.71</v>
      </c>
      <c r="C292">
        <v>1173.53</v>
      </c>
      <c r="D292">
        <v>1150.3699999999999</v>
      </c>
      <c r="E292">
        <v>1146.67</v>
      </c>
      <c r="F292">
        <v>805.79300000000001</v>
      </c>
      <c r="G292">
        <v>5.3929999999999999E-2</v>
      </c>
      <c r="H292">
        <v>0.959198</v>
      </c>
      <c r="I292">
        <v>0</v>
      </c>
    </row>
    <row r="293" spans="1:9" x14ac:dyDescent="0.25">
      <c r="A293" t="s">
        <v>86</v>
      </c>
      <c r="B293">
        <v>1175.42</v>
      </c>
      <c r="C293">
        <v>1173.26</v>
      </c>
      <c r="D293">
        <v>1150.08</v>
      </c>
      <c r="E293">
        <v>1146.3699999999999</v>
      </c>
      <c r="F293">
        <v>806.23800000000006</v>
      </c>
      <c r="G293">
        <v>2.94582E-2</v>
      </c>
      <c r="H293">
        <v>0.95816100000000004</v>
      </c>
      <c r="I293">
        <v>0</v>
      </c>
    </row>
    <row r="294" spans="1:9" x14ac:dyDescent="0.25">
      <c r="A294" t="s">
        <v>86</v>
      </c>
      <c r="B294">
        <v>1175.6099999999999</v>
      </c>
      <c r="C294">
        <v>1173.49</v>
      </c>
      <c r="D294">
        <v>1150.3399999999999</v>
      </c>
      <c r="E294">
        <v>1146.67</v>
      </c>
      <c r="F294">
        <v>805.83500000000004</v>
      </c>
      <c r="G294">
        <v>5.4965699999999999E-2</v>
      </c>
      <c r="H294">
        <v>0.95906599999999997</v>
      </c>
      <c r="I294">
        <v>0</v>
      </c>
    </row>
    <row r="295" spans="1:9" x14ac:dyDescent="0.25">
      <c r="A295" t="s">
        <v>86</v>
      </c>
      <c r="B295">
        <v>1753.76</v>
      </c>
      <c r="C295">
        <v>1172.77</v>
      </c>
      <c r="D295">
        <v>1149.9000000000001</v>
      </c>
      <c r="E295">
        <v>1146.2</v>
      </c>
      <c r="F295">
        <v>806.17899999999997</v>
      </c>
      <c r="G295">
        <v>5.3911199999999999E-2</v>
      </c>
      <c r="H295">
        <v>0.95892500000000003</v>
      </c>
      <c r="I295">
        <v>0</v>
      </c>
    </row>
    <row r="296" spans="1:9" x14ac:dyDescent="0.25">
      <c r="A296" t="s">
        <v>86</v>
      </c>
      <c r="B296">
        <v>1177.01</v>
      </c>
      <c r="C296">
        <v>1173.78</v>
      </c>
      <c r="D296">
        <v>1150.43</v>
      </c>
      <c r="E296">
        <v>1146.7</v>
      </c>
      <c r="F296">
        <v>805.798</v>
      </c>
      <c r="G296">
        <v>3.66031E-2</v>
      </c>
      <c r="H296">
        <v>0.95906199999999997</v>
      </c>
      <c r="I296">
        <v>0</v>
      </c>
    </row>
    <row r="297" spans="1:9" x14ac:dyDescent="0.25">
      <c r="A297" t="s">
        <v>86</v>
      </c>
      <c r="B297">
        <v>1176.29</v>
      </c>
      <c r="C297">
        <v>1173.83</v>
      </c>
      <c r="D297">
        <v>1150.05</v>
      </c>
      <c r="E297">
        <v>1146.28</v>
      </c>
      <c r="F297">
        <v>806.20799999999997</v>
      </c>
      <c r="G297">
        <v>5.3982500000000003E-2</v>
      </c>
      <c r="H297">
        <v>0.931836</v>
      </c>
      <c r="I297">
        <v>0</v>
      </c>
    </row>
    <row r="298" spans="1:9" x14ac:dyDescent="0.25">
      <c r="A298" t="s">
        <v>86</v>
      </c>
      <c r="B298">
        <v>1176.49</v>
      </c>
      <c r="C298">
        <v>1174.1500000000001</v>
      </c>
      <c r="D298">
        <v>1150.48</v>
      </c>
      <c r="E298">
        <v>1146.72</v>
      </c>
      <c r="F298">
        <v>805.86199999999997</v>
      </c>
      <c r="G298">
        <v>5.4024799999999998E-2</v>
      </c>
      <c r="H298">
        <v>0.95231600000000005</v>
      </c>
      <c r="I298">
        <v>0</v>
      </c>
    </row>
    <row r="299" spans="1:9" x14ac:dyDescent="0.25">
      <c r="A299" t="s">
        <v>86</v>
      </c>
      <c r="B299">
        <v>1176.07</v>
      </c>
      <c r="C299">
        <v>1173.75</v>
      </c>
      <c r="D299">
        <v>1150.0899999999999</v>
      </c>
      <c r="E299">
        <v>1146.3399999999999</v>
      </c>
      <c r="F299">
        <v>806.25800000000004</v>
      </c>
      <c r="G299">
        <v>5.3909499999999999E-2</v>
      </c>
      <c r="H299">
        <v>0.95920799999999995</v>
      </c>
      <c r="I299">
        <v>0</v>
      </c>
    </row>
    <row r="300" spans="1:9" x14ac:dyDescent="0.25">
      <c r="A300" t="s">
        <v>86</v>
      </c>
      <c r="B300">
        <v>1176.32</v>
      </c>
      <c r="C300">
        <v>1174.07</v>
      </c>
      <c r="D300">
        <v>1150.55</v>
      </c>
      <c r="E300">
        <v>1146.81</v>
      </c>
      <c r="F300">
        <v>805.92600000000004</v>
      </c>
      <c r="G300">
        <v>5.4017000000000003E-2</v>
      </c>
      <c r="H300">
        <v>0.94518100000000005</v>
      </c>
      <c r="I300">
        <v>0</v>
      </c>
    </row>
    <row r="301" spans="1:9" x14ac:dyDescent="0.25">
      <c r="A301" t="s">
        <v>86</v>
      </c>
      <c r="B301">
        <v>1175.17</v>
      </c>
      <c r="C301">
        <v>1172.8900000000001</v>
      </c>
      <c r="D301">
        <v>1149.99</v>
      </c>
      <c r="E301">
        <v>1146.3</v>
      </c>
      <c r="F301">
        <v>806.21799999999996</v>
      </c>
      <c r="G301">
        <v>5.4111899999999998E-2</v>
      </c>
      <c r="H301">
        <v>0.931836</v>
      </c>
      <c r="I301">
        <v>0</v>
      </c>
    </row>
    <row r="302" spans="1:9" x14ac:dyDescent="0.25">
      <c r="A302" t="s">
        <v>86</v>
      </c>
      <c r="B302">
        <v>1175.4000000000001</v>
      </c>
      <c r="C302">
        <v>1173.21</v>
      </c>
      <c r="D302">
        <v>1150.3699999999999</v>
      </c>
      <c r="E302">
        <v>1146.72</v>
      </c>
      <c r="F302">
        <v>805.82299999999998</v>
      </c>
      <c r="G302">
        <v>5.4485699999999998E-2</v>
      </c>
      <c r="H302">
        <v>0.95778099999999999</v>
      </c>
      <c r="I302">
        <v>0</v>
      </c>
    </row>
    <row r="303" spans="1:9" x14ac:dyDescent="0.25">
      <c r="A303" t="s">
        <v>86</v>
      </c>
      <c r="B303">
        <v>1765.11</v>
      </c>
      <c r="C303">
        <v>1172.98</v>
      </c>
      <c r="D303">
        <v>1150.01</v>
      </c>
      <c r="E303">
        <v>1146.33</v>
      </c>
      <c r="F303">
        <v>806.24300000000005</v>
      </c>
      <c r="G303">
        <v>5.391E-2</v>
      </c>
      <c r="H303">
        <v>0.93824099999999999</v>
      </c>
      <c r="I303">
        <v>0</v>
      </c>
    </row>
    <row r="304" spans="1:9" x14ac:dyDescent="0.25">
      <c r="A304" t="s">
        <v>86</v>
      </c>
      <c r="B304">
        <v>1178.75</v>
      </c>
      <c r="C304">
        <v>1174.45</v>
      </c>
      <c r="D304">
        <v>1150.54</v>
      </c>
      <c r="E304">
        <v>1146.75</v>
      </c>
      <c r="F304">
        <v>805.79899999999998</v>
      </c>
      <c r="G304">
        <v>5.4055699999999998E-2</v>
      </c>
      <c r="H304">
        <v>0.95520499999999997</v>
      </c>
      <c r="I304">
        <v>0</v>
      </c>
    </row>
    <row r="305" spans="1:9" x14ac:dyDescent="0.25">
      <c r="A305" t="s">
        <v>86</v>
      </c>
      <c r="B305">
        <v>1176.1099999999999</v>
      </c>
      <c r="C305">
        <v>1173.78</v>
      </c>
      <c r="D305">
        <v>1150.1400000000001</v>
      </c>
      <c r="E305">
        <v>1146.3800000000001</v>
      </c>
      <c r="F305">
        <v>806.28700000000003</v>
      </c>
      <c r="G305">
        <v>5.3911000000000001E-2</v>
      </c>
      <c r="H305">
        <v>0.93179800000000002</v>
      </c>
      <c r="I305">
        <v>0</v>
      </c>
    </row>
    <row r="306" spans="1:9" x14ac:dyDescent="0.25">
      <c r="A306" t="s">
        <v>86</v>
      </c>
      <c r="B306">
        <v>1176.47</v>
      </c>
      <c r="C306">
        <v>1174.0999999999999</v>
      </c>
      <c r="D306">
        <v>1150.46</v>
      </c>
      <c r="E306">
        <v>1146.7</v>
      </c>
      <c r="F306">
        <v>805.83</v>
      </c>
      <c r="G306">
        <v>5.39134E-2</v>
      </c>
      <c r="H306">
        <v>0.93182299999999996</v>
      </c>
      <c r="I306">
        <v>0</v>
      </c>
    </row>
    <row r="307" spans="1:9" x14ac:dyDescent="0.25">
      <c r="A307" t="s">
        <v>86</v>
      </c>
      <c r="B307">
        <v>1176.03</v>
      </c>
      <c r="C307">
        <v>1173.6500000000001</v>
      </c>
      <c r="D307">
        <v>1150</v>
      </c>
      <c r="E307">
        <v>1146.24</v>
      </c>
      <c r="F307">
        <v>806.21100000000001</v>
      </c>
      <c r="G307">
        <v>5.3909499999999999E-2</v>
      </c>
      <c r="H307">
        <v>0.93182100000000001</v>
      </c>
      <c r="I307">
        <v>0</v>
      </c>
    </row>
    <row r="308" spans="1:9" x14ac:dyDescent="0.25">
      <c r="A308" t="s">
        <v>86</v>
      </c>
      <c r="B308">
        <v>1176.17</v>
      </c>
      <c r="C308">
        <v>1173.9100000000001</v>
      </c>
      <c r="D308">
        <v>1150.4100000000001</v>
      </c>
      <c r="E308">
        <v>1146.68</v>
      </c>
      <c r="F308">
        <v>805.85199999999998</v>
      </c>
      <c r="G308">
        <v>5.3920599999999999E-2</v>
      </c>
      <c r="H308">
        <v>0.95627899999999999</v>
      </c>
      <c r="I308">
        <v>0</v>
      </c>
    </row>
    <row r="309" spans="1:9" x14ac:dyDescent="0.25">
      <c r="A309" t="s">
        <v>86</v>
      </c>
      <c r="B309">
        <v>1175.4000000000001</v>
      </c>
      <c r="C309">
        <v>1173.1500000000001</v>
      </c>
      <c r="D309">
        <v>1149.99</v>
      </c>
      <c r="E309">
        <v>1146.28</v>
      </c>
      <c r="F309">
        <v>806.28499999999997</v>
      </c>
      <c r="G309">
        <v>5.3930400000000003E-2</v>
      </c>
      <c r="H309">
        <v>0.95868399999999998</v>
      </c>
      <c r="I309">
        <v>0</v>
      </c>
    </row>
    <row r="310" spans="1:9" x14ac:dyDescent="0.25">
      <c r="A310" t="s">
        <v>86</v>
      </c>
      <c r="B310">
        <v>1175.8399999999999</v>
      </c>
      <c r="C310">
        <v>1173.58</v>
      </c>
      <c r="D310">
        <v>1150.4100000000001</v>
      </c>
      <c r="E310">
        <v>1146.68</v>
      </c>
      <c r="F310">
        <v>805.83799999999997</v>
      </c>
      <c r="G310">
        <v>5.3976000000000003E-2</v>
      </c>
      <c r="H310">
        <v>0.95892699999999997</v>
      </c>
      <c r="I310">
        <v>0</v>
      </c>
    </row>
    <row r="311" spans="1:9" x14ac:dyDescent="0.25">
      <c r="A311" t="s">
        <v>86</v>
      </c>
      <c r="B311">
        <v>1770.67</v>
      </c>
      <c r="C311">
        <v>1172.67</v>
      </c>
      <c r="D311">
        <v>1149.83</v>
      </c>
      <c r="E311">
        <v>1146.1400000000001</v>
      </c>
      <c r="F311">
        <v>806.17600000000004</v>
      </c>
      <c r="G311">
        <v>5.3933799999999997E-2</v>
      </c>
      <c r="H311">
        <v>0.95916299999999999</v>
      </c>
      <c r="I311">
        <v>0</v>
      </c>
    </row>
    <row r="312" spans="1:9" x14ac:dyDescent="0.25">
      <c r="A312" t="s">
        <v>86</v>
      </c>
      <c r="B312">
        <v>1176.6400000000001</v>
      </c>
      <c r="C312">
        <v>1173.52</v>
      </c>
      <c r="D312">
        <v>1150.3699999999999</v>
      </c>
      <c r="E312">
        <v>1146.6600000000001</v>
      </c>
      <c r="F312">
        <v>805.81899999999996</v>
      </c>
      <c r="G312">
        <v>5.39233E-2</v>
      </c>
      <c r="H312">
        <v>0.95804999999999996</v>
      </c>
      <c r="I312">
        <v>0</v>
      </c>
    </row>
    <row r="313" spans="1:9" x14ac:dyDescent="0.25">
      <c r="A313" t="s">
        <v>86</v>
      </c>
      <c r="B313">
        <v>1175.4000000000001</v>
      </c>
      <c r="C313">
        <v>1173.1500000000001</v>
      </c>
      <c r="D313">
        <v>1149.96</v>
      </c>
      <c r="E313">
        <v>1146.25</v>
      </c>
      <c r="F313">
        <v>806.19899999999996</v>
      </c>
      <c r="G313">
        <v>5.39322E-2</v>
      </c>
      <c r="H313">
        <v>0.95917600000000003</v>
      </c>
      <c r="I313">
        <v>0</v>
      </c>
    </row>
    <row r="314" spans="1:9" x14ac:dyDescent="0.25">
      <c r="A314" t="s">
        <v>86</v>
      </c>
      <c r="B314">
        <v>1175.73</v>
      </c>
      <c r="C314">
        <v>1173.5</v>
      </c>
      <c r="D314">
        <v>1150.3699999999999</v>
      </c>
      <c r="E314">
        <v>1146.6400000000001</v>
      </c>
      <c r="F314">
        <v>805.80600000000004</v>
      </c>
      <c r="G314">
        <v>5.3948799999999998E-2</v>
      </c>
      <c r="H314">
        <v>0.93182900000000002</v>
      </c>
      <c r="I314">
        <v>0</v>
      </c>
    </row>
    <row r="315" spans="1:9" x14ac:dyDescent="0.25">
      <c r="A315" t="s">
        <v>86</v>
      </c>
      <c r="B315">
        <v>1175.25</v>
      </c>
      <c r="C315">
        <v>1173.07</v>
      </c>
      <c r="D315">
        <v>1149.9000000000001</v>
      </c>
      <c r="E315">
        <v>1146.19</v>
      </c>
      <c r="F315">
        <v>806.14700000000005</v>
      </c>
      <c r="G315">
        <v>5.3973599999999997E-2</v>
      </c>
      <c r="H315">
        <v>0.95922300000000005</v>
      </c>
      <c r="I315">
        <v>0</v>
      </c>
    </row>
    <row r="316" spans="1:9" x14ac:dyDescent="0.25">
      <c r="A316" t="s">
        <v>86</v>
      </c>
      <c r="B316">
        <v>1175.56</v>
      </c>
      <c r="C316">
        <v>1173.3900000000001</v>
      </c>
      <c r="D316">
        <v>1150.31</v>
      </c>
      <c r="E316">
        <v>1146.5999999999999</v>
      </c>
      <c r="F316">
        <v>805.78499999999997</v>
      </c>
      <c r="G316">
        <v>5.3920700000000002E-2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1174.92</v>
      </c>
      <c r="C317">
        <v>1172.71</v>
      </c>
      <c r="D317">
        <v>1149.8800000000001</v>
      </c>
      <c r="E317">
        <v>1146.18</v>
      </c>
      <c r="F317">
        <v>806.16800000000001</v>
      </c>
      <c r="G317">
        <v>5.4013499999999999E-2</v>
      </c>
      <c r="H317">
        <v>0.93182500000000001</v>
      </c>
      <c r="I317">
        <v>0</v>
      </c>
    </row>
    <row r="318" spans="1:9" x14ac:dyDescent="0.25">
      <c r="A318" t="s">
        <v>86</v>
      </c>
      <c r="B318">
        <v>1175.24</v>
      </c>
      <c r="C318">
        <v>1173.0999999999999</v>
      </c>
      <c r="D318">
        <v>1150.27</v>
      </c>
      <c r="E318">
        <v>1146.6300000000001</v>
      </c>
      <c r="F318">
        <v>805.76800000000003</v>
      </c>
      <c r="G318">
        <v>5.3926799999999997E-2</v>
      </c>
      <c r="H318">
        <v>0.95412300000000005</v>
      </c>
      <c r="I318">
        <v>0</v>
      </c>
    </row>
    <row r="319" spans="1:9" x14ac:dyDescent="0.25">
      <c r="A319" t="s">
        <v>86</v>
      </c>
      <c r="B319">
        <v>1808.04</v>
      </c>
      <c r="C319">
        <v>1172.72</v>
      </c>
      <c r="D319">
        <v>1149.9100000000001</v>
      </c>
      <c r="E319">
        <v>1146.26</v>
      </c>
      <c r="F319">
        <v>806.15599999999995</v>
      </c>
      <c r="G319">
        <v>5.4436999999999999E-2</v>
      </c>
      <c r="H319">
        <v>0.95531500000000003</v>
      </c>
      <c r="I319">
        <v>0</v>
      </c>
    </row>
    <row r="320" spans="1:9" x14ac:dyDescent="0.25">
      <c r="A320" t="s">
        <v>86</v>
      </c>
      <c r="B320">
        <v>1284.83</v>
      </c>
      <c r="C320">
        <v>1174.06</v>
      </c>
      <c r="D320">
        <v>1150.25</v>
      </c>
      <c r="E320">
        <v>1146.47</v>
      </c>
      <c r="F320">
        <v>805.66899999999998</v>
      </c>
      <c r="G320">
        <v>5.3999900000000003E-2</v>
      </c>
      <c r="H320">
        <v>0.953156</v>
      </c>
      <c r="I320">
        <v>0</v>
      </c>
    </row>
    <row r="321" spans="1:25" x14ac:dyDescent="0.25">
      <c r="A321" t="s">
        <v>86</v>
      </c>
      <c r="B321">
        <v>1176.1099999999999</v>
      </c>
      <c r="C321">
        <v>1173.67</v>
      </c>
      <c r="D321">
        <v>1149.93</v>
      </c>
      <c r="E321">
        <v>1146.1600000000001</v>
      </c>
      <c r="F321">
        <v>806.16200000000003</v>
      </c>
      <c r="G321">
        <v>5.5911500000000003E-2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1176.27</v>
      </c>
      <c r="C322">
        <v>1173.95</v>
      </c>
      <c r="D322">
        <v>1150.3399999999999</v>
      </c>
      <c r="E322">
        <v>1146.57</v>
      </c>
      <c r="F322">
        <v>805.76400000000001</v>
      </c>
      <c r="G322">
        <v>5.4392200000000002E-2</v>
      </c>
      <c r="H322">
        <v>0.93183400000000005</v>
      </c>
      <c r="I322">
        <v>0</v>
      </c>
    </row>
    <row r="323" spans="1:25" x14ac:dyDescent="0.25">
      <c r="A323" t="s">
        <v>86</v>
      </c>
      <c r="B323">
        <v>1175.93</v>
      </c>
      <c r="C323">
        <v>1173.6300000000001</v>
      </c>
      <c r="D323">
        <v>1149.95</v>
      </c>
      <c r="E323">
        <v>1146.18</v>
      </c>
      <c r="F323">
        <v>806.202</v>
      </c>
      <c r="G323">
        <v>5.3955900000000001E-2</v>
      </c>
      <c r="H323">
        <v>0.93183499999999997</v>
      </c>
      <c r="I323">
        <v>0</v>
      </c>
    </row>
    <row r="324" spans="1:25" x14ac:dyDescent="0.25">
      <c r="A324" t="s">
        <v>86</v>
      </c>
      <c r="B324">
        <v>1176.25</v>
      </c>
      <c r="C324">
        <v>1173.97</v>
      </c>
      <c r="D324">
        <v>1150.3499999999999</v>
      </c>
      <c r="E324">
        <v>1146.5899999999999</v>
      </c>
      <c r="F324">
        <v>805.78</v>
      </c>
      <c r="G324">
        <v>5.3911000000000001E-2</v>
      </c>
      <c r="H324">
        <v>0.93183700000000003</v>
      </c>
      <c r="I324">
        <v>0</v>
      </c>
    </row>
    <row r="325" spans="1:25" x14ac:dyDescent="0.25">
      <c r="A325" t="s">
        <v>86</v>
      </c>
      <c r="B325">
        <v>1175.9100000000001</v>
      </c>
      <c r="C325">
        <v>1173.6300000000001</v>
      </c>
      <c r="D325">
        <v>1150.01</v>
      </c>
      <c r="E325">
        <v>1146.25</v>
      </c>
      <c r="F325">
        <v>806.21400000000006</v>
      </c>
      <c r="G325">
        <v>5.4070899999999998E-2</v>
      </c>
      <c r="H325">
        <v>0.95783200000000002</v>
      </c>
      <c r="I325">
        <v>0</v>
      </c>
    </row>
    <row r="326" spans="1:25" x14ac:dyDescent="0.25">
      <c r="A326" t="s">
        <v>86</v>
      </c>
      <c r="B326">
        <v>1176.1199999999999</v>
      </c>
      <c r="C326">
        <v>1173.9100000000001</v>
      </c>
      <c r="D326">
        <v>1150.3699999999999</v>
      </c>
      <c r="E326">
        <v>1146.6600000000001</v>
      </c>
      <c r="F326">
        <v>805.82899999999995</v>
      </c>
      <c r="G326">
        <v>5.3911000000000001E-2</v>
      </c>
      <c r="H326">
        <v>0.95464199999999999</v>
      </c>
      <c r="I326">
        <v>0</v>
      </c>
    </row>
    <row r="327" spans="1:25" x14ac:dyDescent="0.25">
      <c r="A327" t="s">
        <v>86</v>
      </c>
      <c r="B327">
        <v>1638.68</v>
      </c>
      <c r="C327">
        <v>1172.98</v>
      </c>
      <c r="D327">
        <v>1149.99</v>
      </c>
      <c r="E327">
        <v>1146.3</v>
      </c>
      <c r="F327">
        <v>806.23500000000001</v>
      </c>
      <c r="G327">
        <v>5.3913999999999997E-2</v>
      </c>
      <c r="H327">
        <v>0.95721400000000001</v>
      </c>
      <c r="I327">
        <v>0</v>
      </c>
    </row>
    <row r="328" spans="1:25" x14ac:dyDescent="0.25">
      <c r="A328" t="s">
        <v>86</v>
      </c>
      <c r="B328">
        <v>1176.72</v>
      </c>
      <c r="C328">
        <v>1173.6099999999999</v>
      </c>
      <c r="D328">
        <v>1150.42</v>
      </c>
      <c r="E328">
        <v>1146.74</v>
      </c>
      <c r="F328">
        <v>805.82899999999995</v>
      </c>
      <c r="G328">
        <v>5.4003099999999998E-2</v>
      </c>
      <c r="H328">
        <v>0.931836</v>
      </c>
      <c r="I328">
        <v>0</v>
      </c>
    </row>
    <row r="329" spans="1:25" x14ac:dyDescent="0.25">
      <c r="A329" t="s">
        <v>86</v>
      </c>
      <c r="B329">
        <v>1177.55</v>
      </c>
      <c r="C329">
        <v>1174.8399999999999</v>
      </c>
      <c r="D329">
        <v>1150.24</v>
      </c>
      <c r="E329">
        <v>1146.3</v>
      </c>
      <c r="F329">
        <v>806.18299999999999</v>
      </c>
      <c r="G329">
        <v>5.3948700000000002E-2</v>
      </c>
      <c r="H329">
        <v>0.95648</v>
      </c>
      <c r="I329">
        <v>0</v>
      </c>
    </row>
    <row r="330" spans="1:25" x14ac:dyDescent="0.25">
      <c r="A330" t="s">
        <v>86</v>
      </c>
      <c r="B330">
        <v>1176.8599999999999</v>
      </c>
      <c r="C330">
        <v>1173.8900000000001</v>
      </c>
      <c r="D330">
        <v>1150.43</v>
      </c>
      <c r="E330">
        <v>1146.5999999999999</v>
      </c>
      <c r="F330">
        <v>805.779</v>
      </c>
      <c r="G330">
        <v>5.4055699999999998E-2</v>
      </c>
      <c r="H330">
        <v>0.95226500000000003</v>
      </c>
      <c r="I330">
        <v>0</v>
      </c>
    </row>
    <row r="331" spans="1:25" x14ac:dyDescent="0.25">
      <c r="A331" t="s">
        <v>86</v>
      </c>
      <c r="B331">
        <v>1175.6600000000001</v>
      </c>
      <c r="C331">
        <v>1173.25</v>
      </c>
      <c r="D331">
        <v>1150.1199999999999</v>
      </c>
      <c r="E331">
        <v>1146.28</v>
      </c>
      <c r="F331">
        <v>806.17200000000003</v>
      </c>
      <c r="G331">
        <v>5.3909499999999999E-2</v>
      </c>
      <c r="H331">
        <v>0.93182799999999999</v>
      </c>
      <c r="I331">
        <v>0</v>
      </c>
    </row>
    <row r="332" spans="1:25" x14ac:dyDescent="0.25">
      <c r="A332" t="s">
        <v>86</v>
      </c>
      <c r="B332">
        <v>1175.1099999999999</v>
      </c>
      <c r="C332">
        <v>1172.73</v>
      </c>
      <c r="D332">
        <v>1150.3800000000001</v>
      </c>
      <c r="E332">
        <v>1146.7</v>
      </c>
      <c r="F332">
        <v>805.846</v>
      </c>
      <c r="G332">
        <v>5.4990999999999998E-2</v>
      </c>
      <c r="H332">
        <v>0.95275299999999996</v>
      </c>
      <c r="I332">
        <v>0</v>
      </c>
    </row>
    <row r="333" spans="1:25" x14ac:dyDescent="0.25">
      <c r="A333" t="s">
        <v>86</v>
      </c>
      <c r="B333">
        <v>1177.6600000000001</v>
      </c>
      <c r="C333">
        <v>1175.3499999999999</v>
      </c>
      <c r="D333">
        <v>1150.44</v>
      </c>
      <c r="E333">
        <v>1146.3499999999999</v>
      </c>
      <c r="F333">
        <v>806.245</v>
      </c>
      <c r="G333">
        <v>5.3911800000000003E-2</v>
      </c>
      <c r="H333">
        <v>0.95576099999999997</v>
      </c>
      <c r="I333">
        <v>0</v>
      </c>
    </row>
    <row r="334" spans="1:25" x14ac:dyDescent="0.25">
      <c r="A334" t="s">
        <v>86</v>
      </c>
      <c r="B334">
        <v>1173.3699999999999</v>
      </c>
      <c r="C334">
        <v>1171.17</v>
      </c>
      <c r="D334">
        <v>1150.19</v>
      </c>
      <c r="E334">
        <v>1146.6600000000001</v>
      </c>
      <c r="F334">
        <v>805.82299999999998</v>
      </c>
      <c r="G334">
        <v>5.3910199999999998E-2</v>
      </c>
      <c r="H334">
        <v>0.931836</v>
      </c>
      <c r="I334">
        <v>0</v>
      </c>
    </row>
    <row r="335" spans="1:25" x14ac:dyDescent="0.25">
      <c r="A335" t="s">
        <v>86</v>
      </c>
      <c r="B335">
        <v>1745.62</v>
      </c>
      <c r="C335">
        <v>1171.05</v>
      </c>
      <c r="D335">
        <v>1149.82</v>
      </c>
      <c r="E335">
        <v>1146.25</v>
      </c>
      <c r="F335">
        <v>806.18600000000004</v>
      </c>
      <c r="G335">
        <v>5.3909800000000001E-2</v>
      </c>
      <c r="H335">
        <v>0.95385799999999998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1180.3800000000001</v>
      </c>
      <c r="C336">
        <v>1176.02</v>
      </c>
      <c r="D336">
        <v>1150.9000000000001</v>
      </c>
      <c r="E336">
        <v>1146.79</v>
      </c>
      <c r="F336">
        <v>805.82600000000002</v>
      </c>
      <c r="G336">
        <v>5.3913900000000001E-2</v>
      </c>
      <c r="H336">
        <v>0.95267199999999996</v>
      </c>
      <c r="I336">
        <v>0</v>
      </c>
      <c r="R336">
        <f>AVERAGE(B287:B336)</f>
        <v>1257.5676000000005</v>
      </c>
      <c r="S336">
        <f>AVERAGE(C287:C336)</f>
        <v>1173.4991999999997</v>
      </c>
      <c r="U336">
        <f>_xlfn.VAR.P(B287:B336)</f>
        <v>38810.777794238857</v>
      </c>
      <c r="V336">
        <f>_xlfn.VAR.P(C287:C336)</f>
        <v>0.65406735999997989</v>
      </c>
      <c r="X336">
        <f>1.96*SQRT(U336)/50</f>
        <v>7.7225768749646768</v>
      </c>
      <c r="Y336">
        <f>1.96*SQRT(V336)/50</f>
        <v>3.1702776977267609E-2</v>
      </c>
    </row>
    <row r="337" spans="1:9" x14ac:dyDescent="0.25">
      <c r="A337" t="s">
        <v>86</v>
      </c>
      <c r="B337">
        <v>62881.397465000002</v>
      </c>
      <c r="C337" t="s">
        <v>36</v>
      </c>
    </row>
    <row r="338" spans="1:9" x14ac:dyDescent="0.25">
      <c r="A338" t="s">
        <v>101</v>
      </c>
      <c r="B338">
        <v>23677.4</v>
      </c>
      <c r="C338">
        <v>23672.799999999999</v>
      </c>
      <c r="D338">
        <v>23647.5</v>
      </c>
      <c r="E338">
        <v>23635.7</v>
      </c>
      <c r="F338">
        <v>22296.799999999999</v>
      </c>
      <c r="G338">
        <v>5.3920999999999997E-2</v>
      </c>
      <c r="H338">
        <v>0.93182900000000002</v>
      </c>
      <c r="I338">
        <v>0</v>
      </c>
    </row>
    <row r="339" spans="1:9" x14ac:dyDescent="0.25">
      <c r="A339" t="s">
        <v>101</v>
      </c>
      <c r="B339">
        <v>23380.6</v>
      </c>
      <c r="C339">
        <v>23377.8</v>
      </c>
      <c r="D339">
        <v>23353.3</v>
      </c>
      <c r="E339">
        <v>23341.5</v>
      </c>
      <c r="F339">
        <v>21992.400000000001</v>
      </c>
      <c r="G339">
        <v>5.3963400000000002E-2</v>
      </c>
      <c r="H339">
        <v>0.95230499999999996</v>
      </c>
      <c r="I339">
        <v>0</v>
      </c>
    </row>
    <row r="340" spans="1:9" x14ac:dyDescent="0.25">
      <c r="A340" t="s">
        <v>101</v>
      </c>
      <c r="B340">
        <v>23196</v>
      </c>
      <c r="C340">
        <v>23192.7</v>
      </c>
      <c r="D340">
        <v>23167.4</v>
      </c>
      <c r="E340">
        <v>23155.9</v>
      </c>
      <c r="F340">
        <v>21771.7</v>
      </c>
      <c r="G340">
        <v>5.3923400000000003E-2</v>
      </c>
      <c r="H340">
        <v>0.94681899999999997</v>
      </c>
      <c r="I340">
        <v>0</v>
      </c>
    </row>
    <row r="341" spans="1:9" x14ac:dyDescent="0.25">
      <c r="A341" t="s">
        <v>101</v>
      </c>
      <c r="B341">
        <v>23042.3</v>
      </c>
      <c r="C341">
        <v>23039.599999999999</v>
      </c>
      <c r="D341">
        <v>23014.6</v>
      </c>
      <c r="E341">
        <v>23002.9</v>
      </c>
      <c r="F341">
        <v>21596</v>
      </c>
      <c r="G341">
        <v>5.3931199999999999E-2</v>
      </c>
      <c r="H341">
        <v>0.93183499999999997</v>
      </c>
      <c r="I341">
        <v>0</v>
      </c>
    </row>
    <row r="342" spans="1:9" x14ac:dyDescent="0.25">
      <c r="A342" t="s">
        <v>101</v>
      </c>
      <c r="B342">
        <v>22842.6</v>
      </c>
      <c r="C342">
        <v>22840.1</v>
      </c>
      <c r="D342">
        <v>22815.8</v>
      </c>
      <c r="E342">
        <v>22804.3</v>
      </c>
      <c r="F342">
        <v>21410.799999999999</v>
      </c>
      <c r="G342">
        <v>5.3912099999999998E-2</v>
      </c>
      <c r="H342">
        <v>0.95921599999999996</v>
      </c>
      <c r="I342">
        <v>0</v>
      </c>
    </row>
    <row r="343" spans="1:9" x14ac:dyDescent="0.25">
      <c r="A343" t="s">
        <v>101</v>
      </c>
      <c r="B343">
        <v>22678.799999999999</v>
      </c>
      <c r="C343">
        <v>22517.5</v>
      </c>
      <c r="D343">
        <v>22492.400000000001</v>
      </c>
      <c r="E343">
        <v>22481.3</v>
      </c>
      <c r="F343">
        <v>21047.599999999999</v>
      </c>
      <c r="G343">
        <v>5.3934500000000003E-2</v>
      </c>
      <c r="H343">
        <v>0.93784999999999996</v>
      </c>
      <c r="I343">
        <v>0</v>
      </c>
    </row>
    <row r="344" spans="1:9" x14ac:dyDescent="0.25">
      <c r="A344" t="s">
        <v>101</v>
      </c>
      <c r="B344">
        <v>22978.400000000001</v>
      </c>
      <c r="C344">
        <v>22975.200000000001</v>
      </c>
      <c r="D344">
        <v>22950.2</v>
      </c>
      <c r="E344">
        <v>22938.6</v>
      </c>
      <c r="F344">
        <v>21529.8</v>
      </c>
      <c r="G344">
        <v>5.4668799999999997E-2</v>
      </c>
      <c r="H344">
        <v>0.95250699999999999</v>
      </c>
      <c r="I344">
        <v>0</v>
      </c>
    </row>
    <row r="345" spans="1:9" x14ac:dyDescent="0.25">
      <c r="A345" t="s">
        <v>101</v>
      </c>
      <c r="B345">
        <v>22453</v>
      </c>
      <c r="C345">
        <v>22450.5</v>
      </c>
      <c r="D345">
        <v>22425.4</v>
      </c>
      <c r="E345">
        <v>22413.7</v>
      </c>
      <c r="F345">
        <v>20954.2</v>
      </c>
      <c r="G345">
        <v>2.9061300000000002E-2</v>
      </c>
      <c r="H345">
        <v>0.953403</v>
      </c>
      <c r="I345">
        <v>0</v>
      </c>
    </row>
    <row r="346" spans="1:9" x14ac:dyDescent="0.25">
      <c r="A346" t="s">
        <v>101</v>
      </c>
      <c r="B346">
        <v>22320.5</v>
      </c>
      <c r="C346">
        <v>22318.3</v>
      </c>
      <c r="D346">
        <v>22294</v>
      </c>
      <c r="E346">
        <v>22282.3</v>
      </c>
      <c r="F346">
        <v>20860.3</v>
      </c>
      <c r="G346">
        <v>5.3920000000000003E-2</v>
      </c>
      <c r="H346">
        <v>0.95922300000000005</v>
      </c>
      <c r="I346">
        <v>0</v>
      </c>
    </row>
    <row r="347" spans="1:9" x14ac:dyDescent="0.25">
      <c r="A347" t="s">
        <v>101</v>
      </c>
      <c r="B347">
        <v>22443.7</v>
      </c>
      <c r="C347">
        <v>22441.3</v>
      </c>
      <c r="D347">
        <v>22416.799999999999</v>
      </c>
      <c r="E347">
        <v>22405.4</v>
      </c>
      <c r="F347">
        <v>20981.200000000001</v>
      </c>
      <c r="G347">
        <v>5.3980599999999997E-2</v>
      </c>
      <c r="H347">
        <v>0.95777500000000004</v>
      </c>
      <c r="I347">
        <v>0</v>
      </c>
    </row>
    <row r="348" spans="1:9" x14ac:dyDescent="0.25">
      <c r="A348" t="s">
        <v>101</v>
      </c>
      <c r="B348">
        <v>22686.3</v>
      </c>
      <c r="C348">
        <v>22683.9</v>
      </c>
      <c r="D348">
        <v>22659.3</v>
      </c>
      <c r="E348">
        <v>22648.3</v>
      </c>
      <c r="F348">
        <v>21217</v>
      </c>
      <c r="G348">
        <v>5.4020499999999999E-2</v>
      </c>
      <c r="H348">
        <v>0.95921699999999999</v>
      </c>
      <c r="I348">
        <v>0</v>
      </c>
    </row>
    <row r="349" spans="1:9" x14ac:dyDescent="0.25">
      <c r="A349" t="s">
        <v>101</v>
      </c>
      <c r="B349">
        <v>22090.1</v>
      </c>
      <c r="C349">
        <v>22087.5</v>
      </c>
      <c r="D349">
        <v>22063.599999999999</v>
      </c>
      <c r="E349">
        <v>22052.2</v>
      </c>
      <c r="F349">
        <v>20620.400000000001</v>
      </c>
      <c r="G349">
        <v>2.96517E-2</v>
      </c>
      <c r="H349">
        <v>0.95661700000000005</v>
      </c>
      <c r="I349">
        <v>0</v>
      </c>
    </row>
    <row r="350" spans="1:9" x14ac:dyDescent="0.25">
      <c r="A350" t="s">
        <v>101</v>
      </c>
      <c r="B350">
        <v>21007.599999999999</v>
      </c>
      <c r="C350">
        <v>21005.3</v>
      </c>
      <c r="D350">
        <v>20982.1</v>
      </c>
      <c r="E350">
        <v>20970.5</v>
      </c>
      <c r="F350">
        <v>19547.8</v>
      </c>
      <c r="G350">
        <v>5.3916699999999998E-2</v>
      </c>
      <c r="H350">
        <v>0.958368</v>
      </c>
      <c r="I350">
        <v>0</v>
      </c>
    </row>
    <row r="351" spans="1:9" x14ac:dyDescent="0.25">
      <c r="A351" t="s">
        <v>101</v>
      </c>
      <c r="B351">
        <v>21493.7</v>
      </c>
      <c r="C351">
        <v>21491.5</v>
      </c>
      <c r="D351">
        <v>21468</v>
      </c>
      <c r="E351">
        <v>21456.1</v>
      </c>
      <c r="F351">
        <v>20011</v>
      </c>
      <c r="G351">
        <v>5.3912599999999998E-2</v>
      </c>
      <c r="H351">
        <v>0.95872800000000002</v>
      </c>
      <c r="I351">
        <v>0</v>
      </c>
    </row>
    <row r="352" spans="1:9" x14ac:dyDescent="0.25">
      <c r="A352" t="s">
        <v>101</v>
      </c>
      <c r="B352">
        <v>21345</v>
      </c>
      <c r="C352">
        <v>21342.7</v>
      </c>
      <c r="D352">
        <v>21319.1</v>
      </c>
      <c r="E352">
        <v>21307.4</v>
      </c>
      <c r="F352">
        <v>19884.900000000001</v>
      </c>
      <c r="G352">
        <v>5.4027199999999997E-2</v>
      </c>
      <c r="H352">
        <v>0.94449000000000005</v>
      </c>
      <c r="I352">
        <v>0</v>
      </c>
    </row>
    <row r="353" spans="1:9" x14ac:dyDescent="0.25">
      <c r="A353" t="s">
        <v>101</v>
      </c>
      <c r="B353">
        <v>22321.599999999999</v>
      </c>
      <c r="C353">
        <v>22135.200000000001</v>
      </c>
      <c r="D353">
        <v>22111.200000000001</v>
      </c>
      <c r="E353">
        <v>22099.1</v>
      </c>
      <c r="F353">
        <v>20668.599999999999</v>
      </c>
      <c r="G353">
        <v>5.41296E-2</v>
      </c>
      <c r="H353">
        <v>0.93183499999999997</v>
      </c>
      <c r="I353">
        <v>0</v>
      </c>
    </row>
    <row r="354" spans="1:9" x14ac:dyDescent="0.25">
      <c r="A354" t="s">
        <v>101</v>
      </c>
      <c r="B354">
        <v>21432.400000000001</v>
      </c>
      <c r="C354">
        <v>21429.8</v>
      </c>
      <c r="D354">
        <v>21406</v>
      </c>
      <c r="E354">
        <v>21394.3</v>
      </c>
      <c r="F354">
        <v>19940.099999999999</v>
      </c>
      <c r="G354">
        <v>5.4028300000000001E-2</v>
      </c>
      <c r="H354">
        <v>0.95905499999999999</v>
      </c>
      <c r="I354">
        <v>0</v>
      </c>
    </row>
    <row r="355" spans="1:9" x14ac:dyDescent="0.25">
      <c r="A355" t="s">
        <v>101</v>
      </c>
      <c r="B355">
        <v>22053.9</v>
      </c>
      <c r="C355">
        <v>22050.9</v>
      </c>
      <c r="D355">
        <v>22026.5</v>
      </c>
      <c r="E355">
        <v>22014.2</v>
      </c>
      <c r="F355">
        <v>20582.3</v>
      </c>
      <c r="G355">
        <v>5.4182300000000003E-2</v>
      </c>
      <c r="H355">
        <v>0.94927600000000001</v>
      </c>
      <c r="I355">
        <v>0</v>
      </c>
    </row>
    <row r="356" spans="1:9" x14ac:dyDescent="0.25">
      <c r="A356" t="s">
        <v>101</v>
      </c>
      <c r="B356">
        <v>24227.599999999999</v>
      </c>
      <c r="C356">
        <v>24225.1</v>
      </c>
      <c r="D356">
        <v>24200.3</v>
      </c>
      <c r="E356">
        <v>24188.3</v>
      </c>
      <c r="F356">
        <v>22898.2</v>
      </c>
      <c r="G356">
        <v>5.3948999999999997E-2</v>
      </c>
      <c r="H356">
        <v>0.95083300000000004</v>
      </c>
      <c r="I356">
        <v>0</v>
      </c>
    </row>
    <row r="357" spans="1:9" x14ac:dyDescent="0.25">
      <c r="A357" t="s">
        <v>101</v>
      </c>
      <c r="B357">
        <v>24300</v>
      </c>
      <c r="C357">
        <v>24297.5</v>
      </c>
      <c r="D357">
        <v>24272.799999999999</v>
      </c>
      <c r="E357">
        <v>24260.9</v>
      </c>
      <c r="F357">
        <v>22981.9</v>
      </c>
      <c r="G357">
        <v>5.39993E-2</v>
      </c>
      <c r="H357">
        <v>0.94694599999999995</v>
      </c>
      <c r="I357">
        <v>0</v>
      </c>
    </row>
    <row r="358" spans="1:9" x14ac:dyDescent="0.25">
      <c r="A358" t="s">
        <v>101</v>
      </c>
      <c r="B358">
        <v>22530.6</v>
      </c>
      <c r="C358">
        <v>22528.2</v>
      </c>
      <c r="D358">
        <v>22504</v>
      </c>
      <c r="E358">
        <v>22492.5</v>
      </c>
      <c r="F358">
        <v>21099.4</v>
      </c>
      <c r="G358">
        <v>5.4396800000000002E-2</v>
      </c>
      <c r="H358">
        <v>0.95424299999999995</v>
      </c>
      <c r="I358">
        <v>0</v>
      </c>
    </row>
    <row r="359" spans="1:9" x14ac:dyDescent="0.25">
      <c r="A359" t="s">
        <v>101</v>
      </c>
      <c r="B359">
        <v>23031.7</v>
      </c>
      <c r="C359">
        <v>23029.3</v>
      </c>
      <c r="D359">
        <v>23004.3</v>
      </c>
      <c r="E359">
        <v>22992.5</v>
      </c>
      <c r="F359">
        <v>21569.200000000001</v>
      </c>
      <c r="G359">
        <v>5.3935799999999999E-2</v>
      </c>
      <c r="H359">
        <v>0.95748299999999997</v>
      </c>
      <c r="I359">
        <v>0</v>
      </c>
    </row>
    <row r="360" spans="1:9" x14ac:dyDescent="0.25">
      <c r="A360" t="s">
        <v>101</v>
      </c>
      <c r="B360">
        <v>22566.5</v>
      </c>
      <c r="C360">
        <v>22564</v>
      </c>
      <c r="D360">
        <v>22539.8</v>
      </c>
      <c r="E360">
        <v>22527.8</v>
      </c>
      <c r="F360">
        <v>21101.8</v>
      </c>
      <c r="G360">
        <v>5.4077199999999999E-2</v>
      </c>
      <c r="H360">
        <v>0.93183300000000002</v>
      </c>
      <c r="I360">
        <v>0</v>
      </c>
    </row>
    <row r="361" spans="1:9" x14ac:dyDescent="0.25">
      <c r="A361" t="s">
        <v>101</v>
      </c>
      <c r="B361">
        <v>23559.8</v>
      </c>
      <c r="C361">
        <v>23557.200000000001</v>
      </c>
      <c r="D361">
        <v>23532.5</v>
      </c>
      <c r="E361">
        <v>23520.6</v>
      </c>
      <c r="F361">
        <v>22142</v>
      </c>
      <c r="G361">
        <v>5.3961700000000001E-2</v>
      </c>
      <c r="H361">
        <v>0.93183700000000003</v>
      </c>
      <c r="I361">
        <v>0</v>
      </c>
    </row>
    <row r="362" spans="1:9" x14ac:dyDescent="0.25">
      <c r="A362" t="s">
        <v>101</v>
      </c>
      <c r="B362">
        <v>23038.9</v>
      </c>
      <c r="C362">
        <v>23036.2</v>
      </c>
      <c r="D362">
        <v>23010.799999999999</v>
      </c>
      <c r="E362">
        <v>22999.200000000001</v>
      </c>
      <c r="F362">
        <v>21610.5</v>
      </c>
      <c r="G362">
        <v>5.3937199999999998E-2</v>
      </c>
      <c r="H362">
        <v>0.94549499999999997</v>
      </c>
      <c r="I362">
        <v>0</v>
      </c>
    </row>
    <row r="363" spans="1:9" x14ac:dyDescent="0.25">
      <c r="A363" t="s">
        <v>101</v>
      </c>
      <c r="B363">
        <v>23764.2</v>
      </c>
      <c r="C363">
        <v>23761.9</v>
      </c>
      <c r="D363">
        <v>23736.799999999999</v>
      </c>
      <c r="E363">
        <v>23725</v>
      </c>
      <c r="F363">
        <v>22291.4</v>
      </c>
      <c r="G363">
        <v>5.3981700000000001E-2</v>
      </c>
      <c r="H363">
        <v>0.956673</v>
      </c>
      <c r="I363">
        <v>0</v>
      </c>
    </row>
    <row r="364" spans="1:9" x14ac:dyDescent="0.25">
      <c r="A364" t="s">
        <v>101</v>
      </c>
      <c r="B364">
        <v>22562.5</v>
      </c>
      <c r="C364">
        <v>22559.9</v>
      </c>
      <c r="D364">
        <v>22535.4</v>
      </c>
      <c r="E364">
        <v>22523.9</v>
      </c>
      <c r="F364">
        <v>21069.1</v>
      </c>
      <c r="G364">
        <v>5.4158400000000002E-2</v>
      </c>
      <c r="H364">
        <v>0.951905</v>
      </c>
      <c r="I364">
        <v>0</v>
      </c>
    </row>
    <row r="365" spans="1:9" x14ac:dyDescent="0.25">
      <c r="A365" t="s">
        <v>101</v>
      </c>
      <c r="B365">
        <v>21524.5</v>
      </c>
      <c r="C365">
        <v>21522.2</v>
      </c>
      <c r="D365">
        <v>21497.8</v>
      </c>
      <c r="E365">
        <v>21486.1</v>
      </c>
      <c r="F365">
        <v>20065.8</v>
      </c>
      <c r="G365">
        <v>5.3710300000000002E-2</v>
      </c>
      <c r="H365">
        <v>0.94033299999999997</v>
      </c>
      <c r="I365">
        <v>0</v>
      </c>
    </row>
    <row r="366" spans="1:9" x14ac:dyDescent="0.25">
      <c r="A366" t="s">
        <v>101</v>
      </c>
      <c r="B366">
        <v>23222.2</v>
      </c>
      <c r="C366">
        <v>23219.8</v>
      </c>
      <c r="D366">
        <v>23194.9</v>
      </c>
      <c r="E366">
        <v>23183.200000000001</v>
      </c>
      <c r="F366">
        <v>21838.799999999999</v>
      </c>
      <c r="G366">
        <v>5.3946899999999999E-2</v>
      </c>
      <c r="H366">
        <v>0.95078200000000002</v>
      </c>
      <c r="I366">
        <v>0</v>
      </c>
    </row>
    <row r="367" spans="1:9" x14ac:dyDescent="0.25">
      <c r="A367" t="s">
        <v>101</v>
      </c>
      <c r="B367">
        <v>23688.1</v>
      </c>
      <c r="C367">
        <v>23685.599999999999</v>
      </c>
      <c r="D367">
        <v>23660.5</v>
      </c>
      <c r="E367">
        <v>23648.799999999999</v>
      </c>
      <c r="F367">
        <v>22321.5</v>
      </c>
      <c r="G367">
        <v>2.9746600000000002E-2</v>
      </c>
      <c r="H367">
        <v>0.95911900000000005</v>
      </c>
      <c r="I367">
        <v>0</v>
      </c>
    </row>
    <row r="368" spans="1:9" x14ac:dyDescent="0.25">
      <c r="A368" t="s">
        <v>101</v>
      </c>
      <c r="B368">
        <v>23128.799999999999</v>
      </c>
      <c r="C368">
        <v>23126</v>
      </c>
      <c r="D368">
        <v>23101.200000000001</v>
      </c>
      <c r="E368">
        <v>23089.4</v>
      </c>
      <c r="F368">
        <v>21698.1</v>
      </c>
      <c r="G368">
        <v>5.3917600000000003E-2</v>
      </c>
      <c r="H368">
        <v>0.93204399999999998</v>
      </c>
      <c r="I368">
        <v>0</v>
      </c>
    </row>
    <row r="369" spans="1:9" x14ac:dyDescent="0.25">
      <c r="A369" t="s">
        <v>101</v>
      </c>
      <c r="B369">
        <v>22319.4</v>
      </c>
      <c r="C369">
        <v>22316.9</v>
      </c>
      <c r="D369">
        <v>22291.3</v>
      </c>
      <c r="E369">
        <v>22280.1</v>
      </c>
      <c r="F369">
        <v>20824.599999999999</v>
      </c>
      <c r="G369">
        <v>5.3909499999999999E-2</v>
      </c>
      <c r="H369">
        <v>0.95865800000000001</v>
      </c>
      <c r="I369">
        <v>0</v>
      </c>
    </row>
    <row r="370" spans="1:9" x14ac:dyDescent="0.25">
      <c r="A370" t="s">
        <v>101</v>
      </c>
      <c r="B370">
        <v>22087.1</v>
      </c>
      <c r="C370">
        <v>22084.400000000001</v>
      </c>
      <c r="D370">
        <v>22059.200000000001</v>
      </c>
      <c r="E370">
        <v>22048.2</v>
      </c>
      <c r="F370">
        <v>20579.8</v>
      </c>
      <c r="G370">
        <v>5.3994199999999999E-2</v>
      </c>
      <c r="H370">
        <v>0.95536100000000002</v>
      </c>
      <c r="I370">
        <v>0</v>
      </c>
    </row>
    <row r="371" spans="1:9" x14ac:dyDescent="0.25">
      <c r="A371" t="s">
        <v>101</v>
      </c>
      <c r="B371">
        <v>23289</v>
      </c>
      <c r="C371">
        <v>23286.400000000001</v>
      </c>
      <c r="D371">
        <v>23260.799999999999</v>
      </c>
      <c r="E371">
        <v>23249.1</v>
      </c>
      <c r="F371">
        <v>21847.9</v>
      </c>
      <c r="G371">
        <v>5.3932599999999997E-2</v>
      </c>
      <c r="H371">
        <v>0.931836</v>
      </c>
      <c r="I371">
        <v>0</v>
      </c>
    </row>
    <row r="372" spans="1:9" x14ac:dyDescent="0.25">
      <c r="A372" t="s">
        <v>101</v>
      </c>
      <c r="B372">
        <v>23569.8</v>
      </c>
      <c r="C372">
        <v>23567.1</v>
      </c>
      <c r="D372">
        <v>23512</v>
      </c>
      <c r="E372">
        <v>23500.400000000001</v>
      </c>
      <c r="F372">
        <v>22090.6</v>
      </c>
      <c r="G372">
        <v>2.9260499999999998E-2</v>
      </c>
      <c r="H372">
        <v>0.94357100000000005</v>
      </c>
      <c r="I372">
        <v>0</v>
      </c>
    </row>
    <row r="373" spans="1:9" x14ac:dyDescent="0.25">
      <c r="A373" t="s">
        <v>101</v>
      </c>
      <c r="B373">
        <v>22985.9</v>
      </c>
      <c r="C373">
        <v>22272.2</v>
      </c>
      <c r="D373">
        <v>22247.4</v>
      </c>
      <c r="E373">
        <v>22235.8</v>
      </c>
      <c r="F373">
        <v>20866.099999999999</v>
      </c>
      <c r="G373">
        <v>5.4170700000000002E-2</v>
      </c>
      <c r="H373">
        <v>0.93183499999999997</v>
      </c>
      <c r="I373">
        <v>0</v>
      </c>
    </row>
    <row r="374" spans="1:9" x14ac:dyDescent="0.25">
      <c r="A374" t="s">
        <v>101</v>
      </c>
      <c r="B374">
        <v>22711</v>
      </c>
      <c r="C374">
        <v>22706.400000000001</v>
      </c>
      <c r="D374">
        <v>22681.9</v>
      </c>
      <c r="E374">
        <v>22670</v>
      </c>
      <c r="F374">
        <v>21300.799999999999</v>
      </c>
      <c r="G374">
        <v>5.3909600000000002E-2</v>
      </c>
      <c r="H374">
        <v>0.95679700000000001</v>
      </c>
      <c r="I374">
        <v>0</v>
      </c>
    </row>
    <row r="375" spans="1:9" x14ac:dyDescent="0.25">
      <c r="A375" t="s">
        <v>101</v>
      </c>
      <c r="B375">
        <v>21407.7</v>
      </c>
      <c r="C375">
        <v>21405.4</v>
      </c>
      <c r="D375">
        <v>21382.2</v>
      </c>
      <c r="E375">
        <v>21370.5</v>
      </c>
      <c r="F375">
        <v>20043.3</v>
      </c>
      <c r="G375">
        <v>5.39129E-2</v>
      </c>
      <c r="H375">
        <v>0.93248299999999995</v>
      </c>
      <c r="I375">
        <v>0</v>
      </c>
    </row>
    <row r="376" spans="1:9" x14ac:dyDescent="0.25">
      <c r="A376" t="s">
        <v>101</v>
      </c>
      <c r="B376">
        <v>20852.400000000001</v>
      </c>
      <c r="C376">
        <v>20849.900000000001</v>
      </c>
      <c r="D376">
        <v>20827.400000000001</v>
      </c>
      <c r="E376">
        <v>20815.900000000001</v>
      </c>
      <c r="F376">
        <v>19521.599999999999</v>
      </c>
      <c r="G376">
        <v>5.3925000000000001E-2</v>
      </c>
      <c r="H376">
        <v>0.931836</v>
      </c>
      <c r="I376">
        <v>0</v>
      </c>
    </row>
    <row r="377" spans="1:9" x14ac:dyDescent="0.25">
      <c r="A377" t="s">
        <v>101</v>
      </c>
      <c r="B377">
        <v>22173</v>
      </c>
      <c r="C377">
        <v>22170.5</v>
      </c>
      <c r="D377">
        <v>22146.799999999999</v>
      </c>
      <c r="E377">
        <v>22134.9</v>
      </c>
      <c r="F377">
        <v>20770</v>
      </c>
      <c r="G377">
        <v>5.4180399999999997E-2</v>
      </c>
      <c r="H377">
        <v>0.93183700000000003</v>
      </c>
      <c r="I377">
        <v>0</v>
      </c>
    </row>
    <row r="378" spans="1:9" x14ac:dyDescent="0.25">
      <c r="A378" t="s">
        <v>101</v>
      </c>
      <c r="B378">
        <v>22853.8</v>
      </c>
      <c r="C378">
        <v>22185.8</v>
      </c>
      <c r="D378">
        <v>22162.1</v>
      </c>
      <c r="E378">
        <v>22150.400000000001</v>
      </c>
      <c r="F378">
        <v>20799.099999999999</v>
      </c>
      <c r="G378">
        <v>5.3911000000000001E-2</v>
      </c>
      <c r="H378">
        <v>0.95901000000000003</v>
      </c>
      <c r="I378">
        <v>0</v>
      </c>
    </row>
    <row r="379" spans="1:9" x14ac:dyDescent="0.25">
      <c r="A379" t="s">
        <v>101</v>
      </c>
      <c r="B379">
        <v>22007.200000000001</v>
      </c>
      <c r="C379">
        <v>22002.9</v>
      </c>
      <c r="D379">
        <v>21979.4</v>
      </c>
      <c r="E379">
        <v>21967.4</v>
      </c>
      <c r="F379">
        <v>20597.400000000001</v>
      </c>
      <c r="G379">
        <v>5.39141E-2</v>
      </c>
      <c r="H379">
        <v>0.95922399999999997</v>
      </c>
      <c r="I379">
        <v>0</v>
      </c>
    </row>
    <row r="380" spans="1:9" x14ac:dyDescent="0.25">
      <c r="A380" t="s">
        <v>101</v>
      </c>
      <c r="B380">
        <v>22772.400000000001</v>
      </c>
      <c r="C380">
        <v>22770.1</v>
      </c>
      <c r="D380">
        <v>22746</v>
      </c>
      <c r="E380">
        <v>22733.7</v>
      </c>
      <c r="F380">
        <v>21346.2</v>
      </c>
      <c r="G380">
        <v>5.39783E-2</v>
      </c>
      <c r="H380">
        <v>0.95840400000000003</v>
      </c>
      <c r="I380">
        <v>0</v>
      </c>
    </row>
    <row r="381" spans="1:9" x14ac:dyDescent="0.25">
      <c r="A381" t="s">
        <v>101</v>
      </c>
      <c r="B381">
        <v>24148</v>
      </c>
      <c r="C381">
        <v>24145.599999999999</v>
      </c>
      <c r="D381">
        <v>24120.9</v>
      </c>
      <c r="E381">
        <v>24107.8</v>
      </c>
      <c r="F381">
        <v>22693.599999999999</v>
      </c>
      <c r="G381">
        <v>5.3912700000000001E-2</v>
      </c>
      <c r="H381">
        <v>0.94997200000000004</v>
      </c>
      <c r="I381">
        <v>0</v>
      </c>
    </row>
    <row r="382" spans="1:9" x14ac:dyDescent="0.25">
      <c r="A382" t="s">
        <v>101</v>
      </c>
      <c r="B382">
        <v>21047.200000000001</v>
      </c>
      <c r="C382">
        <v>20135.2</v>
      </c>
      <c r="D382">
        <v>20113.599999999999</v>
      </c>
      <c r="E382">
        <v>20102.2</v>
      </c>
      <c r="F382">
        <v>18851.400000000001</v>
      </c>
      <c r="G382">
        <v>5.3910100000000002E-2</v>
      </c>
      <c r="H382">
        <v>0.94173200000000001</v>
      </c>
      <c r="I382">
        <v>0</v>
      </c>
    </row>
    <row r="383" spans="1:9" x14ac:dyDescent="0.25">
      <c r="A383" t="s">
        <v>101</v>
      </c>
      <c r="B383">
        <v>20240.400000000001</v>
      </c>
      <c r="C383">
        <v>20236.599999999999</v>
      </c>
      <c r="D383">
        <v>20214.900000000001</v>
      </c>
      <c r="E383">
        <v>20203.5</v>
      </c>
      <c r="F383">
        <v>18917.8</v>
      </c>
      <c r="G383">
        <v>5.391E-2</v>
      </c>
      <c r="H383">
        <v>0.956071</v>
      </c>
      <c r="I383">
        <v>0</v>
      </c>
    </row>
    <row r="384" spans="1:9" x14ac:dyDescent="0.25">
      <c r="A384" t="s">
        <v>101</v>
      </c>
      <c r="B384">
        <v>21299.200000000001</v>
      </c>
      <c r="C384">
        <v>21296.3</v>
      </c>
      <c r="D384">
        <v>21273.4</v>
      </c>
      <c r="E384">
        <v>21261.7</v>
      </c>
      <c r="F384">
        <v>19902.5</v>
      </c>
      <c r="G384">
        <v>5.3952E-2</v>
      </c>
      <c r="H384">
        <v>0.95921999999999996</v>
      </c>
      <c r="I384">
        <v>0</v>
      </c>
    </row>
    <row r="385" spans="1:25" x14ac:dyDescent="0.25">
      <c r="A385" t="s">
        <v>101</v>
      </c>
      <c r="B385">
        <v>20251.5</v>
      </c>
      <c r="C385">
        <v>20249.099999999999</v>
      </c>
      <c r="D385">
        <v>20227.2</v>
      </c>
      <c r="E385">
        <v>20215.599999999999</v>
      </c>
      <c r="F385">
        <v>18921.099999999999</v>
      </c>
      <c r="G385">
        <v>5.45256E-2</v>
      </c>
      <c r="H385">
        <v>0.95463900000000002</v>
      </c>
      <c r="I385">
        <v>0</v>
      </c>
    </row>
    <row r="386" spans="1:25" x14ac:dyDescent="0.25">
      <c r="A386" t="s">
        <v>101</v>
      </c>
      <c r="B386">
        <v>20070.599999999999</v>
      </c>
      <c r="C386">
        <v>20068.3</v>
      </c>
      <c r="D386">
        <v>20046.7</v>
      </c>
      <c r="E386">
        <v>20035.3</v>
      </c>
      <c r="F386">
        <v>18758.8</v>
      </c>
      <c r="G386">
        <v>5.3987399999999998E-2</v>
      </c>
      <c r="H386">
        <v>0.959206</v>
      </c>
      <c r="I386">
        <v>0</v>
      </c>
    </row>
    <row r="387" spans="1:25" x14ac:dyDescent="0.25">
      <c r="A387" t="s">
        <v>101</v>
      </c>
      <c r="B387">
        <v>20228.400000000001</v>
      </c>
      <c r="C387">
        <v>20226</v>
      </c>
      <c r="D387">
        <v>20204.099999999999</v>
      </c>
      <c r="E387">
        <v>20192.8</v>
      </c>
      <c r="F387">
        <v>18906.7</v>
      </c>
      <c r="G387">
        <v>4.1072600000000001E-2</v>
      </c>
      <c r="H387">
        <v>0.95765900000000004</v>
      </c>
      <c r="I387">
        <v>0</v>
      </c>
    </row>
    <row r="388" spans="1:25" x14ac:dyDescent="0.25">
      <c r="A388" t="s">
        <v>101</v>
      </c>
      <c r="B388">
        <v>21601.7</v>
      </c>
      <c r="C388">
        <v>21599.5</v>
      </c>
      <c r="D388">
        <v>21576.3</v>
      </c>
      <c r="E388">
        <v>21564.400000000001</v>
      </c>
      <c r="F388">
        <v>20224.3</v>
      </c>
      <c r="G388">
        <v>2.97714E-2</v>
      </c>
      <c r="H388">
        <v>0.959206</v>
      </c>
      <c r="I388">
        <v>0</v>
      </c>
    </row>
    <row r="389" spans="1:25" x14ac:dyDescent="0.25">
      <c r="A389" t="s">
        <v>101</v>
      </c>
      <c r="B389">
        <v>21594.1</v>
      </c>
      <c r="C389">
        <v>21591.8</v>
      </c>
      <c r="D389">
        <v>21568.2</v>
      </c>
      <c r="E389">
        <v>21556.3</v>
      </c>
      <c r="F389">
        <v>20222.900000000001</v>
      </c>
      <c r="G389">
        <v>5.3921200000000002E-2</v>
      </c>
      <c r="H389">
        <v>0.94454300000000002</v>
      </c>
      <c r="I389">
        <v>0</v>
      </c>
    </row>
    <row r="390" spans="1:25" x14ac:dyDescent="0.25">
      <c r="A390" t="s">
        <v>101</v>
      </c>
      <c r="B390">
        <v>20188.5</v>
      </c>
      <c r="C390">
        <v>20186.099999999999</v>
      </c>
      <c r="D390">
        <v>20164</v>
      </c>
      <c r="E390">
        <v>20152.7</v>
      </c>
      <c r="F390">
        <v>18858.5</v>
      </c>
      <c r="G390">
        <v>5.3909600000000002E-2</v>
      </c>
      <c r="H390">
        <v>0.95793499999999998</v>
      </c>
      <c r="I390">
        <v>0</v>
      </c>
    </row>
    <row r="391" spans="1:25" x14ac:dyDescent="0.25">
      <c r="A391" t="s">
        <v>101</v>
      </c>
      <c r="B391">
        <v>20304.8</v>
      </c>
      <c r="C391">
        <v>20302.400000000001</v>
      </c>
      <c r="D391">
        <v>20280.5</v>
      </c>
      <c r="E391">
        <v>20269.3</v>
      </c>
      <c r="F391">
        <v>18980.599999999999</v>
      </c>
      <c r="G391">
        <v>5.4041600000000002E-2</v>
      </c>
      <c r="H391">
        <v>0.95889500000000005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20170.2</v>
      </c>
      <c r="C392">
        <v>20167.8</v>
      </c>
      <c r="D392">
        <v>20146</v>
      </c>
      <c r="E392">
        <v>20134.7</v>
      </c>
      <c r="F392">
        <v>18847.5</v>
      </c>
      <c r="G392">
        <v>5.3913200000000001E-2</v>
      </c>
      <c r="H392">
        <v>0.93183499999999997</v>
      </c>
      <c r="I392">
        <v>0</v>
      </c>
      <c r="R392">
        <f>AVERAGE(B343:B392)</f>
        <v>22172.473999999998</v>
      </c>
      <c r="S392">
        <f>AVERAGE(C343:C392)</f>
        <v>22117.304000000004</v>
      </c>
      <c r="U392">
        <f>_xlfn.VAR.P(B343:B392)</f>
        <v>1306155.0735239994</v>
      </c>
      <c r="V392">
        <f>_xlfn.VAR.P(C343:C392)</f>
        <v>1335387.2815839997</v>
      </c>
      <c r="X392">
        <f>1.96*SQRT(U392)/50</f>
        <v>44.800559507442742</v>
      </c>
      <c r="Y392">
        <f>1.96*SQRT(V392)/50</f>
        <v>45.299111606887365</v>
      </c>
    </row>
    <row r="393" spans="1:25" x14ac:dyDescent="0.25">
      <c r="A393" t="s">
        <v>101</v>
      </c>
      <c r="B393">
        <v>1108622.3211650001</v>
      </c>
      <c r="C393" t="s">
        <v>36</v>
      </c>
    </row>
    <row r="394" spans="1:25" x14ac:dyDescent="0.25">
      <c r="A394" t="s">
        <v>102</v>
      </c>
      <c r="B394">
        <v>20412</v>
      </c>
      <c r="C394">
        <v>0</v>
      </c>
      <c r="D394">
        <v>0</v>
      </c>
      <c r="E394">
        <v>0</v>
      </c>
      <c r="F394">
        <v>0</v>
      </c>
      <c r="G394">
        <v>5.4139699999999999E-2</v>
      </c>
      <c r="H394">
        <v>0.95765699999999998</v>
      </c>
      <c r="I394">
        <v>0</v>
      </c>
    </row>
    <row r="395" spans="1:25" x14ac:dyDescent="0.25">
      <c r="A395" t="s">
        <v>102</v>
      </c>
      <c r="B395">
        <v>21941.4</v>
      </c>
      <c r="C395">
        <v>0</v>
      </c>
      <c r="D395">
        <v>0</v>
      </c>
      <c r="E395">
        <v>0</v>
      </c>
      <c r="F395">
        <v>0</v>
      </c>
      <c r="G395">
        <v>3.8709100000000003E-2</v>
      </c>
      <c r="H395">
        <v>0.931836</v>
      </c>
      <c r="I395">
        <v>0</v>
      </c>
    </row>
    <row r="396" spans="1:25" x14ac:dyDescent="0.25">
      <c r="A396" t="s">
        <v>102</v>
      </c>
      <c r="B396">
        <v>20691.2</v>
      </c>
      <c r="C396">
        <v>0</v>
      </c>
      <c r="D396">
        <v>0</v>
      </c>
      <c r="E396">
        <v>0</v>
      </c>
      <c r="F396">
        <v>0</v>
      </c>
      <c r="G396">
        <v>4.1091999999999997E-2</v>
      </c>
      <c r="H396">
        <v>0.95916199999999996</v>
      </c>
      <c r="I396">
        <v>0</v>
      </c>
    </row>
    <row r="397" spans="1:25" x14ac:dyDescent="0.25">
      <c r="A397" t="s">
        <v>102</v>
      </c>
      <c r="B397">
        <v>21011.9</v>
      </c>
      <c r="C397">
        <v>0</v>
      </c>
      <c r="D397">
        <v>0</v>
      </c>
      <c r="E397">
        <v>0</v>
      </c>
      <c r="F397">
        <v>0</v>
      </c>
      <c r="G397">
        <v>5.3951100000000002E-2</v>
      </c>
      <c r="H397">
        <v>0.95905799999999997</v>
      </c>
      <c r="I397">
        <v>0</v>
      </c>
    </row>
    <row r="398" spans="1:25" x14ac:dyDescent="0.25">
      <c r="A398" t="s">
        <v>102</v>
      </c>
      <c r="B398">
        <v>20375.7</v>
      </c>
      <c r="C398">
        <v>0</v>
      </c>
      <c r="D398">
        <v>0</v>
      </c>
      <c r="E398">
        <v>0</v>
      </c>
      <c r="F398">
        <v>0</v>
      </c>
      <c r="G398">
        <v>3.1386600000000001E-2</v>
      </c>
      <c r="H398">
        <v>0.931836</v>
      </c>
      <c r="I398">
        <v>0</v>
      </c>
    </row>
    <row r="399" spans="1:25" x14ac:dyDescent="0.25">
      <c r="A399" t="s">
        <v>102</v>
      </c>
      <c r="B399">
        <v>20088.599999999999</v>
      </c>
      <c r="C399">
        <v>0</v>
      </c>
      <c r="D399">
        <v>0</v>
      </c>
      <c r="E399">
        <v>0</v>
      </c>
      <c r="F399">
        <v>0</v>
      </c>
      <c r="G399">
        <v>5.3917600000000003E-2</v>
      </c>
      <c r="H399">
        <v>0.93183499999999997</v>
      </c>
      <c r="I399">
        <v>0</v>
      </c>
    </row>
    <row r="400" spans="1:25" x14ac:dyDescent="0.25">
      <c r="A400" t="s">
        <v>102</v>
      </c>
      <c r="B400">
        <v>20535.599999999999</v>
      </c>
      <c r="C400">
        <v>0</v>
      </c>
      <c r="D400">
        <v>0</v>
      </c>
      <c r="E400">
        <v>0</v>
      </c>
      <c r="F400">
        <v>0</v>
      </c>
      <c r="G400">
        <v>5.4022199999999999E-2</v>
      </c>
      <c r="H400">
        <v>0.95315700000000003</v>
      </c>
      <c r="I400">
        <v>0</v>
      </c>
    </row>
    <row r="401" spans="1:9" x14ac:dyDescent="0.25">
      <c r="A401" t="s">
        <v>102</v>
      </c>
      <c r="B401">
        <v>20629.3</v>
      </c>
      <c r="C401">
        <v>0</v>
      </c>
      <c r="D401">
        <v>0</v>
      </c>
      <c r="E401">
        <v>0</v>
      </c>
      <c r="F401">
        <v>0</v>
      </c>
      <c r="G401">
        <v>5.4082400000000003E-2</v>
      </c>
      <c r="H401">
        <v>0.93182799999999999</v>
      </c>
      <c r="I401">
        <v>0</v>
      </c>
    </row>
    <row r="402" spans="1:9" x14ac:dyDescent="0.25">
      <c r="A402" t="s">
        <v>102</v>
      </c>
      <c r="B402">
        <v>19988.7</v>
      </c>
      <c r="C402">
        <v>0</v>
      </c>
      <c r="D402">
        <v>0</v>
      </c>
      <c r="E402">
        <v>0</v>
      </c>
      <c r="F402">
        <v>0</v>
      </c>
      <c r="G402">
        <v>5.3913599999999999E-2</v>
      </c>
      <c r="H402">
        <v>0.94254800000000005</v>
      </c>
      <c r="I402">
        <v>0</v>
      </c>
    </row>
    <row r="403" spans="1:9" x14ac:dyDescent="0.25">
      <c r="A403" t="s">
        <v>102</v>
      </c>
      <c r="B403">
        <v>20629.900000000001</v>
      </c>
      <c r="C403">
        <v>0</v>
      </c>
      <c r="D403">
        <v>0</v>
      </c>
      <c r="E403">
        <v>0</v>
      </c>
      <c r="F403">
        <v>0</v>
      </c>
      <c r="G403">
        <v>2.9054799999999999E-2</v>
      </c>
      <c r="H403">
        <v>0.94962999999999997</v>
      </c>
      <c r="I403">
        <v>0</v>
      </c>
    </row>
    <row r="404" spans="1:9" x14ac:dyDescent="0.25">
      <c r="A404" t="s">
        <v>102</v>
      </c>
      <c r="B404">
        <v>20367.099999999999</v>
      </c>
      <c r="C404">
        <v>0</v>
      </c>
      <c r="D404">
        <v>0</v>
      </c>
      <c r="E404">
        <v>0</v>
      </c>
      <c r="F404">
        <v>0</v>
      </c>
      <c r="G404">
        <v>5.3936199999999997E-2</v>
      </c>
      <c r="H404">
        <v>0.95865100000000003</v>
      </c>
      <c r="I404">
        <v>0</v>
      </c>
    </row>
    <row r="405" spans="1:9" x14ac:dyDescent="0.25">
      <c r="A405" t="s">
        <v>102</v>
      </c>
      <c r="B405">
        <v>20842.5</v>
      </c>
      <c r="C405">
        <v>0</v>
      </c>
      <c r="D405">
        <v>0</v>
      </c>
      <c r="E405">
        <v>0</v>
      </c>
      <c r="F405">
        <v>0</v>
      </c>
      <c r="G405">
        <v>5.3909800000000001E-2</v>
      </c>
      <c r="H405">
        <v>0.95052400000000004</v>
      </c>
      <c r="I405">
        <v>0</v>
      </c>
    </row>
    <row r="406" spans="1:9" x14ac:dyDescent="0.25">
      <c r="A406" t="s">
        <v>102</v>
      </c>
      <c r="B406">
        <v>19963.2</v>
      </c>
      <c r="C406">
        <v>0</v>
      </c>
      <c r="D406">
        <v>0</v>
      </c>
      <c r="E406">
        <v>0</v>
      </c>
      <c r="F406">
        <v>0</v>
      </c>
      <c r="G406">
        <v>5.1411600000000002E-2</v>
      </c>
      <c r="H406">
        <v>0.93183099999999996</v>
      </c>
      <c r="I406">
        <v>0</v>
      </c>
    </row>
    <row r="407" spans="1:9" x14ac:dyDescent="0.25">
      <c r="A407" t="s">
        <v>102</v>
      </c>
      <c r="B407">
        <v>20245.599999999999</v>
      </c>
      <c r="C407">
        <v>0</v>
      </c>
      <c r="D407">
        <v>0</v>
      </c>
      <c r="E407">
        <v>0</v>
      </c>
      <c r="F407">
        <v>0</v>
      </c>
      <c r="G407">
        <v>5.4819100000000003E-2</v>
      </c>
      <c r="H407">
        <v>0.959198</v>
      </c>
      <c r="I407">
        <v>0</v>
      </c>
    </row>
    <row r="408" spans="1:9" x14ac:dyDescent="0.25">
      <c r="A408" t="s">
        <v>102</v>
      </c>
      <c r="B408">
        <v>19989.7</v>
      </c>
      <c r="C408">
        <v>0</v>
      </c>
      <c r="D408">
        <v>0</v>
      </c>
      <c r="E408">
        <v>0</v>
      </c>
      <c r="F408">
        <v>0</v>
      </c>
      <c r="G408">
        <v>5.4273099999999998E-2</v>
      </c>
      <c r="H408">
        <v>0.94868300000000005</v>
      </c>
      <c r="I408">
        <v>0</v>
      </c>
    </row>
    <row r="409" spans="1:9" x14ac:dyDescent="0.25">
      <c r="A409" t="s">
        <v>102</v>
      </c>
      <c r="B409">
        <v>20282.3</v>
      </c>
      <c r="C409">
        <v>0</v>
      </c>
      <c r="D409">
        <v>0</v>
      </c>
      <c r="E409">
        <v>0</v>
      </c>
      <c r="F409">
        <v>0</v>
      </c>
      <c r="G409">
        <v>5.3914900000000002E-2</v>
      </c>
      <c r="H409">
        <v>0.95913800000000005</v>
      </c>
      <c r="I409">
        <v>0</v>
      </c>
    </row>
    <row r="410" spans="1:9" x14ac:dyDescent="0.25">
      <c r="A410" t="s">
        <v>102</v>
      </c>
      <c r="B410">
        <v>20083.3</v>
      </c>
      <c r="C410">
        <v>0</v>
      </c>
      <c r="D410">
        <v>0</v>
      </c>
      <c r="E410">
        <v>0</v>
      </c>
      <c r="F410">
        <v>0</v>
      </c>
      <c r="G410">
        <v>5.4106000000000001E-2</v>
      </c>
      <c r="H410">
        <v>0.931836</v>
      </c>
      <c r="I410">
        <v>0</v>
      </c>
    </row>
    <row r="411" spans="1:9" x14ac:dyDescent="0.25">
      <c r="A411" t="s">
        <v>102</v>
      </c>
      <c r="B411">
        <v>20160.7</v>
      </c>
      <c r="C411">
        <v>0</v>
      </c>
      <c r="D411">
        <v>0</v>
      </c>
      <c r="E411">
        <v>0</v>
      </c>
      <c r="F411">
        <v>0</v>
      </c>
      <c r="G411">
        <v>5.4198900000000001E-2</v>
      </c>
      <c r="H411">
        <v>0.95893499999999998</v>
      </c>
      <c r="I411">
        <v>0</v>
      </c>
    </row>
    <row r="412" spans="1:9" x14ac:dyDescent="0.25">
      <c r="A412" t="s">
        <v>102</v>
      </c>
      <c r="B412">
        <v>20775.900000000001</v>
      </c>
      <c r="C412">
        <v>0</v>
      </c>
      <c r="D412">
        <v>0</v>
      </c>
      <c r="E412">
        <v>0</v>
      </c>
      <c r="F412">
        <v>0</v>
      </c>
      <c r="G412">
        <v>5.40092E-2</v>
      </c>
      <c r="H412">
        <v>0.93183099999999996</v>
      </c>
      <c r="I412">
        <v>0</v>
      </c>
    </row>
    <row r="413" spans="1:9" x14ac:dyDescent="0.25">
      <c r="A413" t="s">
        <v>102</v>
      </c>
      <c r="B413">
        <v>20364.2</v>
      </c>
      <c r="C413">
        <v>0</v>
      </c>
      <c r="D413">
        <v>0</v>
      </c>
      <c r="E413">
        <v>0</v>
      </c>
      <c r="F413">
        <v>0</v>
      </c>
      <c r="G413">
        <v>2.9862300000000001E-2</v>
      </c>
      <c r="H413">
        <v>0.93183400000000005</v>
      </c>
      <c r="I413">
        <v>0</v>
      </c>
    </row>
    <row r="414" spans="1:9" x14ac:dyDescent="0.25">
      <c r="A414" t="s">
        <v>102</v>
      </c>
      <c r="B414">
        <v>20076.2</v>
      </c>
      <c r="C414">
        <v>0</v>
      </c>
      <c r="D414">
        <v>0</v>
      </c>
      <c r="E414">
        <v>0</v>
      </c>
      <c r="F414">
        <v>0</v>
      </c>
      <c r="G414">
        <v>5.3970700000000003E-2</v>
      </c>
      <c r="H414">
        <v>0.95156499999999999</v>
      </c>
      <c r="I414">
        <v>0</v>
      </c>
    </row>
    <row r="415" spans="1:9" x14ac:dyDescent="0.25">
      <c r="A415" t="s">
        <v>102</v>
      </c>
      <c r="B415">
        <v>20390.400000000001</v>
      </c>
      <c r="C415">
        <v>0</v>
      </c>
      <c r="D415">
        <v>0</v>
      </c>
      <c r="E415">
        <v>0</v>
      </c>
      <c r="F415">
        <v>0</v>
      </c>
      <c r="G415">
        <v>5.39129E-2</v>
      </c>
      <c r="H415">
        <v>0.94716199999999995</v>
      </c>
      <c r="I415">
        <v>0</v>
      </c>
    </row>
    <row r="416" spans="1:9" x14ac:dyDescent="0.25">
      <c r="A416" t="s">
        <v>102</v>
      </c>
      <c r="B416">
        <v>21467.1</v>
      </c>
      <c r="C416">
        <v>0</v>
      </c>
      <c r="D416">
        <v>0</v>
      </c>
      <c r="E416">
        <v>0</v>
      </c>
      <c r="F416">
        <v>0</v>
      </c>
      <c r="G416">
        <v>5.4062499999999999E-2</v>
      </c>
      <c r="H416">
        <v>0.93183499999999997</v>
      </c>
      <c r="I416">
        <v>0</v>
      </c>
    </row>
    <row r="417" spans="1:9" x14ac:dyDescent="0.25">
      <c r="A417" t="s">
        <v>102</v>
      </c>
      <c r="B417">
        <v>21219.7</v>
      </c>
      <c r="C417">
        <v>0</v>
      </c>
      <c r="D417">
        <v>0</v>
      </c>
      <c r="E417">
        <v>0</v>
      </c>
      <c r="F417">
        <v>0</v>
      </c>
      <c r="G417">
        <v>5.3942499999999997E-2</v>
      </c>
      <c r="H417">
        <v>0.95915499999999998</v>
      </c>
      <c r="I417">
        <v>0</v>
      </c>
    </row>
    <row r="418" spans="1:9" x14ac:dyDescent="0.25">
      <c r="A418" t="s">
        <v>102</v>
      </c>
      <c r="B418">
        <v>21523.9</v>
      </c>
      <c r="C418">
        <v>0</v>
      </c>
      <c r="D418">
        <v>0</v>
      </c>
      <c r="E418">
        <v>0</v>
      </c>
      <c r="F418">
        <v>0</v>
      </c>
      <c r="G418">
        <v>5.40473E-2</v>
      </c>
      <c r="H418">
        <v>0.93183700000000003</v>
      </c>
      <c r="I418">
        <v>0</v>
      </c>
    </row>
    <row r="419" spans="1:9" x14ac:dyDescent="0.25">
      <c r="A419" t="s">
        <v>102</v>
      </c>
      <c r="B419">
        <v>20161.900000000001</v>
      </c>
      <c r="C419">
        <v>0</v>
      </c>
      <c r="D419">
        <v>0</v>
      </c>
      <c r="E419">
        <v>0</v>
      </c>
      <c r="F419">
        <v>0</v>
      </c>
      <c r="G419">
        <v>5.4101499999999997E-2</v>
      </c>
      <c r="H419">
        <v>0.95912500000000001</v>
      </c>
      <c r="I419">
        <v>0</v>
      </c>
    </row>
    <row r="420" spans="1:9" x14ac:dyDescent="0.25">
      <c r="A420" t="s">
        <v>102</v>
      </c>
      <c r="B420">
        <v>20099.599999999999</v>
      </c>
      <c r="C420">
        <v>0</v>
      </c>
      <c r="D420">
        <v>0</v>
      </c>
      <c r="E420">
        <v>0</v>
      </c>
      <c r="F420">
        <v>0</v>
      </c>
      <c r="G420">
        <v>5.3937100000000002E-2</v>
      </c>
      <c r="H420">
        <v>0.93713100000000005</v>
      </c>
      <c r="I420">
        <v>0</v>
      </c>
    </row>
    <row r="421" spans="1:9" x14ac:dyDescent="0.25">
      <c r="A421" t="s">
        <v>102</v>
      </c>
      <c r="B421">
        <v>20098.400000000001</v>
      </c>
      <c r="C421">
        <v>0</v>
      </c>
      <c r="D421">
        <v>0</v>
      </c>
      <c r="E421">
        <v>0</v>
      </c>
      <c r="F421">
        <v>0</v>
      </c>
      <c r="G421">
        <v>5.3909499999999999E-2</v>
      </c>
      <c r="H421">
        <v>0.93183700000000003</v>
      </c>
      <c r="I421">
        <v>0</v>
      </c>
    </row>
    <row r="422" spans="1:9" x14ac:dyDescent="0.25">
      <c r="A422" t="s">
        <v>102</v>
      </c>
      <c r="B422">
        <v>20113.3</v>
      </c>
      <c r="C422">
        <v>0</v>
      </c>
      <c r="D422">
        <v>0</v>
      </c>
      <c r="E422">
        <v>0</v>
      </c>
      <c r="F422">
        <v>0</v>
      </c>
      <c r="G422">
        <v>5.3951399999999997E-2</v>
      </c>
      <c r="H422">
        <v>0.95149099999999998</v>
      </c>
      <c r="I422">
        <v>0</v>
      </c>
    </row>
    <row r="423" spans="1:9" x14ac:dyDescent="0.25">
      <c r="A423" t="s">
        <v>102</v>
      </c>
      <c r="B423">
        <v>20084.7</v>
      </c>
      <c r="C423">
        <v>0</v>
      </c>
      <c r="D423">
        <v>0</v>
      </c>
      <c r="E423">
        <v>0</v>
      </c>
      <c r="F423">
        <v>0</v>
      </c>
      <c r="G423">
        <v>5.4312699999999998E-2</v>
      </c>
      <c r="H423">
        <v>0.95762400000000003</v>
      </c>
      <c r="I423">
        <v>0</v>
      </c>
    </row>
    <row r="424" spans="1:9" x14ac:dyDescent="0.25">
      <c r="A424" t="s">
        <v>102</v>
      </c>
      <c r="B424">
        <v>20981.9</v>
      </c>
      <c r="C424">
        <v>0</v>
      </c>
      <c r="D424">
        <v>0</v>
      </c>
      <c r="E424">
        <v>0</v>
      </c>
      <c r="F424">
        <v>0</v>
      </c>
      <c r="G424">
        <v>5.39117E-2</v>
      </c>
      <c r="H424">
        <v>0.94855699999999998</v>
      </c>
      <c r="I424">
        <v>0</v>
      </c>
    </row>
    <row r="425" spans="1:9" x14ac:dyDescent="0.25">
      <c r="A425" t="s">
        <v>102</v>
      </c>
      <c r="B425">
        <v>20061.900000000001</v>
      </c>
      <c r="C425">
        <v>0</v>
      </c>
      <c r="D425">
        <v>0</v>
      </c>
      <c r="E425">
        <v>0</v>
      </c>
      <c r="F425">
        <v>0</v>
      </c>
      <c r="G425">
        <v>5.3913099999999999E-2</v>
      </c>
      <c r="H425">
        <v>0.93183700000000003</v>
      </c>
      <c r="I425">
        <v>0</v>
      </c>
    </row>
    <row r="426" spans="1:9" x14ac:dyDescent="0.25">
      <c r="A426" t="s">
        <v>102</v>
      </c>
      <c r="B426">
        <v>20084.3</v>
      </c>
      <c r="C426">
        <v>0</v>
      </c>
      <c r="D426">
        <v>0</v>
      </c>
      <c r="E426">
        <v>0</v>
      </c>
      <c r="F426">
        <v>0</v>
      </c>
      <c r="G426">
        <v>5.3930699999999998E-2</v>
      </c>
      <c r="H426">
        <v>0.95709299999999997</v>
      </c>
      <c r="I426">
        <v>0</v>
      </c>
    </row>
    <row r="427" spans="1:9" x14ac:dyDescent="0.25">
      <c r="A427" t="s">
        <v>102</v>
      </c>
      <c r="B427">
        <v>20203.099999999999</v>
      </c>
      <c r="C427">
        <v>0</v>
      </c>
      <c r="D427">
        <v>0</v>
      </c>
      <c r="E427">
        <v>0</v>
      </c>
      <c r="F427">
        <v>0</v>
      </c>
      <c r="G427">
        <v>5.4763199999999998E-2</v>
      </c>
      <c r="H427">
        <v>0.95825700000000003</v>
      </c>
      <c r="I427">
        <v>0</v>
      </c>
    </row>
    <row r="428" spans="1:9" x14ac:dyDescent="0.25">
      <c r="A428" t="s">
        <v>102</v>
      </c>
      <c r="B428">
        <v>20303.7</v>
      </c>
      <c r="C428">
        <v>0</v>
      </c>
      <c r="D428">
        <v>0</v>
      </c>
      <c r="E428">
        <v>0</v>
      </c>
      <c r="F428">
        <v>0</v>
      </c>
      <c r="G428">
        <v>5.3914299999999998E-2</v>
      </c>
      <c r="H428">
        <v>0.931836</v>
      </c>
      <c r="I428">
        <v>0</v>
      </c>
    </row>
    <row r="429" spans="1:9" x14ac:dyDescent="0.25">
      <c r="A429" t="s">
        <v>102</v>
      </c>
      <c r="B429">
        <v>20650</v>
      </c>
      <c r="C429">
        <v>0</v>
      </c>
      <c r="D429">
        <v>0</v>
      </c>
      <c r="E429">
        <v>0</v>
      </c>
      <c r="F429">
        <v>0</v>
      </c>
      <c r="G429">
        <v>5.43528E-2</v>
      </c>
      <c r="H429">
        <v>0.95399100000000003</v>
      </c>
      <c r="I429">
        <v>0</v>
      </c>
    </row>
    <row r="430" spans="1:9" x14ac:dyDescent="0.25">
      <c r="A430" t="s">
        <v>102</v>
      </c>
      <c r="B430">
        <v>20381.900000000001</v>
      </c>
      <c r="C430">
        <v>0</v>
      </c>
      <c r="D430">
        <v>0</v>
      </c>
      <c r="E430">
        <v>0</v>
      </c>
      <c r="F430">
        <v>0</v>
      </c>
      <c r="G430">
        <v>5.4003700000000002E-2</v>
      </c>
      <c r="H430">
        <v>0.93183499999999997</v>
      </c>
      <c r="I430">
        <v>0</v>
      </c>
    </row>
    <row r="431" spans="1:9" x14ac:dyDescent="0.25">
      <c r="A431" t="s">
        <v>102</v>
      </c>
      <c r="B431">
        <v>20759.7</v>
      </c>
      <c r="C431">
        <v>0</v>
      </c>
      <c r="D431">
        <v>0</v>
      </c>
      <c r="E431">
        <v>0</v>
      </c>
      <c r="F431">
        <v>0</v>
      </c>
      <c r="G431">
        <v>5.4121500000000003E-2</v>
      </c>
      <c r="H431">
        <v>0.931836</v>
      </c>
      <c r="I431">
        <v>0</v>
      </c>
    </row>
    <row r="432" spans="1:9" x14ac:dyDescent="0.25">
      <c r="A432" t="s">
        <v>102</v>
      </c>
      <c r="B432">
        <v>20026.7</v>
      </c>
      <c r="C432">
        <v>0</v>
      </c>
      <c r="D432">
        <v>0</v>
      </c>
      <c r="E432">
        <v>0</v>
      </c>
      <c r="F432">
        <v>0</v>
      </c>
      <c r="G432">
        <v>5.3911000000000001E-2</v>
      </c>
      <c r="H432">
        <v>0.95406199999999997</v>
      </c>
      <c r="I432">
        <v>0</v>
      </c>
    </row>
    <row r="433" spans="1:25" x14ac:dyDescent="0.25">
      <c r="A433" t="s">
        <v>102</v>
      </c>
      <c r="B433">
        <v>19979</v>
      </c>
      <c r="C433">
        <v>0</v>
      </c>
      <c r="D433">
        <v>0</v>
      </c>
      <c r="E433">
        <v>0</v>
      </c>
      <c r="F433">
        <v>0</v>
      </c>
      <c r="G433">
        <v>5.6199899999999997E-2</v>
      </c>
      <c r="H433">
        <v>0.94584500000000005</v>
      </c>
      <c r="I433">
        <v>0</v>
      </c>
    </row>
    <row r="434" spans="1:25" x14ac:dyDescent="0.25">
      <c r="A434" t="s">
        <v>102</v>
      </c>
      <c r="B434">
        <v>20244.599999999999</v>
      </c>
      <c r="C434">
        <v>0</v>
      </c>
      <c r="D434">
        <v>0</v>
      </c>
      <c r="E434">
        <v>0</v>
      </c>
      <c r="F434">
        <v>0</v>
      </c>
      <c r="G434">
        <v>5.4167800000000002E-2</v>
      </c>
      <c r="H434">
        <v>0.95398300000000003</v>
      </c>
      <c r="I434">
        <v>0</v>
      </c>
    </row>
    <row r="435" spans="1:25" x14ac:dyDescent="0.25">
      <c r="A435" t="s">
        <v>102</v>
      </c>
      <c r="B435">
        <v>20290.7</v>
      </c>
      <c r="C435">
        <v>0</v>
      </c>
      <c r="D435">
        <v>0</v>
      </c>
      <c r="E435">
        <v>0</v>
      </c>
      <c r="F435">
        <v>0</v>
      </c>
      <c r="G435">
        <v>5.4107599999999999E-2</v>
      </c>
      <c r="H435">
        <v>0.93183700000000003</v>
      </c>
      <c r="I435">
        <v>0</v>
      </c>
    </row>
    <row r="436" spans="1:25" x14ac:dyDescent="0.25">
      <c r="A436" t="s">
        <v>102</v>
      </c>
      <c r="B436">
        <v>20166.2</v>
      </c>
      <c r="C436">
        <v>0</v>
      </c>
      <c r="D436">
        <v>0</v>
      </c>
      <c r="E436">
        <v>0</v>
      </c>
      <c r="F436">
        <v>0</v>
      </c>
      <c r="G436">
        <v>5.3983499999999997E-2</v>
      </c>
      <c r="H436">
        <v>0.95209100000000002</v>
      </c>
      <c r="I436">
        <v>0</v>
      </c>
    </row>
    <row r="437" spans="1:25" x14ac:dyDescent="0.25">
      <c r="A437" t="s">
        <v>102</v>
      </c>
      <c r="B437">
        <v>20057.900000000001</v>
      </c>
      <c r="C437">
        <v>0</v>
      </c>
      <c r="D437">
        <v>0</v>
      </c>
      <c r="E437">
        <v>0</v>
      </c>
      <c r="F437">
        <v>0</v>
      </c>
      <c r="G437">
        <v>5.3910399999999997E-2</v>
      </c>
      <c r="H437">
        <v>0.95904299999999998</v>
      </c>
      <c r="I437">
        <v>0</v>
      </c>
    </row>
    <row r="438" spans="1:25" x14ac:dyDescent="0.25">
      <c r="A438" t="s">
        <v>102</v>
      </c>
      <c r="B438">
        <v>20041.400000000001</v>
      </c>
      <c r="C438">
        <v>0</v>
      </c>
      <c r="D438">
        <v>0</v>
      </c>
      <c r="E438">
        <v>0</v>
      </c>
      <c r="F438">
        <v>0</v>
      </c>
      <c r="G438">
        <v>5.4174699999999999E-2</v>
      </c>
      <c r="H438">
        <v>0.95553200000000005</v>
      </c>
      <c r="I438">
        <v>0</v>
      </c>
    </row>
    <row r="439" spans="1:25" x14ac:dyDescent="0.25">
      <c r="A439" t="s">
        <v>102</v>
      </c>
      <c r="B439">
        <v>20298.099999999999</v>
      </c>
      <c r="C439">
        <v>0</v>
      </c>
      <c r="D439">
        <v>0</v>
      </c>
      <c r="E439">
        <v>0</v>
      </c>
      <c r="F439">
        <v>0</v>
      </c>
      <c r="G439">
        <v>5.4014399999999997E-2</v>
      </c>
      <c r="H439">
        <v>0.931836</v>
      </c>
      <c r="I439">
        <v>0</v>
      </c>
    </row>
    <row r="440" spans="1:25" x14ac:dyDescent="0.25">
      <c r="A440" t="s">
        <v>102</v>
      </c>
      <c r="B440">
        <v>20011.7</v>
      </c>
      <c r="C440">
        <v>0</v>
      </c>
      <c r="D440">
        <v>0</v>
      </c>
      <c r="E440">
        <v>0</v>
      </c>
      <c r="F440">
        <v>0</v>
      </c>
      <c r="G440">
        <v>5.4421499999999998E-2</v>
      </c>
      <c r="H440">
        <v>0.95558799999999999</v>
      </c>
      <c r="I440">
        <v>0</v>
      </c>
    </row>
    <row r="441" spans="1:25" x14ac:dyDescent="0.25">
      <c r="A441" t="s">
        <v>102</v>
      </c>
      <c r="B441">
        <v>20080.8</v>
      </c>
      <c r="C441">
        <v>0</v>
      </c>
      <c r="D441">
        <v>0</v>
      </c>
      <c r="E441">
        <v>0</v>
      </c>
      <c r="F441">
        <v>0</v>
      </c>
      <c r="G441">
        <v>5.3924899999999998E-2</v>
      </c>
      <c r="H441">
        <v>0.93939799999999996</v>
      </c>
      <c r="I441">
        <v>0</v>
      </c>
    </row>
    <row r="442" spans="1:25" x14ac:dyDescent="0.25">
      <c r="A442" t="s">
        <v>102</v>
      </c>
      <c r="B442">
        <v>20028.7</v>
      </c>
      <c r="C442">
        <v>0</v>
      </c>
      <c r="D442">
        <v>0</v>
      </c>
      <c r="E442">
        <v>0</v>
      </c>
      <c r="F442">
        <v>0</v>
      </c>
      <c r="G442">
        <v>5.3911300000000002E-2</v>
      </c>
      <c r="H442">
        <v>0.94984299999999999</v>
      </c>
      <c r="I442">
        <v>0</v>
      </c>
    </row>
    <row r="443" spans="1:25" x14ac:dyDescent="0.25">
      <c r="A443" t="s">
        <v>102</v>
      </c>
      <c r="B443">
        <v>19985.7</v>
      </c>
      <c r="C443">
        <v>0</v>
      </c>
      <c r="D443">
        <v>0</v>
      </c>
      <c r="E443">
        <v>0</v>
      </c>
      <c r="F443">
        <v>0</v>
      </c>
      <c r="G443">
        <v>5.5652500000000001E-2</v>
      </c>
      <c r="H443">
        <v>0.95922099999999999</v>
      </c>
      <c r="I443">
        <v>0</v>
      </c>
    </row>
    <row r="444" spans="1:25" x14ac:dyDescent="0.25">
      <c r="A444" t="s">
        <v>102</v>
      </c>
      <c r="B444">
        <v>22178</v>
      </c>
      <c r="C444">
        <v>0</v>
      </c>
      <c r="D444">
        <v>0</v>
      </c>
      <c r="E444">
        <v>0</v>
      </c>
      <c r="F444">
        <v>0</v>
      </c>
      <c r="G444">
        <v>5.3913099999999999E-2</v>
      </c>
      <c r="H444">
        <v>0.95888499999999999</v>
      </c>
      <c r="I444">
        <v>0</v>
      </c>
    </row>
    <row r="445" spans="1:25" x14ac:dyDescent="0.25">
      <c r="A445" t="s">
        <v>102</v>
      </c>
      <c r="B445">
        <v>19973.099999999999</v>
      </c>
      <c r="C445">
        <v>0</v>
      </c>
      <c r="D445">
        <v>0</v>
      </c>
      <c r="E445">
        <v>0</v>
      </c>
      <c r="F445">
        <v>0</v>
      </c>
      <c r="G445">
        <v>5.3909499999999999E-2</v>
      </c>
      <c r="H445">
        <v>0.931836</v>
      </c>
      <c r="I445">
        <v>0</v>
      </c>
    </row>
    <row r="446" spans="1:25" x14ac:dyDescent="0.25">
      <c r="A446" t="s">
        <v>102</v>
      </c>
      <c r="B446">
        <v>19931.8</v>
      </c>
      <c r="C446">
        <v>0</v>
      </c>
      <c r="D446">
        <v>0</v>
      </c>
      <c r="E446">
        <v>0</v>
      </c>
      <c r="F446">
        <v>0</v>
      </c>
      <c r="G446">
        <v>5.4027400000000003E-2</v>
      </c>
      <c r="H446">
        <v>0.93183099999999996</v>
      </c>
      <c r="I446">
        <v>0</v>
      </c>
    </row>
    <row r="447" spans="1:25" x14ac:dyDescent="0.25">
      <c r="A447" t="s">
        <v>102</v>
      </c>
      <c r="B447">
        <v>19902.900000000001</v>
      </c>
      <c r="C447">
        <v>0</v>
      </c>
      <c r="D447">
        <v>0</v>
      </c>
      <c r="E447">
        <v>0</v>
      </c>
      <c r="F447">
        <v>0</v>
      </c>
      <c r="G447">
        <v>5.4055100000000002E-2</v>
      </c>
      <c r="H447">
        <v>0.95920499999999997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19808.099999999999</v>
      </c>
      <c r="C448">
        <v>0</v>
      </c>
      <c r="D448">
        <v>0</v>
      </c>
      <c r="E448">
        <v>0</v>
      </c>
      <c r="F448">
        <v>0</v>
      </c>
      <c r="G448">
        <v>5.4146899999999998E-2</v>
      </c>
      <c r="H448">
        <v>0.94956099999999999</v>
      </c>
      <c r="I448">
        <v>0</v>
      </c>
      <c r="R448">
        <f>AVERAGE(B399:B448)</f>
        <v>20332.273999999998</v>
      </c>
      <c r="S448">
        <f>AVERAGE(C399:C448)</f>
        <v>0</v>
      </c>
      <c r="U448">
        <f>_xlfn.VAR.P(B399:B448)</f>
        <v>216625.18592400002</v>
      </c>
      <c r="V448">
        <f>_xlfn.VAR.P(C399:C448)</f>
        <v>0</v>
      </c>
      <c r="X448">
        <f>1.96*SQRT(U448)/50</f>
        <v>18.244860254281352</v>
      </c>
      <c r="Y448">
        <f>1.96*SQRT(V448)/50</f>
        <v>0</v>
      </c>
    </row>
    <row r="449" spans="1:9" x14ac:dyDescent="0.25">
      <c r="A449" t="s">
        <v>102</v>
      </c>
      <c r="B449">
        <v>1016612.721013</v>
      </c>
      <c r="C449" t="s">
        <v>36</v>
      </c>
    </row>
    <row r="450" spans="1:9" x14ac:dyDescent="0.25">
      <c r="A450" t="s">
        <v>103</v>
      </c>
      <c r="B450">
        <v>20965.3</v>
      </c>
      <c r="C450">
        <v>20962.900000000001</v>
      </c>
      <c r="D450">
        <v>20939.900000000001</v>
      </c>
      <c r="E450">
        <v>20928.099999999999</v>
      </c>
      <c r="F450">
        <v>19877.3</v>
      </c>
      <c r="G450">
        <v>5.4141500000000002E-2</v>
      </c>
      <c r="H450">
        <v>0.93825400000000003</v>
      </c>
      <c r="I450">
        <v>0</v>
      </c>
    </row>
    <row r="451" spans="1:9" x14ac:dyDescent="0.25">
      <c r="A451" t="s">
        <v>103</v>
      </c>
      <c r="B451">
        <v>22055</v>
      </c>
      <c r="C451">
        <v>21415.5</v>
      </c>
      <c r="D451">
        <v>21392.2</v>
      </c>
      <c r="E451">
        <v>21380.6</v>
      </c>
      <c r="F451">
        <v>20314.900000000001</v>
      </c>
      <c r="G451">
        <v>5.46759E-2</v>
      </c>
      <c r="H451">
        <v>0.95383899999999999</v>
      </c>
      <c r="I451">
        <v>0</v>
      </c>
    </row>
    <row r="452" spans="1:9" x14ac:dyDescent="0.25">
      <c r="A452" t="s">
        <v>103</v>
      </c>
      <c r="B452">
        <v>21998.5</v>
      </c>
      <c r="C452">
        <v>21993.9</v>
      </c>
      <c r="D452">
        <v>21969.9</v>
      </c>
      <c r="E452">
        <v>21958</v>
      </c>
      <c r="F452">
        <v>20873.400000000001</v>
      </c>
      <c r="G452">
        <v>5.42418E-2</v>
      </c>
      <c r="H452">
        <v>0.93709299999999995</v>
      </c>
      <c r="I452">
        <v>0</v>
      </c>
    </row>
    <row r="453" spans="1:9" x14ac:dyDescent="0.25">
      <c r="A453" t="s">
        <v>103</v>
      </c>
      <c r="B453">
        <v>20507.400000000001</v>
      </c>
      <c r="C453">
        <v>20505.099999999999</v>
      </c>
      <c r="D453">
        <v>20481.900000000001</v>
      </c>
      <c r="E453">
        <v>20470.400000000001</v>
      </c>
      <c r="F453">
        <v>19432.5</v>
      </c>
      <c r="G453">
        <v>5.4271800000000002E-2</v>
      </c>
      <c r="H453">
        <v>0.95284000000000002</v>
      </c>
      <c r="I453">
        <v>0</v>
      </c>
    </row>
    <row r="454" spans="1:9" x14ac:dyDescent="0.25">
      <c r="A454" t="s">
        <v>103</v>
      </c>
      <c r="B454">
        <v>19960.900000000001</v>
      </c>
      <c r="C454">
        <v>19958.7</v>
      </c>
      <c r="D454">
        <v>19936.5</v>
      </c>
      <c r="E454">
        <v>19925.099999999999</v>
      </c>
      <c r="F454">
        <v>18900.099999999999</v>
      </c>
      <c r="G454">
        <v>5.4938500000000001E-2</v>
      </c>
      <c r="H454">
        <v>0.95124699999999995</v>
      </c>
      <c r="I454">
        <v>0</v>
      </c>
    </row>
    <row r="455" spans="1:9" x14ac:dyDescent="0.25">
      <c r="A455" t="s">
        <v>103</v>
      </c>
      <c r="B455">
        <v>21473.7</v>
      </c>
      <c r="C455">
        <v>21471.4</v>
      </c>
      <c r="D455">
        <v>21448</v>
      </c>
      <c r="E455">
        <v>21436.1</v>
      </c>
      <c r="F455">
        <v>20340</v>
      </c>
      <c r="G455">
        <v>5.4099899999999999E-2</v>
      </c>
      <c r="H455">
        <v>0.95896700000000001</v>
      </c>
      <c r="I455">
        <v>0</v>
      </c>
    </row>
    <row r="456" spans="1:9" x14ac:dyDescent="0.25">
      <c r="A456" t="s">
        <v>103</v>
      </c>
      <c r="B456">
        <v>19583.400000000001</v>
      </c>
      <c r="C456">
        <v>19581.099999999999</v>
      </c>
      <c r="D456">
        <v>19558.599999999999</v>
      </c>
      <c r="E456">
        <v>19547.7</v>
      </c>
      <c r="F456">
        <v>18545.599999999999</v>
      </c>
      <c r="G456">
        <v>5.6404099999999999E-2</v>
      </c>
      <c r="H456">
        <v>0.93180099999999999</v>
      </c>
      <c r="I456">
        <v>0</v>
      </c>
    </row>
    <row r="457" spans="1:9" x14ac:dyDescent="0.25">
      <c r="A457" t="s">
        <v>103</v>
      </c>
      <c r="B457">
        <v>19724.5</v>
      </c>
      <c r="C457">
        <v>19722.2</v>
      </c>
      <c r="D457">
        <v>19700.099999999999</v>
      </c>
      <c r="E457">
        <v>19689</v>
      </c>
      <c r="F457">
        <v>18677.900000000001</v>
      </c>
      <c r="G457">
        <v>4.7599500000000003E-2</v>
      </c>
      <c r="H457">
        <v>0.956978</v>
      </c>
      <c r="I457">
        <v>0</v>
      </c>
    </row>
    <row r="458" spans="1:9" x14ac:dyDescent="0.25">
      <c r="A458" t="s">
        <v>103</v>
      </c>
      <c r="B458">
        <v>19740.5</v>
      </c>
      <c r="C458">
        <v>19738.2</v>
      </c>
      <c r="D458">
        <v>19716.5</v>
      </c>
      <c r="E458">
        <v>19705.099999999999</v>
      </c>
      <c r="F458">
        <v>18691.599999999999</v>
      </c>
      <c r="G458">
        <v>5.4140000000000001E-2</v>
      </c>
      <c r="H458">
        <v>0.95693799999999996</v>
      </c>
      <c r="I458">
        <v>0</v>
      </c>
    </row>
    <row r="459" spans="1:9" x14ac:dyDescent="0.25">
      <c r="A459" t="s">
        <v>103</v>
      </c>
      <c r="B459">
        <v>20950.900000000001</v>
      </c>
      <c r="C459">
        <v>20948.7</v>
      </c>
      <c r="D459">
        <v>20926.099999999999</v>
      </c>
      <c r="E459">
        <v>20914.2</v>
      </c>
      <c r="F459">
        <v>19873.099999999999</v>
      </c>
      <c r="G459">
        <v>5.4085300000000003E-2</v>
      </c>
      <c r="H459">
        <v>0.956542</v>
      </c>
      <c r="I459">
        <v>0</v>
      </c>
    </row>
    <row r="460" spans="1:9" x14ac:dyDescent="0.25">
      <c r="A460" t="s">
        <v>103</v>
      </c>
      <c r="B460">
        <v>20312.5</v>
      </c>
      <c r="C460">
        <v>20310.2</v>
      </c>
      <c r="D460">
        <v>20287.900000000001</v>
      </c>
      <c r="E460">
        <v>20276.099999999999</v>
      </c>
      <c r="F460">
        <v>19246.900000000001</v>
      </c>
      <c r="G460">
        <v>5.4205900000000001E-2</v>
      </c>
      <c r="H460">
        <v>0.95754899999999998</v>
      </c>
      <c r="I460">
        <v>0</v>
      </c>
    </row>
    <row r="461" spans="1:9" x14ac:dyDescent="0.25">
      <c r="A461" t="s">
        <v>103</v>
      </c>
      <c r="B461">
        <v>19797.8</v>
      </c>
      <c r="C461">
        <v>19795.5</v>
      </c>
      <c r="D461">
        <v>19773.400000000001</v>
      </c>
      <c r="E461">
        <v>19762.099999999999</v>
      </c>
      <c r="F461">
        <v>18740.2</v>
      </c>
      <c r="G461">
        <v>5.4000199999999998E-2</v>
      </c>
      <c r="H461">
        <v>0.95850100000000005</v>
      </c>
      <c r="I461">
        <v>0</v>
      </c>
    </row>
    <row r="462" spans="1:9" x14ac:dyDescent="0.25">
      <c r="A462" t="s">
        <v>103</v>
      </c>
      <c r="B462">
        <v>19825.3</v>
      </c>
      <c r="C462">
        <v>19822.900000000001</v>
      </c>
      <c r="D462">
        <v>19800.8</v>
      </c>
      <c r="E462">
        <v>19789.5</v>
      </c>
      <c r="F462">
        <v>18770</v>
      </c>
      <c r="G462">
        <v>5.4193900000000003E-2</v>
      </c>
      <c r="H462">
        <v>0.931836</v>
      </c>
      <c r="I462">
        <v>0</v>
      </c>
    </row>
    <row r="463" spans="1:9" x14ac:dyDescent="0.25">
      <c r="A463" t="s">
        <v>103</v>
      </c>
      <c r="B463">
        <v>20057.8</v>
      </c>
      <c r="C463">
        <v>20055.400000000001</v>
      </c>
      <c r="D463">
        <v>20033.5</v>
      </c>
      <c r="E463">
        <v>20022</v>
      </c>
      <c r="F463">
        <v>19001.2</v>
      </c>
      <c r="G463">
        <v>5.3918800000000003E-2</v>
      </c>
      <c r="H463">
        <v>0.95741200000000004</v>
      </c>
      <c r="I463">
        <v>0</v>
      </c>
    </row>
    <row r="464" spans="1:9" x14ac:dyDescent="0.25">
      <c r="A464" t="s">
        <v>103</v>
      </c>
      <c r="B464">
        <v>20133</v>
      </c>
      <c r="C464">
        <v>20130.7</v>
      </c>
      <c r="D464">
        <v>20108.099999999999</v>
      </c>
      <c r="E464">
        <v>20096.599999999999</v>
      </c>
      <c r="F464">
        <v>19081.900000000001</v>
      </c>
      <c r="G464">
        <v>3.2737599999999999E-2</v>
      </c>
      <c r="H464">
        <v>0.95750999999999997</v>
      </c>
      <c r="I464">
        <v>0</v>
      </c>
    </row>
    <row r="465" spans="1:9" x14ac:dyDescent="0.25">
      <c r="A465" t="s">
        <v>103</v>
      </c>
      <c r="B465">
        <v>19953.900000000001</v>
      </c>
      <c r="C465">
        <v>19951.5</v>
      </c>
      <c r="D465">
        <v>19929.2</v>
      </c>
      <c r="E465">
        <v>19917.8</v>
      </c>
      <c r="F465">
        <v>18919.099999999999</v>
      </c>
      <c r="G465">
        <v>5.3909499999999999E-2</v>
      </c>
      <c r="H465">
        <v>0.95915700000000004</v>
      </c>
      <c r="I465">
        <v>0</v>
      </c>
    </row>
    <row r="466" spans="1:9" x14ac:dyDescent="0.25">
      <c r="A466" t="s">
        <v>103</v>
      </c>
      <c r="B466">
        <v>19827</v>
      </c>
      <c r="C466">
        <v>19824.7</v>
      </c>
      <c r="D466">
        <v>19802.599999999999</v>
      </c>
      <c r="E466">
        <v>19791.2</v>
      </c>
      <c r="F466">
        <v>18767.900000000001</v>
      </c>
      <c r="G466">
        <v>5.3909499999999999E-2</v>
      </c>
      <c r="H466">
        <v>0.93372699999999997</v>
      </c>
      <c r="I466">
        <v>0</v>
      </c>
    </row>
    <row r="467" spans="1:9" x14ac:dyDescent="0.25">
      <c r="A467" t="s">
        <v>103</v>
      </c>
      <c r="B467">
        <v>19874.2</v>
      </c>
      <c r="C467">
        <v>19871.900000000001</v>
      </c>
      <c r="D467">
        <v>19850</v>
      </c>
      <c r="E467">
        <v>19838.7</v>
      </c>
      <c r="F467">
        <v>18821.3</v>
      </c>
      <c r="G467">
        <v>5.4669500000000003E-2</v>
      </c>
      <c r="H467">
        <v>0.931836</v>
      </c>
      <c r="I467">
        <v>0</v>
      </c>
    </row>
    <row r="468" spans="1:9" x14ac:dyDescent="0.25">
      <c r="A468" t="s">
        <v>103</v>
      </c>
      <c r="B468">
        <v>20721.7</v>
      </c>
      <c r="C468">
        <v>20719.5</v>
      </c>
      <c r="D468">
        <v>20697</v>
      </c>
      <c r="E468">
        <v>20685.2</v>
      </c>
      <c r="F468">
        <v>19649.099999999999</v>
      </c>
      <c r="G468">
        <v>5.3921799999999999E-2</v>
      </c>
      <c r="H468">
        <v>0.93183300000000002</v>
      </c>
      <c r="I468">
        <v>0</v>
      </c>
    </row>
    <row r="469" spans="1:9" x14ac:dyDescent="0.25">
      <c r="A469" t="s">
        <v>103</v>
      </c>
      <c r="B469">
        <v>20861.099999999999</v>
      </c>
      <c r="C469">
        <v>20858.8</v>
      </c>
      <c r="D469">
        <v>20835.599999999999</v>
      </c>
      <c r="E469">
        <v>20823.7</v>
      </c>
      <c r="F469">
        <v>19776.8</v>
      </c>
      <c r="G469">
        <v>5.3958399999999997E-2</v>
      </c>
      <c r="H469">
        <v>0.95876799999999995</v>
      </c>
      <c r="I469">
        <v>0</v>
      </c>
    </row>
    <row r="470" spans="1:9" x14ac:dyDescent="0.25">
      <c r="A470" t="s">
        <v>103</v>
      </c>
      <c r="B470">
        <v>19876.7</v>
      </c>
      <c r="C470">
        <v>19874.400000000001</v>
      </c>
      <c r="D470">
        <v>19852.2</v>
      </c>
      <c r="E470">
        <v>19840.900000000001</v>
      </c>
      <c r="F470">
        <v>18814.2</v>
      </c>
      <c r="G470">
        <v>5.4570300000000002E-2</v>
      </c>
      <c r="H470">
        <v>0.95774199999999998</v>
      </c>
      <c r="I470">
        <v>0</v>
      </c>
    </row>
    <row r="471" spans="1:9" x14ac:dyDescent="0.25">
      <c r="A471" t="s">
        <v>103</v>
      </c>
      <c r="B471">
        <v>20197.7</v>
      </c>
      <c r="C471">
        <v>20195.3</v>
      </c>
      <c r="D471">
        <v>20172.8</v>
      </c>
      <c r="E471">
        <v>20161.5</v>
      </c>
      <c r="F471">
        <v>19094</v>
      </c>
      <c r="G471">
        <v>5.3909699999999998E-2</v>
      </c>
      <c r="H471">
        <v>0.95922499999999999</v>
      </c>
      <c r="I471">
        <v>0</v>
      </c>
    </row>
    <row r="472" spans="1:9" x14ac:dyDescent="0.25">
      <c r="A472" t="s">
        <v>103</v>
      </c>
      <c r="B472">
        <v>20260.599999999999</v>
      </c>
      <c r="C472">
        <v>20258.2</v>
      </c>
      <c r="D472">
        <v>20235.7</v>
      </c>
      <c r="E472">
        <v>20224.3</v>
      </c>
      <c r="F472">
        <v>19160.7</v>
      </c>
      <c r="G472">
        <v>5.3984900000000002E-2</v>
      </c>
      <c r="H472">
        <v>0.95823499999999995</v>
      </c>
      <c r="I472">
        <v>0</v>
      </c>
    </row>
    <row r="473" spans="1:9" x14ac:dyDescent="0.25">
      <c r="A473" t="s">
        <v>103</v>
      </c>
      <c r="B473">
        <v>19958.599999999999</v>
      </c>
      <c r="C473">
        <v>19956.3</v>
      </c>
      <c r="D473">
        <v>19934.099999999999</v>
      </c>
      <c r="E473">
        <v>19922.8</v>
      </c>
      <c r="F473">
        <v>18893.900000000001</v>
      </c>
      <c r="G473">
        <v>5.41535E-2</v>
      </c>
      <c r="H473">
        <v>0.959121</v>
      </c>
      <c r="I473">
        <v>0</v>
      </c>
    </row>
    <row r="474" spans="1:9" x14ac:dyDescent="0.25">
      <c r="A474" t="s">
        <v>103</v>
      </c>
      <c r="B474">
        <v>19860.8</v>
      </c>
      <c r="C474">
        <v>19858.5</v>
      </c>
      <c r="D474">
        <v>19836.7</v>
      </c>
      <c r="E474">
        <v>19825.3</v>
      </c>
      <c r="F474">
        <v>18787.599999999999</v>
      </c>
      <c r="G474">
        <v>5.3924800000000002E-2</v>
      </c>
      <c r="H474">
        <v>0.94920300000000002</v>
      </c>
      <c r="I474">
        <v>0</v>
      </c>
    </row>
    <row r="475" spans="1:9" x14ac:dyDescent="0.25">
      <c r="A475" t="s">
        <v>103</v>
      </c>
      <c r="B475">
        <v>19904.8</v>
      </c>
      <c r="C475">
        <v>19902.5</v>
      </c>
      <c r="D475">
        <v>19880.8</v>
      </c>
      <c r="E475">
        <v>19869.3</v>
      </c>
      <c r="F475">
        <v>18849.8</v>
      </c>
      <c r="G475">
        <v>5.3948500000000003E-2</v>
      </c>
      <c r="H475">
        <v>0.95249700000000004</v>
      </c>
      <c r="I475">
        <v>0</v>
      </c>
    </row>
    <row r="476" spans="1:9" x14ac:dyDescent="0.25">
      <c r="A476" t="s">
        <v>103</v>
      </c>
      <c r="B476">
        <v>19872.8</v>
      </c>
      <c r="C476">
        <v>19870.5</v>
      </c>
      <c r="D476">
        <v>19848.5</v>
      </c>
      <c r="E476">
        <v>19837</v>
      </c>
      <c r="F476">
        <v>18819.400000000001</v>
      </c>
      <c r="G476">
        <v>5.5166300000000001E-2</v>
      </c>
      <c r="H476">
        <v>0.93183700000000003</v>
      </c>
      <c r="I476">
        <v>0</v>
      </c>
    </row>
    <row r="477" spans="1:9" x14ac:dyDescent="0.25">
      <c r="A477" t="s">
        <v>103</v>
      </c>
      <c r="B477">
        <v>19858.8</v>
      </c>
      <c r="C477">
        <v>19856.5</v>
      </c>
      <c r="D477">
        <v>19834.8</v>
      </c>
      <c r="E477">
        <v>19823.400000000001</v>
      </c>
      <c r="F477">
        <v>18810.099999999999</v>
      </c>
      <c r="G477">
        <v>5.4712499999999997E-2</v>
      </c>
      <c r="H477">
        <v>0.95814699999999997</v>
      </c>
      <c r="I477">
        <v>0</v>
      </c>
    </row>
    <row r="478" spans="1:9" x14ac:dyDescent="0.25">
      <c r="A478" t="s">
        <v>103</v>
      </c>
      <c r="B478">
        <v>19959.900000000001</v>
      </c>
      <c r="C478">
        <v>19957.5</v>
      </c>
      <c r="D478">
        <v>19934.7</v>
      </c>
      <c r="E478">
        <v>19923.7</v>
      </c>
      <c r="F478">
        <v>18908.3</v>
      </c>
      <c r="G478">
        <v>5.3938E-2</v>
      </c>
      <c r="H478">
        <v>0.95682900000000004</v>
      </c>
      <c r="I478">
        <v>0</v>
      </c>
    </row>
    <row r="479" spans="1:9" x14ac:dyDescent="0.25">
      <c r="A479" t="s">
        <v>103</v>
      </c>
      <c r="B479">
        <v>19519.5</v>
      </c>
      <c r="C479">
        <v>19516.900000000001</v>
      </c>
      <c r="D479">
        <v>19495</v>
      </c>
      <c r="E479">
        <v>19484</v>
      </c>
      <c r="F479">
        <v>18480.3</v>
      </c>
      <c r="G479">
        <v>5.3962700000000002E-2</v>
      </c>
      <c r="H479">
        <v>0.94156099999999998</v>
      </c>
      <c r="I479">
        <v>0</v>
      </c>
    </row>
    <row r="480" spans="1:9" x14ac:dyDescent="0.25">
      <c r="A480" t="s">
        <v>103</v>
      </c>
      <c r="B480">
        <v>19854.8</v>
      </c>
      <c r="C480">
        <v>19852.5</v>
      </c>
      <c r="D480">
        <v>19830.5</v>
      </c>
      <c r="E480">
        <v>19819.2</v>
      </c>
      <c r="F480">
        <v>18773.2</v>
      </c>
      <c r="G480">
        <v>5.4022500000000001E-2</v>
      </c>
      <c r="H480">
        <v>0.95894199999999996</v>
      </c>
      <c r="I480">
        <v>0</v>
      </c>
    </row>
    <row r="481" spans="1:9" x14ac:dyDescent="0.25">
      <c r="A481" t="s">
        <v>103</v>
      </c>
      <c r="B481">
        <v>21186.2</v>
      </c>
      <c r="C481">
        <v>21184</v>
      </c>
      <c r="D481">
        <v>21160.9</v>
      </c>
      <c r="E481">
        <v>21149.1</v>
      </c>
      <c r="F481">
        <v>20050.2</v>
      </c>
      <c r="G481">
        <v>5.3958399999999997E-2</v>
      </c>
      <c r="H481">
        <v>0.95630000000000004</v>
      </c>
      <c r="I481">
        <v>0</v>
      </c>
    </row>
    <row r="482" spans="1:9" x14ac:dyDescent="0.25">
      <c r="A482" t="s">
        <v>103</v>
      </c>
      <c r="B482">
        <v>21564.400000000001</v>
      </c>
      <c r="C482">
        <v>21562.1</v>
      </c>
      <c r="D482">
        <v>21538.6</v>
      </c>
      <c r="E482">
        <v>21526.9</v>
      </c>
      <c r="F482">
        <v>20444.099999999999</v>
      </c>
      <c r="G482">
        <v>5.3913099999999999E-2</v>
      </c>
      <c r="H482">
        <v>0.93183000000000005</v>
      </c>
      <c r="I482">
        <v>0</v>
      </c>
    </row>
    <row r="483" spans="1:9" x14ac:dyDescent="0.25">
      <c r="A483" t="s">
        <v>103</v>
      </c>
      <c r="B483">
        <v>20393.400000000001</v>
      </c>
      <c r="C483">
        <v>20391</v>
      </c>
      <c r="D483">
        <v>20368.5</v>
      </c>
      <c r="E483">
        <v>20357</v>
      </c>
      <c r="F483">
        <v>19314.400000000001</v>
      </c>
      <c r="G483">
        <v>4.5784199999999997E-2</v>
      </c>
      <c r="H483">
        <v>0.95401899999999995</v>
      </c>
      <c r="I483">
        <v>0</v>
      </c>
    </row>
    <row r="484" spans="1:9" x14ac:dyDescent="0.25">
      <c r="A484" t="s">
        <v>103</v>
      </c>
      <c r="B484">
        <v>19749.5</v>
      </c>
      <c r="C484">
        <v>19747.2</v>
      </c>
      <c r="D484">
        <v>19725.5</v>
      </c>
      <c r="E484">
        <v>19714.2</v>
      </c>
      <c r="F484">
        <v>18698.7</v>
      </c>
      <c r="G484">
        <v>5.3909699999999998E-2</v>
      </c>
      <c r="H484">
        <v>0.95762999999999998</v>
      </c>
      <c r="I484">
        <v>0</v>
      </c>
    </row>
    <row r="485" spans="1:9" x14ac:dyDescent="0.25">
      <c r="A485" t="s">
        <v>103</v>
      </c>
      <c r="B485">
        <v>19754.7</v>
      </c>
      <c r="C485">
        <v>19752.5</v>
      </c>
      <c r="D485">
        <v>19730.8</v>
      </c>
      <c r="E485">
        <v>19719.5</v>
      </c>
      <c r="F485">
        <v>18714</v>
      </c>
      <c r="G485">
        <v>4.9061E-2</v>
      </c>
      <c r="H485">
        <v>0.94862199999999997</v>
      </c>
      <c r="I485">
        <v>0</v>
      </c>
    </row>
    <row r="486" spans="1:9" x14ac:dyDescent="0.25">
      <c r="A486" t="s">
        <v>103</v>
      </c>
      <c r="B486">
        <v>20504.599999999999</v>
      </c>
      <c r="C486">
        <v>20502.2</v>
      </c>
      <c r="D486">
        <v>20479.400000000001</v>
      </c>
      <c r="E486">
        <v>20467.8</v>
      </c>
      <c r="F486">
        <v>19440.8</v>
      </c>
      <c r="G486">
        <v>5.5662400000000001E-2</v>
      </c>
      <c r="H486">
        <v>0.94498400000000005</v>
      </c>
      <c r="I486">
        <v>0</v>
      </c>
    </row>
    <row r="487" spans="1:9" x14ac:dyDescent="0.25">
      <c r="A487" t="s">
        <v>103</v>
      </c>
      <c r="B487">
        <v>19801.599999999999</v>
      </c>
      <c r="C487">
        <v>19799.3</v>
      </c>
      <c r="D487">
        <v>19777.3</v>
      </c>
      <c r="E487">
        <v>19766.099999999999</v>
      </c>
      <c r="F487">
        <v>18761.599999999999</v>
      </c>
      <c r="G487">
        <v>5.4059599999999999E-2</v>
      </c>
      <c r="H487">
        <v>0.94548900000000002</v>
      </c>
      <c r="I487">
        <v>0</v>
      </c>
    </row>
    <row r="488" spans="1:9" x14ac:dyDescent="0.25">
      <c r="A488" t="s">
        <v>103</v>
      </c>
      <c r="B488">
        <v>19742.7</v>
      </c>
      <c r="C488">
        <v>19740.400000000001</v>
      </c>
      <c r="D488">
        <v>19718.400000000001</v>
      </c>
      <c r="E488">
        <v>19707</v>
      </c>
      <c r="F488">
        <v>18686.3</v>
      </c>
      <c r="G488">
        <v>5.3930899999999997E-2</v>
      </c>
      <c r="H488">
        <v>0.93675900000000001</v>
      </c>
      <c r="I488">
        <v>0</v>
      </c>
    </row>
    <row r="489" spans="1:9" x14ac:dyDescent="0.25">
      <c r="A489" t="s">
        <v>103</v>
      </c>
      <c r="B489">
        <v>21357.9</v>
      </c>
      <c r="C489">
        <v>21355.599999999999</v>
      </c>
      <c r="D489">
        <v>21332.400000000001</v>
      </c>
      <c r="E489">
        <v>21320.1</v>
      </c>
      <c r="F489">
        <v>20245</v>
      </c>
      <c r="G489">
        <v>5.3936900000000003E-2</v>
      </c>
      <c r="H489">
        <v>0.95034200000000002</v>
      </c>
      <c r="I489">
        <v>0</v>
      </c>
    </row>
    <row r="490" spans="1:9" x14ac:dyDescent="0.25">
      <c r="A490" t="s">
        <v>103</v>
      </c>
      <c r="B490">
        <v>20068.7</v>
      </c>
      <c r="C490">
        <v>20066.3</v>
      </c>
      <c r="D490">
        <v>20044.3</v>
      </c>
      <c r="E490">
        <v>20032.900000000001</v>
      </c>
      <c r="F490">
        <v>19007.2</v>
      </c>
      <c r="G490">
        <v>5.4130699999999997E-2</v>
      </c>
      <c r="H490">
        <v>0.95661499999999999</v>
      </c>
      <c r="I490">
        <v>0</v>
      </c>
    </row>
    <row r="491" spans="1:9" x14ac:dyDescent="0.25">
      <c r="A491" t="s">
        <v>103</v>
      </c>
      <c r="B491">
        <v>21453</v>
      </c>
      <c r="C491">
        <v>20681.900000000001</v>
      </c>
      <c r="D491">
        <v>20659</v>
      </c>
      <c r="E491">
        <v>20647.3</v>
      </c>
      <c r="F491">
        <v>19610.8</v>
      </c>
      <c r="G491">
        <v>5.3928900000000002E-2</v>
      </c>
      <c r="H491">
        <v>0.95566499999999999</v>
      </c>
      <c r="I491">
        <v>0</v>
      </c>
    </row>
    <row r="492" spans="1:9" x14ac:dyDescent="0.25">
      <c r="A492" t="s">
        <v>103</v>
      </c>
      <c r="B492">
        <v>20015.400000000001</v>
      </c>
      <c r="C492">
        <v>19957.8</v>
      </c>
      <c r="D492">
        <v>19935.7</v>
      </c>
      <c r="E492">
        <v>19924.3</v>
      </c>
      <c r="F492">
        <v>18900.8</v>
      </c>
      <c r="G492">
        <v>5.4073200000000002E-2</v>
      </c>
      <c r="H492">
        <v>0.95921699999999999</v>
      </c>
      <c r="I492">
        <v>0</v>
      </c>
    </row>
    <row r="493" spans="1:9" x14ac:dyDescent="0.25">
      <c r="A493" t="s">
        <v>103</v>
      </c>
      <c r="B493">
        <v>20547.5</v>
      </c>
      <c r="C493">
        <v>20544.400000000001</v>
      </c>
      <c r="D493">
        <v>20521.400000000001</v>
      </c>
      <c r="E493">
        <v>20509.400000000001</v>
      </c>
      <c r="F493">
        <v>19475.5</v>
      </c>
      <c r="G493">
        <v>5.4043300000000002E-2</v>
      </c>
      <c r="H493">
        <v>0.95814500000000002</v>
      </c>
      <c r="I493">
        <v>0</v>
      </c>
    </row>
    <row r="494" spans="1:9" x14ac:dyDescent="0.25">
      <c r="A494" t="s">
        <v>103</v>
      </c>
      <c r="B494">
        <v>19834</v>
      </c>
      <c r="C494">
        <v>19831.7</v>
      </c>
      <c r="D494">
        <v>19809.7</v>
      </c>
      <c r="E494">
        <v>19798.400000000001</v>
      </c>
      <c r="F494">
        <v>18783.099999999999</v>
      </c>
      <c r="G494">
        <v>5.4015500000000001E-2</v>
      </c>
      <c r="H494">
        <v>0.94462500000000005</v>
      </c>
      <c r="I494">
        <v>0</v>
      </c>
    </row>
    <row r="495" spans="1:9" x14ac:dyDescent="0.25">
      <c r="A495" t="s">
        <v>103</v>
      </c>
      <c r="B495">
        <v>20230.599999999999</v>
      </c>
      <c r="C495">
        <v>20228</v>
      </c>
      <c r="D495">
        <v>20206</v>
      </c>
      <c r="E495">
        <v>20194.400000000001</v>
      </c>
      <c r="F495">
        <v>19163.8</v>
      </c>
      <c r="G495">
        <v>5.3914900000000002E-2</v>
      </c>
      <c r="H495">
        <v>0.95519200000000004</v>
      </c>
      <c r="I495">
        <v>0</v>
      </c>
    </row>
    <row r="496" spans="1:9" x14ac:dyDescent="0.25">
      <c r="A496" t="s">
        <v>103</v>
      </c>
      <c r="B496">
        <v>19940.7</v>
      </c>
      <c r="C496">
        <v>19937.8</v>
      </c>
      <c r="D496">
        <v>19916.099999999999</v>
      </c>
      <c r="E496">
        <v>19904.599999999999</v>
      </c>
      <c r="F496">
        <v>18869.8</v>
      </c>
      <c r="G496">
        <v>5.4091399999999998E-2</v>
      </c>
      <c r="H496">
        <v>0.95912600000000003</v>
      </c>
      <c r="I496">
        <v>0</v>
      </c>
    </row>
    <row r="497" spans="1:25" x14ac:dyDescent="0.25">
      <c r="A497" t="s">
        <v>103</v>
      </c>
      <c r="B497">
        <v>21110.2</v>
      </c>
      <c r="C497">
        <v>21107.8</v>
      </c>
      <c r="D497">
        <v>21085.1</v>
      </c>
      <c r="E497">
        <v>21073</v>
      </c>
      <c r="F497">
        <v>20012.8</v>
      </c>
      <c r="G497">
        <v>5.4177000000000003E-2</v>
      </c>
      <c r="H497">
        <v>0.93180600000000002</v>
      </c>
      <c r="I497">
        <v>0</v>
      </c>
    </row>
    <row r="498" spans="1:25" x14ac:dyDescent="0.25">
      <c r="A498" t="s">
        <v>103</v>
      </c>
      <c r="B498">
        <v>21655.8</v>
      </c>
      <c r="C498">
        <v>21653.4</v>
      </c>
      <c r="D498">
        <v>21630.1</v>
      </c>
      <c r="E498">
        <v>21618.1</v>
      </c>
      <c r="F498">
        <v>20549.7</v>
      </c>
      <c r="G498">
        <v>5.3912799999999997E-2</v>
      </c>
      <c r="H498">
        <v>0.931836</v>
      </c>
      <c r="I498">
        <v>0</v>
      </c>
    </row>
    <row r="499" spans="1:25" x14ac:dyDescent="0.25">
      <c r="A499" t="s">
        <v>103</v>
      </c>
      <c r="B499">
        <v>21388.1</v>
      </c>
      <c r="C499">
        <v>21385.7</v>
      </c>
      <c r="D499">
        <v>21362.5</v>
      </c>
      <c r="E499">
        <v>21350.5</v>
      </c>
      <c r="F499">
        <v>20283.8</v>
      </c>
      <c r="G499">
        <v>5.4014399999999997E-2</v>
      </c>
      <c r="H499">
        <v>0.95847499999999997</v>
      </c>
      <c r="I499">
        <v>0</v>
      </c>
    </row>
    <row r="500" spans="1:25" x14ac:dyDescent="0.25">
      <c r="A500" t="s">
        <v>103</v>
      </c>
      <c r="B500">
        <v>19569.900000000001</v>
      </c>
      <c r="C500">
        <v>19567.7</v>
      </c>
      <c r="D500">
        <v>19545.900000000001</v>
      </c>
      <c r="E500">
        <v>19534.7</v>
      </c>
      <c r="F500">
        <v>18529.5</v>
      </c>
      <c r="G500">
        <v>5.3909800000000001E-2</v>
      </c>
      <c r="H500">
        <v>0.95922399999999997</v>
      </c>
      <c r="I500">
        <v>0</v>
      </c>
    </row>
    <row r="501" spans="1:25" x14ac:dyDescent="0.25">
      <c r="A501" t="s">
        <v>103</v>
      </c>
      <c r="B501">
        <v>19590.099999999999</v>
      </c>
      <c r="C501">
        <v>19587.8</v>
      </c>
      <c r="D501">
        <v>19566.099999999999</v>
      </c>
      <c r="E501">
        <v>19554.900000000001</v>
      </c>
      <c r="F501">
        <v>18557.3</v>
      </c>
      <c r="G501">
        <v>5.4481700000000001E-2</v>
      </c>
      <c r="H501">
        <v>0.95838299999999998</v>
      </c>
      <c r="I501">
        <v>0</v>
      </c>
    </row>
    <row r="502" spans="1:25" x14ac:dyDescent="0.25">
      <c r="A502" t="s">
        <v>103</v>
      </c>
      <c r="B502">
        <v>19625.599999999999</v>
      </c>
      <c r="C502">
        <v>19623.3</v>
      </c>
      <c r="D502">
        <v>19601.2</v>
      </c>
      <c r="E502">
        <v>19590.2</v>
      </c>
      <c r="F502">
        <v>18583.5</v>
      </c>
      <c r="G502">
        <v>5.39105E-2</v>
      </c>
      <c r="H502">
        <v>0.95857000000000003</v>
      </c>
      <c r="I502">
        <v>0</v>
      </c>
    </row>
    <row r="503" spans="1:25" x14ac:dyDescent="0.25">
      <c r="A503" t="s">
        <v>103</v>
      </c>
      <c r="B503">
        <v>19875.099999999999</v>
      </c>
      <c r="C503">
        <v>19872.7</v>
      </c>
      <c r="D503">
        <v>19851.099999999999</v>
      </c>
      <c r="E503">
        <v>19839.599999999999</v>
      </c>
      <c r="F503">
        <v>18840.099999999999</v>
      </c>
      <c r="G503">
        <v>5.3917800000000002E-2</v>
      </c>
      <c r="H503">
        <v>0.95799699999999999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19725.7</v>
      </c>
      <c r="C504">
        <v>19723.3</v>
      </c>
      <c r="D504">
        <v>19701.900000000001</v>
      </c>
      <c r="E504">
        <v>19690.599999999999</v>
      </c>
      <c r="F504">
        <v>18685.8</v>
      </c>
      <c r="G504">
        <v>5.3961200000000001E-2</v>
      </c>
      <c r="H504">
        <v>0.94728400000000001</v>
      </c>
      <c r="I504">
        <v>0</v>
      </c>
      <c r="R504">
        <f>AVERAGE(B455:B504)</f>
        <v>20212.953999999991</v>
      </c>
      <c r="S504">
        <f>AVERAGE(C455:C504)</f>
        <v>20194.114000000005</v>
      </c>
      <c r="U504">
        <f>_xlfn.VAR.P(B455:B504)</f>
        <v>367781.98448400013</v>
      </c>
      <c r="V504">
        <f>_xlfn.VAR.P(C455:C504)</f>
        <v>341694.19680399989</v>
      </c>
      <c r="X504">
        <f>1.96*SQRT(U504)/50</f>
        <v>23.772852345427417</v>
      </c>
      <c r="Y504">
        <f>1.96*SQRT(V504)/50</f>
        <v>22.914208923218325</v>
      </c>
    </row>
    <row r="505" spans="1:25" x14ac:dyDescent="0.25">
      <c r="A505" t="s">
        <v>103</v>
      </c>
      <c r="B505">
        <v>1010646.382749</v>
      </c>
      <c r="C505" t="s">
        <v>36</v>
      </c>
    </row>
    <row r="506" spans="1:25" x14ac:dyDescent="0.25">
      <c r="A506" t="s">
        <v>104</v>
      </c>
      <c r="B506" s="9">
        <v>94076.800000000003</v>
      </c>
      <c r="C506" s="9">
        <v>93973.1</v>
      </c>
      <c r="D506" s="9">
        <v>93964.5</v>
      </c>
      <c r="E506" s="9">
        <v>93959.8</v>
      </c>
      <c r="F506">
        <v>1299.1300000000001</v>
      </c>
      <c r="G506">
        <v>3.4123000000000001E-2</v>
      </c>
      <c r="H506">
        <v>0.93183099999999996</v>
      </c>
      <c r="I506">
        <v>0</v>
      </c>
    </row>
    <row r="507" spans="1:25" x14ac:dyDescent="0.25">
      <c r="A507" t="s">
        <v>104</v>
      </c>
      <c r="B507" s="9">
        <v>94618.5</v>
      </c>
      <c r="C507" s="9">
        <v>94512</v>
      </c>
      <c r="D507" s="9">
        <v>94503.4</v>
      </c>
      <c r="E507" s="9">
        <v>94498.6</v>
      </c>
      <c r="F507">
        <v>1300.8</v>
      </c>
      <c r="G507">
        <v>5.3964100000000001E-2</v>
      </c>
      <c r="H507">
        <v>0.95141799999999999</v>
      </c>
      <c r="I507">
        <v>208</v>
      </c>
    </row>
    <row r="508" spans="1:25" x14ac:dyDescent="0.25">
      <c r="A508" t="s">
        <v>104</v>
      </c>
      <c r="B508">
        <v>93608.2</v>
      </c>
      <c r="C508">
        <v>93506.3</v>
      </c>
      <c r="D508">
        <v>93497.8</v>
      </c>
      <c r="E508">
        <v>93493</v>
      </c>
      <c r="F508">
        <v>1298.96</v>
      </c>
      <c r="G508">
        <v>5.40613E-2</v>
      </c>
      <c r="H508">
        <v>0.95909199999999994</v>
      </c>
      <c r="I508">
        <v>613</v>
      </c>
    </row>
    <row r="509" spans="1:25" x14ac:dyDescent="0.25">
      <c r="A509" t="s">
        <v>104</v>
      </c>
      <c r="B509">
        <v>94587.9</v>
      </c>
      <c r="C509">
        <v>94244.5</v>
      </c>
      <c r="D509">
        <v>94235.9</v>
      </c>
      <c r="E509">
        <v>94231.1</v>
      </c>
      <c r="F509">
        <v>1299.4100000000001</v>
      </c>
      <c r="G509">
        <v>5.3911199999999999E-2</v>
      </c>
      <c r="H509">
        <v>0.931813</v>
      </c>
      <c r="I509">
        <v>2179</v>
      </c>
    </row>
    <row r="510" spans="1:25" x14ac:dyDescent="0.25">
      <c r="A510" t="s">
        <v>104</v>
      </c>
      <c r="B510">
        <v>94151.2</v>
      </c>
      <c r="C510">
        <v>93981</v>
      </c>
      <c r="D510">
        <v>93971.5</v>
      </c>
      <c r="E510">
        <v>93966.7</v>
      </c>
      <c r="F510">
        <v>1299.1199999999999</v>
      </c>
      <c r="G510">
        <v>4.87391E-2</v>
      </c>
      <c r="H510">
        <v>0.95709699999999998</v>
      </c>
      <c r="I510">
        <v>1562</v>
      </c>
    </row>
    <row r="511" spans="1:25" x14ac:dyDescent="0.25">
      <c r="A511" t="s">
        <v>104</v>
      </c>
      <c r="B511">
        <v>94244.9</v>
      </c>
      <c r="C511">
        <v>94143.3</v>
      </c>
      <c r="D511">
        <v>94134.7</v>
      </c>
      <c r="E511">
        <v>94129.9</v>
      </c>
      <c r="F511">
        <v>1299.45</v>
      </c>
      <c r="G511">
        <v>5.3910199999999998E-2</v>
      </c>
      <c r="H511">
        <v>0.956345</v>
      </c>
      <c r="I511">
        <v>3642</v>
      </c>
    </row>
    <row r="512" spans="1:25" x14ac:dyDescent="0.25">
      <c r="A512" t="s">
        <v>104</v>
      </c>
      <c r="B512">
        <v>95492.9</v>
      </c>
      <c r="C512">
        <v>95390</v>
      </c>
      <c r="D512">
        <v>95380.800000000003</v>
      </c>
      <c r="E512">
        <v>95376</v>
      </c>
      <c r="F512">
        <v>1299.0899999999999</v>
      </c>
      <c r="G512">
        <v>5.39269E-2</v>
      </c>
      <c r="H512">
        <v>0.95735800000000004</v>
      </c>
      <c r="I512">
        <v>0</v>
      </c>
    </row>
    <row r="513" spans="1:9" x14ac:dyDescent="0.25">
      <c r="A513" t="s">
        <v>104</v>
      </c>
      <c r="B513">
        <v>96094.3</v>
      </c>
      <c r="C513">
        <v>95943.8</v>
      </c>
      <c r="D513">
        <v>95933.2</v>
      </c>
      <c r="E513">
        <v>95928.2</v>
      </c>
      <c r="F513">
        <v>1299.26</v>
      </c>
      <c r="G513">
        <v>5.3933099999999998E-2</v>
      </c>
      <c r="H513">
        <v>0.93183300000000002</v>
      </c>
      <c r="I513">
        <v>0</v>
      </c>
    </row>
    <row r="514" spans="1:9" x14ac:dyDescent="0.25">
      <c r="A514" t="s">
        <v>104</v>
      </c>
      <c r="B514">
        <v>93593</v>
      </c>
      <c r="C514">
        <v>93458.9</v>
      </c>
      <c r="D514">
        <v>93450.2</v>
      </c>
      <c r="E514">
        <v>93445.3</v>
      </c>
      <c r="F514">
        <v>1299.42</v>
      </c>
      <c r="G514">
        <v>5.3933500000000002E-2</v>
      </c>
      <c r="H514">
        <v>0.93620499999999995</v>
      </c>
      <c r="I514">
        <v>0</v>
      </c>
    </row>
    <row r="515" spans="1:9" x14ac:dyDescent="0.25">
      <c r="A515" t="s">
        <v>104</v>
      </c>
      <c r="B515">
        <v>94291.6</v>
      </c>
      <c r="C515">
        <v>94190.1</v>
      </c>
      <c r="D515">
        <v>94181.3</v>
      </c>
      <c r="E515">
        <v>94176.5</v>
      </c>
      <c r="F515">
        <v>1299</v>
      </c>
      <c r="G515">
        <v>5.4129799999999999E-2</v>
      </c>
      <c r="H515">
        <v>0.95782699999999998</v>
      </c>
      <c r="I515">
        <v>0</v>
      </c>
    </row>
    <row r="516" spans="1:9" x14ac:dyDescent="0.25">
      <c r="A516" t="s">
        <v>104</v>
      </c>
      <c r="B516">
        <v>94033.600000000006</v>
      </c>
      <c r="C516">
        <v>93928.4</v>
      </c>
      <c r="D516">
        <v>93919.5</v>
      </c>
      <c r="E516">
        <v>93914.6</v>
      </c>
      <c r="F516">
        <v>1299.3900000000001</v>
      </c>
      <c r="G516">
        <v>5.4583399999999997E-2</v>
      </c>
      <c r="H516">
        <v>0.93183700000000003</v>
      </c>
      <c r="I516">
        <v>0</v>
      </c>
    </row>
    <row r="517" spans="1:9" x14ac:dyDescent="0.25">
      <c r="A517" t="s">
        <v>104</v>
      </c>
      <c r="B517">
        <v>93086.6</v>
      </c>
      <c r="C517">
        <v>92984.9</v>
      </c>
      <c r="D517">
        <v>92976.4</v>
      </c>
      <c r="E517">
        <v>92971.6</v>
      </c>
      <c r="F517">
        <v>1299.1500000000001</v>
      </c>
      <c r="G517">
        <v>5.42394E-2</v>
      </c>
      <c r="H517">
        <v>0.95545999999999998</v>
      </c>
      <c r="I517">
        <v>0</v>
      </c>
    </row>
    <row r="518" spans="1:9" x14ac:dyDescent="0.25">
      <c r="A518" t="s">
        <v>104</v>
      </c>
      <c r="B518">
        <v>94993.600000000006</v>
      </c>
      <c r="C518">
        <v>93987</v>
      </c>
      <c r="D518">
        <v>93978.3</v>
      </c>
      <c r="E518">
        <v>93973.4</v>
      </c>
      <c r="F518">
        <v>1299.56</v>
      </c>
      <c r="G518">
        <v>2.92077E-2</v>
      </c>
      <c r="H518">
        <v>0.95904299999999998</v>
      </c>
      <c r="I518">
        <v>0</v>
      </c>
    </row>
    <row r="519" spans="1:9" x14ac:dyDescent="0.25">
      <c r="A519" t="s">
        <v>104</v>
      </c>
      <c r="B519">
        <v>93567.2</v>
      </c>
      <c r="C519">
        <v>93429.4</v>
      </c>
      <c r="D519">
        <v>93420.800000000003</v>
      </c>
      <c r="E519">
        <v>93416</v>
      </c>
      <c r="F519">
        <v>1298.99</v>
      </c>
      <c r="G519">
        <v>5.3919099999999998E-2</v>
      </c>
      <c r="H519">
        <v>0.95071700000000003</v>
      </c>
      <c r="I519">
        <v>0</v>
      </c>
    </row>
    <row r="520" spans="1:9" x14ac:dyDescent="0.25">
      <c r="A520" t="s">
        <v>104</v>
      </c>
      <c r="B520">
        <v>94064.6</v>
      </c>
      <c r="C520">
        <v>93962.6</v>
      </c>
      <c r="D520">
        <v>93953.9</v>
      </c>
      <c r="E520">
        <v>93949.1</v>
      </c>
      <c r="F520">
        <v>1299.27</v>
      </c>
      <c r="G520">
        <v>5.3941900000000001E-2</v>
      </c>
      <c r="H520">
        <v>0.95871099999999998</v>
      </c>
      <c r="I520">
        <v>0</v>
      </c>
    </row>
    <row r="521" spans="1:9" x14ac:dyDescent="0.25">
      <c r="A521" t="s">
        <v>104</v>
      </c>
      <c r="B521">
        <v>94382.8</v>
      </c>
      <c r="C521">
        <v>94277.9</v>
      </c>
      <c r="D521">
        <v>94269.2</v>
      </c>
      <c r="E521">
        <v>94264.4</v>
      </c>
      <c r="F521">
        <v>1299.21</v>
      </c>
      <c r="G521">
        <v>5.4389899999999998E-2</v>
      </c>
      <c r="H521">
        <v>0.95908700000000002</v>
      </c>
      <c r="I521">
        <v>1491</v>
      </c>
    </row>
    <row r="522" spans="1:9" x14ac:dyDescent="0.25">
      <c r="A522" t="s">
        <v>104</v>
      </c>
      <c r="B522">
        <v>93563.4</v>
      </c>
      <c r="C522">
        <v>93456.4</v>
      </c>
      <c r="D522">
        <v>93447.7</v>
      </c>
      <c r="E522">
        <v>93442.9</v>
      </c>
      <c r="F522">
        <v>1299.25</v>
      </c>
      <c r="G522">
        <v>5.3991200000000003E-2</v>
      </c>
      <c r="H522">
        <v>0.95061600000000002</v>
      </c>
      <c r="I522">
        <v>0</v>
      </c>
    </row>
    <row r="523" spans="1:9" x14ac:dyDescent="0.25">
      <c r="A523" t="s">
        <v>104</v>
      </c>
      <c r="B523">
        <v>94431.4</v>
      </c>
      <c r="C523">
        <v>93500</v>
      </c>
      <c r="D523">
        <v>93487.8</v>
      </c>
      <c r="E523">
        <v>93483</v>
      </c>
      <c r="F523">
        <v>1300.05</v>
      </c>
      <c r="G523">
        <v>5.3929199999999997E-2</v>
      </c>
      <c r="H523">
        <v>0.95853200000000005</v>
      </c>
      <c r="I523">
        <v>0</v>
      </c>
    </row>
    <row r="524" spans="1:9" x14ac:dyDescent="0.25">
      <c r="A524" t="s">
        <v>104</v>
      </c>
      <c r="B524">
        <v>92577.600000000006</v>
      </c>
      <c r="C524">
        <v>92436</v>
      </c>
      <c r="D524">
        <v>92426.2</v>
      </c>
      <c r="E524">
        <v>92421.5</v>
      </c>
      <c r="F524">
        <v>1298.82</v>
      </c>
      <c r="G524">
        <v>5.3911000000000001E-2</v>
      </c>
      <c r="H524">
        <v>0.95102399999999998</v>
      </c>
      <c r="I524">
        <v>0</v>
      </c>
    </row>
    <row r="525" spans="1:9" x14ac:dyDescent="0.25">
      <c r="A525" t="s">
        <v>104</v>
      </c>
      <c r="B525">
        <v>92574.1</v>
      </c>
      <c r="C525">
        <v>92472.3</v>
      </c>
      <c r="D525">
        <v>92463.6</v>
      </c>
      <c r="E525">
        <v>92458.8</v>
      </c>
      <c r="F525">
        <v>1299.31</v>
      </c>
      <c r="G525">
        <v>5.4188600000000003E-2</v>
      </c>
      <c r="H525">
        <v>0.95922600000000002</v>
      </c>
      <c r="I525">
        <v>1409</v>
      </c>
    </row>
    <row r="526" spans="1:9" x14ac:dyDescent="0.25">
      <c r="A526" t="s">
        <v>104</v>
      </c>
      <c r="B526">
        <v>94847.2</v>
      </c>
      <c r="C526">
        <v>93779.5</v>
      </c>
      <c r="D526">
        <v>93770.8</v>
      </c>
      <c r="E526">
        <v>93765.9</v>
      </c>
      <c r="F526">
        <v>1300.06</v>
      </c>
      <c r="G526">
        <v>5.3911100000000003E-2</v>
      </c>
      <c r="H526">
        <v>0.95713800000000004</v>
      </c>
      <c r="I526">
        <v>0</v>
      </c>
    </row>
    <row r="527" spans="1:9" x14ac:dyDescent="0.25">
      <c r="A527" t="s">
        <v>104</v>
      </c>
      <c r="B527">
        <v>91672.5</v>
      </c>
      <c r="C527">
        <v>91527.9</v>
      </c>
      <c r="D527">
        <v>91519.4</v>
      </c>
      <c r="E527">
        <v>91514.5</v>
      </c>
      <c r="F527">
        <v>1300.94</v>
      </c>
      <c r="G527">
        <v>5.4207199999999997E-2</v>
      </c>
      <c r="H527">
        <v>0.95871600000000001</v>
      </c>
      <c r="I527">
        <v>0</v>
      </c>
    </row>
    <row r="528" spans="1:9" x14ac:dyDescent="0.25">
      <c r="A528" t="s">
        <v>104</v>
      </c>
      <c r="B528">
        <v>93116.1</v>
      </c>
      <c r="C528">
        <v>92991.9</v>
      </c>
      <c r="D528">
        <v>92983.3</v>
      </c>
      <c r="E528">
        <v>92978.6</v>
      </c>
      <c r="F528">
        <v>1299.0999999999999</v>
      </c>
      <c r="G528">
        <v>5.5076100000000003E-2</v>
      </c>
      <c r="H528">
        <v>0.95723999999999998</v>
      </c>
      <c r="I528">
        <v>0</v>
      </c>
    </row>
    <row r="529" spans="1:9" x14ac:dyDescent="0.25">
      <c r="A529" t="s">
        <v>104</v>
      </c>
      <c r="B529">
        <v>93889</v>
      </c>
      <c r="C529">
        <v>93786.9</v>
      </c>
      <c r="D529">
        <v>93778.3</v>
      </c>
      <c r="E529">
        <v>93773.5</v>
      </c>
      <c r="F529">
        <v>1299.32</v>
      </c>
      <c r="G529">
        <v>5.3919300000000003E-2</v>
      </c>
      <c r="H529">
        <v>0.95615600000000001</v>
      </c>
      <c r="I529">
        <v>0</v>
      </c>
    </row>
    <row r="530" spans="1:9" x14ac:dyDescent="0.25">
      <c r="A530" t="s">
        <v>104</v>
      </c>
      <c r="B530">
        <v>101352</v>
      </c>
      <c r="C530">
        <v>101084</v>
      </c>
      <c r="D530">
        <v>101069</v>
      </c>
      <c r="E530">
        <v>101063</v>
      </c>
      <c r="F530">
        <v>1302.01</v>
      </c>
      <c r="G530">
        <v>5.3979100000000002E-2</v>
      </c>
      <c r="H530">
        <v>0.95541799999999999</v>
      </c>
      <c r="I530">
        <v>0</v>
      </c>
    </row>
    <row r="531" spans="1:9" x14ac:dyDescent="0.25">
      <c r="A531" t="s">
        <v>104</v>
      </c>
      <c r="B531">
        <v>101136</v>
      </c>
      <c r="C531">
        <v>101000</v>
      </c>
      <c r="D531">
        <v>100991</v>
      </c>
      <c r="E531">
        <v>100986</v>
      </c>
      <c r="F531">
        <v>1301.0999999999999</v>
      </c>
      <c r="G531">
        <v>5.4085399999999999E-2</v>
      </c>
      <c r="H531">
        <v>0.93180300000000005</v>
      </c>
      <c r="I531">
        <v>1225</v>
      </c>
    </row>
    <row r="532" spans="1:9" x14ac:dyDescent="0.25">
      <c r="A532" t="s">
        <v>104</v>
      </c>
      <c r="B532">
        <v>102506</v>
      </c>
      <c r="C532">
        <v>102393</v>
      </c>
      <c r="D532">
        <v>102384</v>
      </c>
      <c r="E532">
        <v>102379</v>
      </c>
      <c r="F532">
        <v>1301.56</v>
      </c>
      <c r="G532">
        <v>5.3951699999999998E-2</v>
      </c>
      <c r="H532">
        <v>0.94359499999999996</v>
      </c>
      <c r="I532">
        <v>0</v>
      </c>
    </row>
    <row r="533" spans="1:9" x14ac:dyDescent="0.25">
      <c r="A533" t="s">
        <v>104</v>
      </c>
      <c r="B533">
        <v>102315</v>
      </c>
      <c r="C533">
        <v>102208</v>
      </c>
      <c r="D533">
        <v>102198</v>
      </c>
      <c r="E533">
        <v>102193</v>
      </c>
      <c r="F533">
        <v>1301.06</v>
      </c>
      <c r="G533">
        <v>5.39363E-2</v>
      </c>
      <c r="H533">
        <v>0.93183400000000005</v>
      </c>
      <c r="I533">
        <v>0</v>
      </c>
    </row>
    <row r="534" spans="1:9" x14ac:dyDescent="0.25">
      <c r="A534" t="s">
        <v>104</v>
      </c>
      <c r="B534">
        <v>98885.4</v>
      </c>
      <c r="C534">
        <v>98780.800000000003</v>
      </c>
      <c r="D534">
        <v>98771.6</v>
      </c>
      <c r="E534">
        <v>98766.3</v>
      </c>
      <c r="F534">
        <v>1301.25</v>
      </c>
      <c r="G534">
        <v>5.4004499999999997E-2</v>
      </c>
      <c r="H534">
        <v>0.95906000000000002</v>
      </c>
      <c r="I534">
        <v>0</v>
      </c>
    </row>
    <row r="535" spans="1:9" x14ac:dyDescent="0.25">
      <c r="A535" t="s">
        <v>104</v>
      </c>
      <c r="B535">
        <v>99248.4</v>
      </c>
      <c r="C535">
        <v>99113.4</v>
      </c>
      <c r="D535">
        <v>99099.6</v>
      </c>
      <c r="E535">
        <v>99094.399999999994</v>
      </c>
      <c r="F535">
        <v>1302.02</v>
      </c>
      <c r="G535">
        <v>5.4649400000000001E-2</v>
      </c>
      <c r="H535">
        <v>0.931836</v>
      </c>
      <c r="I535">
        <v>0</v>
      </c>
    </row>
    <row r="536" spans="1:9" x14ac:dyDescent="0.25">
      <c r="A536" t="s">
        <v>104</v>
      </c>
      <c r="B536">
        <v>101676</v>
      </c>
      <c r="C536">
        <v>101573</v>
      </c>
      <c r="D536">
        <v>101563</v>
      </c>
      <c r="E536">
        <v>101558</v>
      </c>
      <c r="F536">
        <v>1301.96</v>
      </c>
      <c r="G536">
        <v>5.3911500000000001E-2</v>
      </c>
      <c r="H536">
        <v>0.931836</v>
      </c>
      <c r="I536">
        <v>0</v>
      </c>
    </row>
    <row r="537" spans="1:9" x14ac:dyDescent="0.25">
      <c r="A537" t="s">
        <v>104</v>
      </c>
      <c r="B537">
        <v>99314</v>
      </c>
      <c r="C537">
        <v>99206.6</v>
      </c>
      <c r="D537">
        <v>99191.9</v>
      </c>
      <c r="E537">
        <v>99186.5</v>
      </c>
      <c r="F537">
        <v>1301.3800000000001</v>
      </c>
      <c r="G537">
        <v>5.4759299999999997E-2</v>
      </c>
      <c r="H537">
        <v>0.93813299999999999</v>
      </c>
      <c r="I537">
        <v>0</v>
      </c>
    </row>
    <row r="538" spans="1:9" x14ac:dyDescent="0.25">
      <c r="A538" t="s">
        <v>104</v>
      </c>
      <c r="B538">
        <v>98913.5</v>
      </c>
      <c r="C538">
        <v>98808.3</v>
      </c>
      <c r="D538">
        <v>98798.8</v>
      </c>
      <c r="E538">
        <v>98793.600000000006</v>
      </c>
      <c r="F538">
        <v>1301.7</v>
      </c>
      <c r="G538">
        <v>5.39807E-2</v>
      </c>
      <c r="H538">
        <v>0.931836</v>
      </c>
      <c r="I538">
        <v>0</v>
      </c>
    </row>
    <row r="539" spans="1:9" x14ac:dyDescent="0.25">
      <c r="A539" t="s">
        <v>104</v>
      </c>
      <c r="B539">
        <v>100394</v>
      </c>
      <c r="C539">
        <v>100287</v>
      </c>
      <c r="D539">
        <v>100273</v>
      </c>
      <c r="E539">
        <v>100268</v>
      </c>
      <c r="F539">
        <v>1303.1400000000001</v>
      </c>
      <c r="G539">
        <v>5.39923E-2</v>
      </c>
      <c r="H539">
        <v>0.95136799999999999</v>
      </c>
      <c r="I539">
        <v>2826</v>
      </c>
    </row>
    <row r="540" spans="1:9" x14ac:dyDescent="0.25">
      <c r="A540" t="s">
        <v>104</v>
      </c>
      <c r="B540">
        <v>100460</v>
      </c>
      <c r="C540">
        <v>100294</v>
      </c>
      <c r="D540">
        <v>100284</v>
      </c>
      <c r="E540">
        <v>100279</v>
      </c>
      <c r="F540">
        <v>1303.02</v>
      </c>
      <c r="G540">
        <v>5.4536500000000002E-2</v>
      </c>
      <c r="H540">
        <v>0.95306299999999999</v>
      </c>
      <c r="I540">
        <v>0</v>
      </c>
    </row>
    <row r="541" spans="1:9" x14ac:dyDescent="0.25">
      <c r="A541" t="s">
        <v>104</v>
      </c>
      <c r="B541">
        <v>105804</v>
      </c>
      <c r="C541">
        <v>105669</v>
      </c>
      <c r="D541">
        <v>105654</v>
      </c>
      <c r="E541">
        <v>105648</v>
      </c>
      <c r="F541">
        <v>1303.3699999999999</v>
      </c>
      <c r="G541">
        <v>6.0105600000000002E-2</v>
      </c>
      <c r="H541">
        <v>0.94641399999999998</v>
      </c>
      <c r="I541">
        <v>0</v>
      </c>
    </row>
    <row r="542" spans="1:9" x14ac:dyDescent="0.25">
      <c r="A542" t="s">
        <v>104</v>
      </c>
      <c r="B542">
        <v>99354.3</v>
      </c>
      <c r="C542">
        <v>98915.3</v>
      </c>
      <c r="D542">
        <v>98905.8</v>
      </c>
      <c r="E542">
        <v>98900.2</v>
      </c>
      <c r="F542">
        <v>1303.1400000000001</v>
      </c>
      <c r="G542">
        <v>5.3927099999999999E-2</v>
      </c>
      <c r="H542">
        <v>0.95444200000000001</v>
      </c>
      <c r="I542">
        <v>0</v>
      </c>
    </row>
    <row r="543" spans="1:9" x14ac:dyDescent="0.25">
      <c r="A543" t="s">
        <v>104</v>
      </c>
      <c r="B543">
        <v>100112</v>
      </c>
      <c r="C543">
        <v>99946</v>
      </c>
      <c r="D543">
        <v>99923.3</v>
      </c>
      <c r="E543">
        <v>99917.6</v>
      </c>
      <c r="F543">
        <v>1302.56</v>
      </c>
      <c r="G543">
        <v>5.3961200000000001E-2</v>
      </c>
      <c r="H543">
        <v>0.95392100000000002</v>
      </c>
      <c r="I543">
        <v>1203</v>
      </c>
    </row>
    <row r="544" spans="1:9" x14ac:dyDescent="0.25">
      <c r="A544" t="s">
        <v>104</v>
      </c>
      <c r="B544">
        <v>99877.6</v>
      </c>
      <c r="C544">
        <v>99060.3</v>
      </c>
      <c r="D544">
        <v>99050.9</v>
      </c>
      <c r="E544">
        <v>99045.4</v>
      </c>
      <c r="F544">
        <v>1302.1400000000001</v>
      </c>
      <c r="G544">
        <v>2.9888499999999998E-2</v>
      </c>
      <c r="H544">
        <v>0.94163699999999995</v>
      </c>
      <c r="I544">
        <v>0</v>
      </c>
    </row>
    <row r="545" spans="1:25" x14ac:dyDescent="0.25">
      <c r="A545" t="s">
        <v>104</v>
      </c>
      <c r="B545">
        <v>102207</v>
      </c>
      <c r="C545">
        <v>102028</v>
      </c>
      <c r="D545">
        <v>102017</v>
      </c>
      <c r="E545">
        <v>102012</v>
      </c>
      <c r="F545">
        <v>1302.33</v>
      </c>
      <c r="G545">
        <v>5.3918500000000001E-2</v>
      </c>
      <c r="H545">
        <v>0.95698099999999997</v>
      </c>
      <c r="I545">
        <v>0</v>
      </c>
    </row>
    <row r="546" spans="1:25" x14ac:dyDescent="0.25">
      <c r="A546" t="s">
        <v>104</v>
      </c>
      <c r="B546">
        <v>101232</v>
      </c>
      <c r="C546">
        <v>101096</v>
      </c>
      <c r="D546">
        <v>101086</v>
      </c>
      <c r="E546">
        <v>101080</v>
      </c>
      <c r="F546">
        <v>1301.77</v>
      </c>
      <c r="G546">
        <v>5.3925000000000001E-2</v>
      </c>
      <c r="H546">
        <v>0.93183300000000002</v>
      </c>
      <c r="I546">
        <v>0</v>
      </c>
    </row>
    <row r="547" spans="1:25" x14ac:dyDescent="0.25">
      <c r="A547" t="s">
        <v>104</v>
      </c>
      <c r="B547">
        <v>101555</v>
      </c>
      <c r="C547">
        <v>101444</v>
      </c>
      <c r="D547">
        <v>101401</v>
      </c>
      <c r="E547">
        <v>101395</v>
      </c>
      <c r="F547">
        <v>1302.45</v>
      </c>
      <c r="G547">
        <v>5.4310299999999999E-2</v>
      </c>
      <c r="H547">
        <v>0.94943100000000002</v>
      </c>
      <c r="I547">
        <v>0</v>
      </c>
    </row>
    <row r="548" spans="1:25" x14ac:dyDescent="0.25">
      <c r="A548" t="s">
        <v>104</v>
      </c>
      <c r="B548">
        <v>101777</v>
      </c>
      <c r="C548">
        <v>101669</v>
      </c>
      <c r="D548">
        <v>101660</v>
      </c>
      <c r="E548">
        <v>101654</v>
      </c>
      <c r="F548">
        <v>1302.71</v>
      </c>
      <c r="G548">
        <v>5.3973399999999998E-2</v>
      </c>
      <c r="H548">
        <v>0.957565</v>
      </c>
      <c r="I548">
        <v>0</v>
      </c>
    </row>
    <row r="549" spans="1:25" x14ac:dyDescent="0.25">
      <c r="A549" t="s">
        <v>104</v>
      </c>
      <c r="B549">
        <v>102105</v>
      </c>
      <c r="C549">
        <v>101997</v>
      </c>
      <c r="D549">
        <v>101986</v>
      </c>
      <c r="E549">
        <v>101980</v>
      </c>
      <c r="F549">
        <v>1303.52</v>
      </c>
      <c r="G549">
        <v>5.3955500000000003E-2</v>
      </c>
      <c r="H549">
        <v>0.95505099999999998</v>
      </c>
      <c r="I549">
        <v>2597</v>
      </c>
    </row>
    <row r="550" spans="1:25" x14ac:dyDescent="0.25">
      <c r="A550" t="s">
        <v>104</v>
      </c>
      <c r="B550">
        <v>101117</v>
      </c>
      <c r="C550">
        <v>100951</v>
      </c>
      <c r="D550">
        <v>100941</v>
      </c>
      <c r="E550">
        <v>100936</v>
      </c>
      <c r="F550">
        <v>1303.26</v>
      </c>
      <c r="G550">
        <v>5.3911300000000002E-2</v>
      </c>
      <c r="H550">
        <v>0.95546399999999998</v>
      </c>
      <c r="I550">
        <v>0</v>
      </c>
    </row>
    <row r="551" spans="1:25" x14ac:dyDescent="0.25">
      <c r="A551" t="s">
        <v>104</v>
      </c>
      <c r="B551">
        <v>100734</v>
      </c>
      <c r="C551">
        <v>100616</v>
      </c>
      <c r="D551">
        <v>100598</v>
      </c>
      <c r="E551">
        <v>100593</v>
      </c>
      <c r="F551">
        <v>1302.01</v>
      </c>
      <c r="G551">
        <v>5.3911199999999999E-2</v>
      </c>
      <c r="H551">
        <v>0.95876799999999995</v>
      </c>
      <c r="I551">
        <v>0</v>
      </c>
    </row>
    <row r="552" spans="1:25" x14ac:dyDescent="0.25">
      <c r="A552" t="s">
        <v>104</v>
      </c>
      <c r="B552">
        <v>101704</v>
      </c>
      <c r="C552">
        <v>101597</v>
      </c>
      <c r="D552">
        <v>101582</v>
      </c>
      <c r="E552">
        <v>101576</v>
      </c>
      <c r="F552">
        <v>1302.5</v>
      </c>
      <c r="G552">
        <v>5.4002300000000003E-2</v>
      </c>
      <c r="H552">
        <v>0.93183400000000005</v>
      </c>
      <c r="I552">
        <v>0</v>
      </c>
    </row>
    <row r="553" spans="1:25" x14ac:dyDescent="0.25">
      <c r="A553" t="s">
        <v>104</v>
      </c>
      <c r="B553">
        <v>103167</v>
      </c>
      <c r="C553">
        <v>103065</v>
      </c>
      <c r="D553">
        <v>103055</v>
      </c>
      <c r="E553">
        <v>103050</v>
      </c>
      <c r="F553">
        <v>1302.4100000000001</v>
      </c>
      <c r="G553">
        <v>5.5179300000000001E-2</v>
      </c>
      <c r="H553">
        <v>0.95911900000000005</v>
      </c>
      <c r="I553">
        <v>1091</v>
      </c>
    </row>
    <row r="554" spans="1:25" x14ac:dyDescent="0.25">
      <c r="A554" t="s">
        <v>104</v>
      </c>
      <c r="B554">
        <v>102219</v>
      </c>
      <c r="C554">
        <v>102111</v>
      </c>
      <c r="D554">
        <v>102099</v>
      </c>
      <c r="E554">
        <v>102093</v>
      </c>
      <c r="F554">
        <v>1302.3900000000001</v>
      </c>
      <c r="G554">
        <v>4.3142300000000001E-2</v>
      </c>
      <c r="H554">
        <v>0.931836</v>
      </c>
      <c r="I554">
        <v>2121</v>
      </c>
    </row>
    <row r="555" spans="1:25" x14ac:dyDescent="0.25">
      <c r="A555" t="s">
        <v>104</v>
      </c>
      <c r="B555">
        <v>103312</v>
      </c>
      <c r="C555">
        <v>103017</v>
      </c>
      <c r="D555">
        <v>102996</v>
      </c>
      <c r="E555">
        <v>102991</v>
      </c>
      <c r="F555">
        <v>1303.49</v>
      </c>
      <c r="G555">
        <v>5.3915699999999997E-2</v>
      </c>
      <c r="H555">
        <v>0.95084900000000006</v>
      </c>
      <c r="I555">
        <v>0</v>
      </c>
    </row>
    <row r="556" spans="1:25" x14ac:dyDescent="0.25">
      <c r="A556" t="s">
        <v>104</v>
      </c>
      <c r="B556">
        <v>100209</v>
      </c>
      <c r="C556">
        <v>100101</v>
      </c>
      <c r="D556">
        <v>100092</v>
      </c>
      <c r="E556">
        <v>100086</v>
      </c>
      <c r="F556">
        <v>1302.46</v>
      </c>
      <c r="G556">
        <v>5.4121599999999999E-2</v>
      </c>
      <c r="H556">
        <v>0.95915799999999996</v>
      </c>
      <c r="I556">
        <v>0</v>
      </c>
    </row>
    <row r="557" spans="1:25" x14ac:dyDescent="0.25">
      <c r="A557" t="s">
        <v>104</v>
      </c>
      <c r="B557">
        <v>101710</v>
      </c>
      <c r="C557">
        <v>101603</v>
      </c>
      <c r="D557">
        <v>101593</v>
      </c>
      <c r="E557">
        <v>101587</v>
      </c>
      <c r="F557">
        <v>1302.94</v>
      </c>
      <c r="G557">
        <v>5.4058000000000002E-2</v>
      </c>
      <c r="H557">
        <v>0.95884999999999998</v>
      </c>
      <c r="I557">
        <v>54</v>
      </c>
    </row>
    <row r="558" spans="1:25" x14ac:dyDescent="0.25">
      <c r="A558" t="s">
        <v>104</v>
      </c>
      <c r="B558">
        <v>101245</v>
      </c>
      <c r="C558">
        <v>101098</v>
      </c>
      <c r="D558">
        <v>101065</v>
      </c>
      <c r="E558">
        <v>101060</v>
      </c>
      <c r="F558">
        <v>1302.83</v>
      </c>
      <c r="G558">
        <v>5.43055E-2</v>
      </c>
      <c r="H558">
        <v>0.95712699999999995</v>
      </c>
      <c r="I558">
        <v>0</v>
      </c>
    </row>
    <row r="559" spans="1:25" x14ac:dyDescent="0.25">
      <c r="A559" t="s">
        <v>104</v>
      </c>
      <c r="B559">
        <v>100967</v>
      </c>
      <c r="C559">
        <v>100858</v>
      </c>
      <c r="D559">
        <v>100829</v>
      </c>
      <c r="E559">
        <v>100824</v>
      </c>
      <c r="F559">
        <v>1302.49</v>
      </c>
      <c r="G559">
        <v>5.4129299999999998E-2</v>
      </c>
      <c r="H559">
        <v>0.93588199999999999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103097</v>
      </c>
      <c r="C560">
        <v>102990</v>
      </c>
      <c r="D560">
        <v>102959</v>
      </c>
      <c r="E560">
        <v>102953</v>
      </c>
      <c r="F560">
        <v>1303.1199999999999</v>
      </c>
      <c r="G560">
        <v>5.3942799999999999E-2</v>
      </c>
      <c r="H560">
        <v>0.95236900000000002</v>
      </c>
      <c r="I560">
        <v>1178</v>
      </c>
      <c r="R560">
        <f>AVERAGE(B511:B560)</f>
        <v>98484.431999999986</v>
      </c>
      <c r="S560">
        <f>AVERAGE(C511:C560)</f>
        <v>98284.537999999971</v>
      </c>
      <c r="U560">
        <f>_xlfn.VAR.P(B511:B560)</f>
        <v>14499589.705375997</v>
      </c>
      <c r="V560">
        <f>_xlfn.VAR.P(C511:C560)</f>
        <v>14830072.358756004</v>
      </c>
      <c r="X560">
        <f>1.96*SQRT(U560)/50</f>
        <v>149.26704098651172</v>
      </c>
      <c r="Y560">
        <f>1.96*SQRT(V560)/50</f>
        <v>150.95854526776159</v>
      </c>
    </row>
    <row r="561" spans="1:9" x14ac:dyDescent="0.25">
      <c r="A561" t="s">
        <v>105</v>
      </c>
      <c r="B561">
        <v>4924196.7761110002</v>
      </c>
      <c r="C561" t="s">
        <v>36</v>
      </c>
    </row>
    <row r="562" spans="1:9" x14ac:dyDescent="0.25">
      <c r="A562" t="s">
        <v>38</v>
      </c>
      <c r="B562">
        <v>3238.44</v>
      </c>
      <c r="C562">
        <v>0</v>
      </c>
      <c r="D562">
        <v>0</v>
      </c>
      <c r="E562">
        <v>0</v>
      </c>
      <c r="F562">
        <v>0</v>
      </c>
      <c r="G562">
        <v>0.126609</v>
      </c>
      <c r="H562">
        <v>1</v>
      </c>
      <c r="I562">
        <v>0</v>
      </c>
    </row>
    <row r="563" spans="1:9" x14ac:dyDescent="0.25">
      <c r="A563" t="s">
        <v>38</v>
      </c>
      <c r="B563">
        <v>3226.85</v>
      </c>
      <c r="C563">
        <v>0</v>
      </c>
      <c r="D563">
        <v>0</v>
      </c>
      <c r="E563">
        <v>0</v>
      </c>
      <c r="F563">
        <v>0</v>
      </c>
      <c r="G563">
        <v>0.13204199999999999</v>
      </c>
      <c r="H563">
        <v>1</v>
      </c>
      <c r="I563">
        <v>0</v>
      </c>
    </row>
    <row r="564" spans="1:9" x14ac:dyDescent="0.25">
      <c r="A564" t="s">
        <v>38</v>
      </c>
      <c r="B564">
        <v>3260.64</v>
      </c>
      <c r="C564">
        <v>0</v>
      </c>
      <c r="D564">
        <v>0</v>
      </c>
      <c r="E564">
        <v>0</v>
      </c>
      <c r="F564">
        <v>0</v>
      </c>
      <c r="G564">
        <v>0.14711099999999999</v>
      </c>
      <c r="H564">
        <v>1</v>
      </c>
      <c r="I564">
        <v>0</v>
      </c>
    </row>
    <row r="565" spans="1:9" x14ac:dyDescent="0.25">
      <c r="A565" t="s">
        <v>38</v>
      </c>
      <c r="B565">
        <v>3226.4</v>
      </c>
      <c r="C565">
        <v>0</v>
      </c>
      <c r="D565">
        <v>0</v>
      </c>
      <c r="E565">
        <v>0</v>
      </c>
      <c r="F565">
        <v>0</v>
      </c>
      <c r="G565">
        <v>0.122513</v>
      </c>
      <c r="H565">
        <v>1</v>
      </c>
      <c r="I565">
        <v>0</v>
      </c>
    </row>
    <row r="566" spans="1:9" x14ac:dyDescent="0.25">
      <c r="A566" t="s">
        <v>38</v>
      </c>
      <c r="B566">
        <v>3226.46</v>
      </c>
      <c r="C566">
        <v>0</v>
      </c>
      <c r="D566">
        <v>0</v>
      </c>
      <c r="E566">
        <v>0</v>
      </c>
      <c r="F566">
        <v>0</v>
      </c>
      <c r="G566">
        <v>0.11493200000000001</v>
      </c>
      <c r="H566">
        <v>1</v>
      </c>
      <c r="I566">
        <v>0</v>
      </c>
    </row>
    <row r="567" spans="1:9" x14ac:dyDescent="0.25">
      <c r="A567" t="s">
        <v>38</v>
      </c>
      <c r="B567">
        <v>3237.55</v>
      </c>
      <c r="C567">
        <v>0</v>
      </c>
      <c r="D567">
        <v>0</v>
      </c>
      <c r="E567">
        <v>0</v>
      </c>
      <c r="F567">
        <v>0</v>
      </c>
      <c r="G567">
        <v>0.114942</v>
      </c>
      <c r="H567">
        <v>1</v>
      </c>
      <c r="I567">
        <v>0</v>
      </c>
    </row>
    <row r="568" spans="1:9" x14ac:dyDescent="0.25">
      <c r="A568" t="s">
        <v>38</v>
      </c>
      <c r="B568">
        <v>3247.5</v>
      </c>
      <c r="C568">
        <v>0</v>
      </c>
      <c r="D568">
        <v>0</v>
      </c>
      <c r="E568">
        <v>0</v>
      </c>
      <c r="F568">
        <v>0</v>
      </c>
      <c r="G568">
        <v>0.14718500000000001</v>
      </c>
      <c r="H568">
        <v>1</v>
      </c>
      <c r="I568">
        <v>0</v>
      </c>
    </row>
    <row r="569" spans="1:9" x14ac:dyDescent="0.25">
      <c r="A569" t="s">
        <v>38</v>
      </c>
      <c r="B569">
        <v>3223.83</v>
      </c>
      <c r="C569">
        <v>0</v>
      </c>
      <c r="D569">
        <v>0</v>
      </c>
      <c r="E569">
        <v>0</v>
      </c>
      <c r="F569">
        <v>0</v>
      </c>
      <c r="G569">
        <v>0.121491</v>
      </c>
      <c r="H569">
        <v>1</v>
      </c>
      <c r="I569">
        <v>0</v>
      </c>
    </row>
    <row r="570" spans="1:9" x14ac:dyDescent="0.25">
      <c r="A570" t="s">
        <v>38</v>
      </c>
      <c r="B570">
        <v>3258.24</v>
      </c>
      <c r="C570">
        <v>0</v>
      </c>
      <c r="D570">
        <v>0</v>
      </c>
      <c r="E570">
        <v>0</v>
      </c>
      <c r="F570">
        <v>0</v>
      </c>
      <c r="G570">
        <v>0.124657</v>
      </c>
      <c r="H570">
        <v>1</v>
      </c>
      <c r="I570">
        <v>0</v>
      </c>
    </row>
    <row r="571" spans="1:9" x14ac:dyDescent="0.25">
      <c r="A571" t="s">
        <v>38</v>
      </c>
      <c r="B571">
        <v>3492.39</v>
      </c>
      <c r="C571">
        <v>0</v>
      </c>
      <c r="D571">
        <v>0</v>
      </c>
      <c r="E571">
        <v>0</v>
      </c>
      <c r="F571">
        <v>0</v>
      </c>
      <c r="G571">
        <v>0.15412300000000001</v>
      </c>
      <c r="H571">
        <v>1</v>
      </c>
      <c r="I571">
        <v>0</v>
      </c>
    </row>
    <row r="572" spans="1:9" x14ac:dyDescent="0.25">
      <c r="A572" t="s">
        <v>38</v>
      </c>
      <c r="B572">
        <v>3262.48</v>
      </c>
      <c r="C572">
        <v>0</v>
      </c>
      <c r="D572">
        <v>0</v>
      </c>
      <c r="E572">
        <v>0</v>
      </c>
      <c r="F572">
        <v>0</v>
      </c>
      <c r="G572">
        <v>0.14843999999999999</v>
      </c>
      <c r="H572">
        <v>1</v>
      </c>
      <c r="I572">
        <v>0</v>
      </c>
    </row>
    <row r="573" spans="1:9" x14ac:dyDescent="0.25">
      <c r="A573" t="s">
        <v>38</v>
      </c>
      <c r="B573">
        <v>3246.14</v>
      </c>
      <c r="C573">
        <v>0</v>
      </c>
      <c r="D573">
        <v>0</v>
      </c>
      <c r="E573">
        <v>0</v>
      </c>
      <c r="F573">
        <v>0</v>
      </c>
      <c r="G573">
        <v>0.147227</v>
      </c>
      <c r="H573">
        <v>1</v>
      </c>
      <c r="I573">
        <v>0</v>
      </c>
    </row>
    <row r="574" spans="1:9" x14ac:dyDescent="0.25">
      <c r="A574" t="s">
        <v>38</v>
      </c>
      <c r="B574">
        <v>3251.04</v>
      </c>
      <c r="C574">
        <v>0</v>
      </c>
      <c r="D574">
        <v>0</v>
      </c>
      <c r="E574">
        <v>0</v>
      </c>
      <c r="F574">
        <v>0</v>
      </c>
      <c r="G574">
        <v>0.14285</v>
      </c>
      <c r="H574">
        <v>1</v>
      </c>
      <c r="I574">
        <v>0</v>
      </c>
    </row>
    <row r="575" spans="1:9" x14ac:dyDescent="0.25">
      <c r="A575" t="s">
        <v>38</v>
      </c>
      <c r="B575">
        <v>3503.72</v>
      </c>
      <c r="C575">
        <v>0</v>
      </c>
      <c r="D575">
        <v>0</v>
      </c>
      <c r="E575">
        <v>0</v>
      </c>
      <c r="F575">
        <v>0</v>
      </c>
      <c r="G575">
        <v>0.121491</v>
      </c>
      <c r="H575">
        <v>1</v>
      </c>
      <c r="I575">
        <v>0</v>
      </c>
    </row>
    <row r="576" spans="1:9" x14ac:dyDescent="0.25">
      <c r="A576" t="s">
        <v>38</v>
      </c>
      <c r="B576">
        <v>3234.16</v>
      </c>
      <c r="C576">
        <v>0</v>
      </c>
      <c r="D576">
        <v>0</v>
      </c>
      <c r="E576">
        <v>0</v>
      </c>
      <c r="F576">
        <v>0</v>
      </c>
      <c r="G576">
        <v>0.14868300000000001</v>
      </c>
      <c r="H576">
        <v>1</v>
      </c>
      <c r="I576">
        <v>0</v>
      </c>
    </row>
    <row r="577" spans="1:9" x14ac:dyDescent="0.25">
      <c r="A577" t="s">
        <v>38</v>
      </c>
      <c r="B577">
        <v>3261.04</v>
      </c>
      <c r="C577">
        <v>0</v>
      </c>
      <c r="D577">
        <v>0</v>
      </c>
      <c r="E577">
        <v>0</v>
      </c>
      <c r="F577">
        <v>0</v>
      </c>
      <c r="G577">
        <v>0.147115</v>
      </c>
      <c r="H577">
        <v>1</v>
      </c>
      <c r="I577">
        <v>0</v>
      </c>
    </row>
    <row r="578" spans="1:9" x14ac:dyDescent="0.25">
      <c r="A578" t="s">
        <v>38</v>
      </c>
      <c r="B578">
        <v>3233.29</v>
      </c>
      <c r="C578">
        <v>0</v>
      </c>
      <c r="D578">
        <v>0</v>
      </c>
      <c r="E578">
        <v>0</v>
      </c>
      <c r="F578">
        <v>0</v>
      </c>
      <c r="G578">
        <v>0.120293</v>
      </c>
      <c r="H578">
        <v>1</v>
      </c>
      <c r="I578">
        <v>0</v>
      </c>
    </row>
    <row r="579" spans="1:9" x14ac:dyDescent="0.25">
      <c r="A579" t="s">
        <v>38</v>
      </c>
      <c r="B579">
        <v>3233.52</v>
      </c>
      <c r="C579">
        <v>0</v>
      </c>
      <c r="D579">
        <v>0</v>
      </c>
      <c r="E579">
        <v>0</v>
      </c>
      <c r="F579">
        <v>0</v>
      </c>
      <c r="G579">
        <v>0.14735200000000001</v>
      </c>
      <c r="H579">
        <v>1</v>
      </c>
      <c r="I579">
        <v>0</v>
      </c>
    </row>
    <row r="580" spans="1:9" x14ac:dyDescent="0.25">
      <c r="A580" t="s">
        <v>38</v>
      </c>
      <c r="B580">
        <v>3238.43</v>
      </c>
      <c r="C580">
        <v>0</v>
      </c>
      <c r="D580">
        <v>0</v>
      </c>
      <c r="E580">
        <v>0</v>
      </c>
      <c r="F580">
        <v>0</v>
      </c>
      <c r="G580">
        <v>0.14890300000000001</v>
      </c>
      <c r="H580">
        <v>1</v>
      </c>
      <c r="I580">
        <v>0</v>
      </c>
    </row>
    <row r="581" spans="1:9" x14ac:dyDescent="0.25">
      <c r="A581" t="s">
        <v>38</v>
      </c>
      <c r="B581">
        <v>3238.99</v>
      </c>
      <c r="C581">
        <v>0</v>
      </c>
      <c r="D581">
        <v>0</v>
      </c>
      <c r="E581">
        <v>0</v>
      </c>
      <c r="F581">
        <v>0</v>
      </c>
      <c r="G581">
        <v>0.121491</v>
      </c>
      <c r="H581">
        <v>1</v>
      </c>
      <c r="I581">
        <v>0</v>
      </c>
    </row>
    <row r="582" spans="1:9" x14ac:dyDescent="0.25">
      <c r="A582" t="s">
        <v>38</v>
      </c>
      <c r="B582">
        <v>3232.32</v>
      </c>
      <c r="C582">
        <v>0</v>
      </c>
      <c r="D582">
        <v>0</v>
      </c>
      <c r="E582">
        <v>0</v>
      </c>
      <c r="F582">
        <v>0</v>
      </c>
      <c r="G582">
        <v>0.15423600000000001</v>
      </c>
      <c r="H582">
        <v>1</v>
      </c>
      <c r="I582">
        <v>0</v>
      </c>
    </row>
    <row r="583" spans="1:9" x14ac:dyDescent="0.25">
      <c r="A583" t="s">
        <v>38</v>
      </c>
      <c r="B583">
        <v>3238.93</v>
      </c>
      <c r="C583">
        <v>0</v>
      </c>
      <c r="D583">
        <v>0</v>
      </c>
      <c r="E583">
        <v>0</v>
      </c>
      <c r="F583">
        <v>0</v>
      </c>
      <c r="G583">
        <v>0.140457</v>
      </c>
      <c r="H583">
        <v>1</v>
      </c>
      <c r="I583">
        <v>0</v>
      </c>
    </row>
    <row r="584" spans="1:9" x14ac:dyDescent="0.25">
      <c r="A584" t="s">
        <v>38</v>
      </c>
      <c r="B584">
        <v>3232.68</v>
      </c>
      <c r="C584">
        <v>0</v>
      </c>
      <c r="D584">
        <v>0</v>
      </c>
      <c r="E584">
        <v>0</v>
      </c>
      <c r="F584">
        <v>0</v>
      </c>
      <c r="G584">
        <v>0.14796200000000001</v>
      </c>
      <c r="H584">
        <v>1</v>
      </c>
      <c r="I584">
        <v>0</v>
      </c>
    </row>
    <row r="585" spans="1:9" x14ac:dyDescent="0.25">
      <c r="A585" t="s">
        <v>38</v>
      </c>
      <c r="B585">
        <v>3220.41</v>
      </c>
      <c r="C585">
        <v>0</v>
      </c>
      <c r="D585">
        <v>0</v>
      </c>
      <c r="E585">
        <v>0</v>
      </c>
      <c r="F585">
        <v>0</v>
      </c>
      <c r="G585">
        <v>0.138984</v>
      </c>
      <c r="H585">
        <v>1</v>
      </c>
      <c r="I585">
        <v>0</v>
      </c>
    </row>
    <row r="586" spans="1:9" x14ac:dyDescent="0.25">
      <c r="A586" t="s">
        <v>38</v>
      </c>
      <c r="B586">
        <v>3421.34</v>
      </c>
      <c r="C586">
        <v>0</v>
      </c>
      <c r="D586">
        <v>0</v>
      </c>
      <c r="E586">
        <v>0</v>
      </c>
      <c r="F586">
        <v>0</v>
      </c>
      <c r="G586">
        <v>0.114926</v>
      </c>
      <c r="H586">
        <v>1</v>
      </c>
      <c r="I586">
        <v>0</v>
      </c>
    </row>
    <row r="587" spans="1:9" x14ac:dyDescent="0.25">
      <c r="A587" t="s">
        <v>38</v>
      </c>
      <c r="B587">
        <v>3243.08</v>
      </c>
      <c r="C587">
        <v>0</v>
      </c>
      <c r="D587">
        <v>0</v>
      </c>
      <c r="E587">
        <v>0</v>
      </c>
      <c r="F587">
        <v>0</v>
      </c>
      <c r="G587">
        <v>0.15049199999999999</v>
      </c>
      <c r="H587">
        <v>1</v>
      </c>
      <c r="I587">
        <v>0</v>
      </c>
    </row>
    <row r="588" spans="1:9" x14ac:dyDescent="0.25">
      <c r="A588" t="s">
        <v>38</v>
      </c>
      <c r="B588">
        <v>3221.29</v>
      </c>
      <c r="C588">
        <v>0</v>
      </c>
      <c r="D588">
        <v>0</v>
      </c>
      <c r="E588">
        <v>0</v>
      </c>
      <c r="F588">
        <v>0</v>
      </c>
      <c r="G588">
        <v>0.14710300000000001</v>
      </c>
      <c r="H588">
        <v>1</v>
      </c>
      <c r="I588">
        <v>0</v>
      </c>
    </row>
    <row r="589" spans="1:9" x14ac:dyDescent="0.25">
      <c r="A589" t="s">
        <v>38</v>
      </c>
      <c r="B589">
        <v>3490.73</v>
      </c>
      <c r="C589">
        <v>0</v>
      </c>
      <c r="D589">
        <v>0</v>
      </c>
      <c r="E589">
        <v>0</v>
      </c>
      <c r="F589">
        <v>0</v>
      </c>
      <c r="G589">
        <v>0.150084</v>
      </c>
      <c r="H589">
        <v>1</v>
      </c>
      <c r="I589">
        <v>0</v>
      </c>
    </row>
    <row r="590" spans="1:9" x14ac:dyDescent="0.25">
      <c r="A590" t="s">
        <v>38</v>
      </c>
      <c r="B590">
        <v>3251.93</v>
      </c>
      <c r="C590">
        <v>0</v>
      </c>
      <c r="D590">
        <v>0</v>
      </c>
      <c r="E590">
        <v>0</v>
      </c>
      <c r="F590">
        <v>0</v>
      </c>
      <c r="G590">
        <v>0.12146800000000001</v>
      </c>
      <c r="H590">
        <v>1</v>
      </c>
      <c r="I590">
        <v>0</v>
      </c>
    </row>
    <row r="591" spans="1:9" x14ac:dyDescent="0.25">
      <c r="A591" t="s">
        <v>38</v>
      </c>
      <c r="B591">
        <v>3225.03</v>
      </c>
      <c r="C591">
        <v>0</v>
      </c>
      <c r="D591">
        <v>0</v>
      </c>
      <c r="E591">
        <v>0</v>
      </c>
      <c r="F591">
        <v>0</v>
      </c>
      <c r="G591">
        <v>0.147811</v>
      </c>
      <c r="H591">
        <v>1</v>
      </c>
      <c r="I591">
        <v>0</v>
      </c>
    </row>
    <row r="592" spans="1:9" x14ac:dyDescent="0.25">
      <c r="A592" t="s">
        <v>38</v>
      </c>
      <c r="B592">
        <v>3555.22</v>
      </c>
      <c r="C592">
        <v>0</v>
      </c>
      <c r="D592">
        <v>0</v>
      </c>
      <c r="E592">
        <v>0</v>
      </c>
      <c r="F592">
        <v>0</v>
      </c>
      <c r="G592">
        <v>0.15129400000000001</v>
      </c>
      <c r="H592">
        <v>1</v>
      </c>
      <c r="I592">
        <v>0</v>
      </c>
    </row>
    <row r="593" spans="1:9" x14ac:dyDescent="0.25">
      <c r="A593" t="s">
        <v>38</v>
      </c>
      <c r="B593">
        <v>3255.51</v>
      </c>
      <c r="C593">
        <v>0</v>
      </c>
      <c r="D593">
        <v>0</v>
      </c>
      <c r="E593">
        <v>0</v>
      </c>
      <c r="F593">
        <v>0</v>
      </c>
      <c r="G593">
        <v>0.147115</v>
      </c>
      <c r="H593">
        <v>1</v>
      </c>
      <c r="I593">
        <v>0</v>
      </c>
    </row>
    <row r="594" spans="1:9" x14ac:dyDescent="0.25">
      <c r="A594" t="s">
        <v>38</v>
      </c>
      <c r="B594">
        <v>3222.92</v>
      </c>
      <c r="C594">
        <v>0</v>
      </c>
      <c r="D594">
        <v>0</v>
      </c>
      <c r="E594">
        <v>0</v>
      </c>
      <c r="F594">
        <v>0</v>
      </c>
      <c r="G594">
        <v>0.14717</v>
      </c>
      <c r="H594">
        <v>1</v>
      </c>
      <c r="I594">
        <v>0</v>
      </c>
    </row>
    <row r="595" spans="1:9" x14ac:dyDescent="0.25">
      <c r="A595" t="s">
        <v>38</v>
      </c>
      <c r="B595">
        <v>3489.1</v>
      </c>
      <c r="C595">
        <v>0</v>
      </c>
      <c r="D595">
        <v>0</v>
      </c>
      <c r="E595">
        <v>0</v>
      </c>
      <c r="F595">
        <v>0</v>
      </c>
      <c r="G595">
        <v>0.14760499999999999</v>
      </c>
      <c r="H595">
        <v>1</v>
      </c>
      <c r="I595">
        <v>0</v>
      </c>
    </row>
    <row r="596" spans="1:9" x14ac:dyDescent="0.25">
      <c r="A596" t="s">
        <v>38</v>
      </c>
      <c r="B596">
        <v>3251.95</v>
      </c>
      <c r="C596">
        <v>0</v>
      </c>
      <c r="D596">
        <v>0</v>
      </c>
      <c r="E596">
        <v>0</v>
      </c>
      <c r="F596">
        <v>0</v>
      </c>
      <c r="G596">
        <v>0.119523</v>
      </c>
      <c r="H596">
        <v>1</v>
      </c>
      <c r="I596">
        <v>0</v>
      </c>
    </row>
    <row r="597" spans="1:9" x14ac:dyDescent="0.25">
      <c r="A597" t="s">
        <v>38</v>
      </c>
      <c r="B597">
        <v>3232.06</v>
      </c>
      <c r="C597">
        <v>0</v>
      </c>
      <c r="D597">
        <v>0</v>
      </c>
      <c r="E597">
        <v>0</v>
      </c>
      <c r="F597">
        <v>0</v>
      </c>
      <c r="G597">
        <v>0.15065899999999999</v>
      </c>
      <c r="H597">
        <v>1</v>
      </c>
      <c r="I597">
        <v>0</v>
      </c>
    </row>
    <row r="598" spans="1:9" x14ac:dyDescent="0.25">
      <c r="A598" t="s">
        <v>38</v>
      </c>
      <c r="B598">
        <v>3515.26</v>
      </c>
      <c r="C598">
        <v>0</v>
      </c>
      <c r="D598">
        <v>0</v>
      </c>
      <c r="E598">
        <v>0</v>
      </c>
      <c r="F598">
        <v>0</v>
      </c>
      <c r="G598">
        <v>0.11508500000000001</v>
      </c>
      <c r="H598">
        <v>1</v>
      </c>
      <c r="I598">
        <v>0</v>
      </c>
    </row>
    <row r="599" spans="1:9" x14ac:dyDescent="0.25">
      <c r="A599" t="s">
        <v>38</v>
      </c>
      <c r="B599">
        <v>3255.31</v>
      </c>
      <c r="C599">
        <v>0</v>
      </c>
      <c r="D599">
        <v>0</v>
      </c>
      <c r="E599">
        <v>0</v>
      </c>
      <c r="F599">
        <v>0</v>
      </c>
      <c r="G599">
        <v>0.124144</v>
      </c>
      <c r="H599">
        <v>1</v>
      </c>
      <c r="I599">
        <v>0</v>
      </c>
    </row>
    <row r="600" spans="1:9" x14ac:dyDescent="0.25">
      <c r="A600" t="s">
        <v>38</v>
      </c>
      <c r="B600">
        <v>3230.13</v>
      </c>
      <c r="C600">
        <v>0</v>
      </c>
      <c r="D600">
        <v>0</v>
      </c>
      <c r="E600">
        <v>0</v>
      </c>
      <c r="F600">
        <v>0</v>
      </c>
      <c r="G600">
        <v>0.12735099999999999</v>
      </c>
      <c r="H600">
        <v>1</v>
      </c>
      <c r="I600">
        <v>0</v>
      </c>
    </row>
    <row r="601" spans="1:9" x14ac:dyDescent="0.25">
      <c r="A601" t="s">
        <v>38</v>
      </c>
      <c r="B601">
        <v>3514.8</v>
      </c>
      <c r="C601">
        <v>0</v>
      </c>
      <c r="D601">
        <v>0</v>
      </c>
      <c r="E601">
        <v>0</v>
      </c>
      <c r="F601">
        <v>0</v>
      </c>
      <c r="G601">
        <v>0.131608</v>
      </c>
      <c r="H601">
        <v>1</v>
      </c>
      <c r="I601">
        <v>0</v>
      </c>
    </row>
    <row r="602" spans="1:9" x14ac:dyDescent="0.25">
      <c r="A602" t="s">
        <v>38</v>
      </c>
      <c r="B602">
        <v>3262.13</v>
      </c>
      <c r="C602">
        <v>0</v>
      </c>
      <c r="D602">
        <v>0</v>
      </c>
      <c r="E602">
        <v>0</v>
      </c>
      <c r="F602">
        <v>0</v>
      </c>
      <c r="G602">
        <v>0.14710300000000001</v>
      </c>
      <c r="H602">
        <v>1</v>
      </c>
      <c r="I602">
        <v>0</v>
      </c>
    </row>
    <row r="603" spans="1:9" x14ac:dyDescent="0.25">
      <c r="A603" t="s">
        <v>38</v>
      </c>
      <c r="B603">
        <v>3276.04</v>
      </c>
      <c r="C603">
        <v>0</v>
      </c>
      <c r="D603">
        <v>0</v>
      </c>
      <c r="E603">
        <v>0</v>
      </c>
      <c r="F603">
        <v>0</v>
      </c>
      <c r="G603">
        <v>0.14724599999999999</v>
      </c>
      <c r="H603">
        <v>1</v>
      </c>
      <c r="I603">
        <v>0</v>
      </c>
    </row>
    <row r="604" spans="1:9" x14ac:dyDescent="0.25">
      <c r="A604" t="s">
        <v>38</v>
      </c>
      <c r="B604">
        <v>3478.72</v>
      </c>
      <c r="C604">
        <v>0</v>
      </c>
      <c r="D604">
        <v>0</v>
      </c>
      <c r="E604">
        <v>0</v>
      </c>
      <c r="F604">
        <v>0</v>
      </c>
      <c r="G604">
        <v>0.14779100000000001</v>
      </c>
      <c r="H604">
        <v>1</v>
      </c>
      <c r="I604">
        <v>0</v>
      </c>
    </row>
    <row r="605" spans="1:9" x14ac:dyDescent="0.25">
      <c r="A605" t="s">
        <v>38</v>
      </c>
      <c r="B605">
        <v>3286.27</v>
      </c>
      <c r="C605">
        <v>0</v>
      </c>
      <c r="D605">
        <v>0</v>
      </c>
      <c r="E605">
        <v>0</v>
      </c>
      <c r="F605">
        <v>0</v>
      </c>
      <c r="G605">
        <v>0.12194000000000001</v>
      </c>
      <c r="H605">
        <v>1</v>
      </c>
      <c r="I605">
        <v>0</v>
      </c>
    </row>
    <row r="606" spans="1:9" x14ac:dyDescent="0.25">
      <c r="A606" t="s">
        <v>38</v>
      </c>
      <c r="B606">
        <v>3265.29</v>
      </c>
      <c r="C606">
        <v>0</v>
      </c>
      <c r="D606">
        <v>0</v>
      </c>
      <c r="E606">
        <v>0</v>
      </c>
      <c r="F606">
        <v>0</v>
      </c>
      <c r="G606">
        <v>0.15065999999999999</v>
      </c>
      <c r="H606">
        <v>1</v>
      </c>
      <c r="I606">
        <v>0</v>
      </c>
    </row>
    <row r="607" spans="1:9" x14ac:dyDescent="0.25">
      <c r="A607" t="s">
        <v>38</v>
      </c>
      <c r="B607">
        <v>3434.5</v>
      </c>
      <c r="C607">
        <v>0</v>
      </c>
      <c r="D607">
        <v>0</v>
      </c>
      <c r="E607">
        <v>0</v>
      </c>
      <c r="F607">
        <v>0</v>
      </c>
      <c r="G607">
        <v>0.14833099999999999</v>
      </c>
      <c r="H607">
        <v>1</v>
      </c>
      <c r="I607">
        <v>0</v>
      </c>
    </row>
    <row r="608" spans="1:9" x14ac:dyDescent="0.25">
      <c r="A608" t="s">
        <v>38</v>
      </c>
      <c r="B608">
        <v>3262.77</v>
      </c>
      <c r="C608">
        <v>0</v>
      </c>
      <c r="D608">
        <v>0</v>
      </c>
      <c r="E608">
        <v>0</v>
      </c>
      <c r="F608">
        <v>0</v>
      </c>
      <c r="G608">
        <v>0.13117699999999999</v>
      </c>
      <c r="H608">
        <v>1</v>
      </c>
      <c r="I608">
        <v>0</v>
      </c>
    </row>
    <row r="609" spans="1:25" x14ac:dyDescent="0.25">
      <c r="A609" t="s">
        <v>38</v>
      </c>
      <c r="B609">
        <v>3239.48</v>
      </c>
      <c r="C609">
        <v>0</v>
      </c>
      <c r="D609">
        <v>0</v>
      </c>
      <c r="E609">
        <v>0</v>
      </c>
      <c r="F609">
        <v>0</v>
      </c>
      <c r="G609">
        <v>0.12509500000000001</v>
      </c>
      <c r="H609">
        <v>1</v>
      </c>
      <c r="I609">
        <v>0</v>
      </c>
    </row>
    <row r="610" spans="1:25" x14ac:dyDescent="0.25">
      <c r="A610" t="s">
        <v>38</v>
      </c>
      <c r="B610">
        <v>3501.04</v>
      </c>
      <c r="C610">
        <v>0</v>
      </c>
      <c r="D610">
        <v>0</v>
      </c>
      <c r="E610">
        <v>0</v>
      </c>
      <c r="F610">
        <v>0</v>
      </c>
      <c r="G610">
        <v>0.133081</v>
      </c>
      <c r="H610">
        <v>1</v>
      </c>
      <c r="I610">
        <v>0</v>
      </c>
    </row>
    <row r="611" spans="1:25" x14ac:dyDescent="0.25">
      <c r="A611" t="s">
        <v>38</v>
      </c>
      <c r="B611">
        <v>3414.56</v>
      </c>
      <c r="C611">
        <v>0</v>
      </c>
      <c r="D611">
        <v>0</v>
      </c>
      <c r="E611">
        <v>0</v>
      </c>
      <c r="F611">
        <v>0</v>
      </c>
      <c r="G611">
        <v>0.11594400000000001</v>
      </c>
      <c r="H611">
        <v>1</v>
      </c>
      <c r="I611">
        <v>0</v>
      </c>
    </row>
    <row r="612" spans="1:25" x14ac:dyDescent="0.25">
      <c r="A612" t="s">
        <v>38</v>
      </c>
      <c r="B612">
        <v>3297.07</v>
      </c>
      <c r="C612">
        <v>0</v>
      </c>
      <c r="D612">
        <v>0</v>
      </c>
      <c r="E612">
        <v>0</v>
      </c>
      <c r="F612">
        <v>0</v>
      </c>
      <c r="G612">
        <v>0.126609</v>
      </c>
      <c r="H612">
        <v>1</v>
      </c>
      <c r="I612">
        <v>0</v>
      </c>
    </row>
    <row r="613" spans="1:25" x14ac:dyDescent="0.25">
      <c r="A613" t="s">
        <v>38</v>
      </c>
      <c r="B613">
        <v>3274.59</v>
      </c>
      <c r="C613">
        <v>0</v>
      </c>
      <c r="D613">
        <v>0</v>
      </c>
      <c r="E613">
        <v>0</v>
      </c>
      <c r="F613">
        <v>0</v>
      </c>
      <c r="G613">
        <v>0.12661</v>
      </c>
      <c r="H613">
        <v>1</v>
      </c>
      <c r="I613">
        <v>0</v>
      </c>
    </row>
    <row r="614" spans="1:25" x14ac:dyDescent="0.25">
      <c r="A614" t="s">
        <v>38</v>
      </c>
      <c r="B614">
        <v>3278.85</v>
      </c>
      <c r="C614">
        <v>0</v>
      </c>
      <c r="D614">
        <v>0</v>
      </c>
      <c r="E614">
        <v>0</v>
      </c>
      <c r="F614">
        <v>0</v>
      </c>
      <c r="G614">
        <v>0.132628</v>
      </c>
      <c r="H614">
        <v>1</v>
      </c>
      <c r="I614">
        <v>0</v>
      </c>
    </row>
    <row r="615" spans="1:25" x14ac:dyDescent="0.25">
      <c r="A615" t="s">
        <v>38</v>
      </c>
      <c r="B615">
        <v>3254.92</v>
      </c>
      <c r="C615">
        <v>0</v>
      </c>
      <c r="D615">
        <v>0</v>
      </c>
      <c r="E615">
        <v>0</v>
      </c>
      <c r="F615">
        <v>0</v>
      </c>
      <c r="G615">
        <v>0.12698100000000001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3489.81</v>
      </c>
      <c r="C616">
        <v>0</v>
      </c>
      <c r="D616">
        <v>0</v>
      </c>
      <c r="E616">
        <v>0</v>
      </c>
      <c r="F616">
        <v>0</v>
      </c>
      <c r="G616">
        <v>0.147315</v>
      </c>
      <c r="H616">
        <v>1</v>
      </c>
      <c r="I616">
        <v>0</v>
      </c>
      <c r="R616">
        <f>AVERAGE(B567:B616)</f>
        <v>3309.5672000000004</v>
      </c>
      <c r="S616">
        <f>AVERAGE(C567:C616)</f>
        <v>0</v>
      </c>
      <c r="U616">
        <f>_xlfn.VAR.P(B567:B616)</f>
        <v>11420.14713216</v>
      </c>
      <c r="V616">
        <f>_xlfn.VAR.P(C567:C616)</f>
        <v>0</v>
      </c>
      <c r="X616">
        <f>1.96*SQRT(U616)/50</f>
        <v>4.1891114677413803</v>
      </c>
      <c r="Y616">
        <f>1.96*SQRT(V616)/50</f>
        <v>0</v>
      </c>
    </row>
    <row r="617" spans="1:25" x14ac:dyDescent="0.25">
      <c r="A617" t="s">
        <v>38</v>
      </c>
      <c r="B617">
        <v>165482.42211000001</v>
      </c>
      <c r="C617" t="s">
        <v>36</v>
      </c>
    </row>
    <row r="618" spans="1:25" x14ac:dyDescent="0.25">
      <c r="A618" t="s">
        <v>39</v>
      </c>
      <c r="B618">
        <v>3273.87</v>
      </c>
      <c r="C618">
        <v>3253.65</v>
      </c>
      <c r="D618">
        <v>3201.43</v>
      </c>
      <c r="E618">
        <v>2145.7199999999998</v>
      </c>
      <c r="F618">
        <v>0</v>
      </c>
      <c r="G618">
        <v>0.14784800000000001</v>
      </c>
      <c r="H618">
        <v>1</v>
      </c>
      <c r="I618">
        <v>0</v>
      </c>
    </row>
    <row r="619" spans="1:25" x14ac:dyDescent="0.25">
      <c r="A619" t="s">
        <v>39</v>
      </c>
      <c r="B619">
        <v>3268.71</v>
      </c>
      <c r="C619">
        <v>3261.85</v>
      </c>
      <c r="D619">
        <v>3199.66</v>
      </c>
      <c r="E619">
        <v>2145.2399999999998</v>
      </c>
      <c r="F619">
        <v>0</v>
      </c>
      <c r="G619">
        <v>0.13948099999999999</v>
      </c>
      <c r="H619">
        <v>1</v>
      </c>
      <c r="I619">
        <v>0</v>
      </c>
    </row>
    <row r="620" spans="1:25" x14ac:dyDescent="0.25">
      <c r="A620" t="s">
        <v>39</v>
      </c>
      <c r="B620">
        <v>3470.62</v>
      </c>
      <c r="C620">
        <v>3251.24</v>
      </c>
      <c r="D620">
        <v>3200.51</v>
      </c>
      <c r="E620">
        <v>2145.3200000000002</v>
      </c>
      <c r="F620">
        <v>0</v>
      </c>
      <c r="G620">
        <v>0.13117799999999999</v>
      </c>
      <c r="H620">
        <v>1</v>
      </c>
      <c r="I620">
        <v>0</v>
      </c>
    </row>
    <row r="621" spans="1:25" x14ac:dyDescent="0.25">
      <c r="A621" t="s">
        <v>39</v>
      </c>
      <c r="B621">
        <v>3260.34</v>
      </c>
      <c r="C621">
        <v>3239.13</v>
      </c>
      <c r="D621">
        <v>3200.77</v>
      </c>
      <c r="E621">
        <v>2145.3000000000002</v>
      </c>
      <c r="F621">
        <v>0</v>
      </c>
      <c r="G621">
        <v>0.13117699999999999</v>
      </c>
      <c r="H621">
        <v>1</v>
      </c>
      <c r="I621">
        <v>0</v>
      </c>
    </row>
    <row r="622" spans="1:25" x14ac:dyDescent="0.25">
      <c r="A622" t="s">
        <v>39</v>
      </c>
      <c r="B622">
        <v>3249.88</v>
      </c>
      <c r="C622">
        <v>3243.08</v>
      </c>
      <c r="D622">
        <v>3200.29</v>
      </c>
      <c r="E622">
        <v>2145.5300000000002</v>
      </c>
      <c r="F622">
        <v>0</v>
      </c>
      <c r="G622">
        <v>0.131609</v>
      </c>
      <c r="H622">
        <v>1</v>
      </c>
      <c r="I622">
        <v>0</v>
      </c>
    </row>
    <row r="623" spans="1:25" x14ac:dyDescent="0.25">
      <c r="A623" t="s">
        <v>39</v>
      </c>
      <c r="B623">
        <v>3455.9</v>
      </c>
      <c r="C623">
        <v>3231.8</v>
      </c>
      <c r="D623">
        <v>3200.12</v>
      </c>
      <c r="E623">
        <v>2145.36</v>
      </c>
      <c r="F623">
        <v>0</v>
      </c>
      <c r="G623">
        <v>0.13763500000000001</v>
      </c>
      <c r="H623">
        <v>1</v>
      </c>
      <c r="I623">
        <v>0</v>
      </c>
    </row>
    <row r="624" spans="1:25" x14ac:dyDescent="0.25">
      <c r="A624" t="s">
        <v>39</v>
      </c>
      <c r="B624">
        <v>3242.17</v>
      </c>
      <c r="C624">
        <v>3227.97</v>
      </c>
      <c r="D624">
        <v>3201.21</v>
      </c>
      <c r="E624">
        <v>2145.56</v>
      </c>
      <c r="F624">
        <v>0</v>
      </c>
      <c r="G624">
        <v>0.14841699999999999</v>
      </c>
      <c r="H624">
        <v>1</v>
      </c>
      <c r="I624">
        <v>0</v>
      </c>
    </row>
    <row r="625" spans="1:9" x14ac:dyDescent="0.25">
      <c r="A625" t="s">
        <v>39</v>
      </c>
      <c r="B625">
        <v>3251.35</v>
      </c>
      <c r="C625">
        <v>3244.5</v>
      </c>
      <c r="D625">
        <v>3200.15</v>
      </c>
      <c r="E625">
        <v>2145.5300000000002</v>
      </c>
      <c r="F625">
        <v>0</v>
      </c>
      <c r="G625">
        <v>0.148058</v>
      </c>
      <c r="H625">
        <v>1</v>
      </c>
      <c r="I625">
        <v>0</v>
      </c>
    </row>
    <row r="626" spans="1:9" x14ac:dyDescent="0.25">
      <c r="A626" t="s">
        <v>39</v>
      </c>
      <c r="B626">
        <v>3521.19</v>
      </c>
      <c r="C626">
        <v>3228.19</v>
      </c>
      <c r="D626">
        <v>3200.87</v>
      </c>
      <c r="E626">
        <v>2145.73</v>
      </c>
      <c r="F626">
        <v>0</v>
      </c>
      <c r="G626">
        <v>0.14954300000000001</v>
      </c>
      <c r="H626">
        <v>1</v>
      </c>
      <c r="I626">
        <v>0</v>
      </c>
    </row>
    <row r="627" spans="1:9" x14ac:dyDescent="0.25">
      <c r="A627" t="s">
        <v>39</v>
      </c>
      <c r="B627">
        <v>3239.1</v>
      </c>
      <c r="C627">
        <v>3223.71</v>
      </c>
      <c r="D627">
        <v>3200.6</v>
      </c>
      <c r="E627">
        <v>2145.37</v>
      </c>
      <c r="F627">
        <v>0</v>
      </c>
      <c r="G627">
        <v>0.150501</v>
      </c>
      <c r="H627">
        <v>1</v>
      </c>
      <c r="I627">
        <v>0</v>
      </c>
    </row>
    <row r="628" spans="1:9" x14ac:dyDescent="0.25">
      <c r="A628" t="s">
        <v>39</v>
      </c>
      <c r="B628">
        <v>3257.55</v>
      </c>
      <c r="C628">
        <v>3248.32</v>
      </c>
      <c r="D628">
        <v>3200.01</v>
      </c>
      <c r="E628">
        <v>2145.4899999999998</v>
      </c>
      <c r="F628">
        <v>0</v>
      </c>
      <c r="G628">
        <v>0.114942</v>
      </c>
      <c r="H628">
        <v>1</v>
      </c>
      <c r="I628">
        <v>0</v>
      </c>
    </row>
    <row r="629" spans="1:9" x14ac:dyDescent="0.25">
      <c r="A629" t="s">
        <v>39</v>
      </c>
      <c r="B629">
        <v>3528.51</v>
      </c>
      <c r="C629">
        <v>3228.41</v>
      </c>
      <c r="D629">
        <v>3200.08</v>
      </c>
      <c r="E629">
        <v>2145.2800000000002</v>
      </c>
      <c r="F629">
        <v>0</v>
      </c>
      <c r="G629">
        <v>0.115038</v>
      </c>
      <c r="H629">
        <v>1</v>
      </c>
      <c r="I629">
        <v>0</v>
      </c>
    </row>
    <row r="630" spans="1:9" x14ac:dyDescent="0.25">
      <c r="A630" t="s">
        <v>39</v>
      </c>
      <c r="B630">
        <v>3245.6</v>
      </c>
      <c r="C630">
        <v>3231.4</v>
      </c>
      <c r="D630">
        <v>3200.39</v>
      </c>
      <c r="E630">
        <v>2145.5100000000002</v>
      </c>
      <c r="F630">
        <v>0</v>
      </c>
      <c r="G630">
        <v>0.140458</v>
      </c>
      <c r="H630">
        <v>1</v>
      </c>
      <c r="I630">
        <v>0</v>
      </c>
    </row>
    <row r="631" spans="1:9" x14ac:dyDescent="0.25">
      <c r="A631" t="s">
        <v>39</v>
      </c>
      <c r="B631">
        <v>3246.03</v>
      </c>
      <c r="C631">
        <v>3239.02</v>
      </c>
      <c r="D631">
        <v>3200.31</v>
      </c>
      <c r="E631">
        <v>2145.13</v>
      </c>
      <c r="F631">
        <v>0</v>
      </c>
      <c r="G631">
        <v>0.12675400000000001</v>
      </c>
      <c r="H631">
        <v>1</v>
      </c>
      <c r="I631">
        <v>0</v>
      </c>
    </row>
    <row r="632" spans="1:9" x14ac:dyDescent="0.25">
      <c r="A632" t="s">
        <v>39</v>
      </c>
      <c r="B632">
        <v>3508.68</v>
      </c>
      <c r="C632">
        <v>3242.84</v>
      </c>
      <c r="D632">
        <v>3201.26</v>
      </c>
      <c r="E632">
        <v>2145.64</v>
      </c>
      <c r="F632">
        <v>0</v>
      </c>
      <c r="G632">
        <v>0.122761</v>
      </c>
      <c r="H632">
        <v>1</v>
      </c>
      <c r="I632">
        <v>0</v>
      </c>
    </row>
    <row r="633" spans="1:9" x14ac:dyDescent="0.25">
      <c r="A633" t="s">
        <v>39</v>
      </c>
      <c r="B633">
        <v>3242.23</v>
      </c>
      <c r="C633">
        <v>3226.72</v>
      </c>
      <c r="D633">
        <v>3199.58</v>
      </c>
      <c r="E633">
        <v>2145.31</v>
      </c>
      <c r="F633">
        <v>0</v>
      </c>
      <c r="G633">
        <v>0.14285100000000001</v>
      </c>
      <c r="H633">
        <v>1</v>
      </c>
      <c r="I633">
        <v>0</v>
      </c>
    </row>
    <row r="634" spans="1:9" x14ac:dyDescent="0.25">
      <c r="A634" t="s">
        <v>39</v>
      </c>
      <c r="B634">
        <v>3252.94</v>
      </c>
      <c r="C634">
        <v>3240.09</v>
      </c>
      <c r="D634">
        <v>3200.22</v>
      </c>
      <c r="E634">
        <v>2145.66</v>
      </c>
      <c r="F634">
        <v>0</v>
      </c>
      <c r="G634">
        <v>0.149198</v>
      </c>
      <c r="H634">
        <v>1</v>
      </c>
      <c r="I634">
        <v>0</v>
      </c>
    </row>
    <row r="635" spans="1:9" x14ac:dyDescent="0.25">
      <c r="A635" t="s">
        <v>39</v>
      </c>
      <c r="B635">
        <v>3499.32</v>
      </c>
      <c r="C635">
        <v>3237.29</v>
      </c>
      <c r="D635">
        <v>3200.34</v>
      </c>
      <c r="E635">
        <v>2145.0500000000002</v>
      </c>
      <c r="F635">
        <v>0</v>
      </c>
      <c r="G635">
        <v>0.15043400000000001</v>
      </c>
      <c r="H635">
        <v>1</v>
      </c>
      <c r="I635">
        <v>0</v>
      </c>
    </row>
    <row r="636" spans="1:9" x14ac:dyDescent="0.25">
      <c r="A636" t="s">
        <v>39</v>
      </c>
      <c r="B636">
        <v>3253.36</v>
      </c>
      <c r="C636">
        <v>3238.51</v>
      </c>
      <c r="D636">
        <v>3200.6</v>
      </c>
      <c r="E636">
        <v>2145.96</v>
      </c>
      <c r="F636">
        <v>0</v>
      </c>
      <c r="G636">
        <v>0.151279</v>
      </c>
      <c r="H636">
        <v>1</v>
      </c>
      <c r="I636">
        <v>0</v>
      </c>
    </row>
    <row r="637" spans="1:9" x14ac:dyDescent="0.25">
      <c r="A637" t="s">
        <v>39</v>
      </c>
      <c r="B637">
        <v>3262.36</v>
      </c>
      <c r="C637">
        <v>3255.23</v>
      </c>
      <c r="D637">
        <v>3200.21</v>
      </c>
      <c r="E637">
        <v>2145.33</v>
      </c>
      <c r="F637">
        <v>0</v>
      </c>
      <c r="G637">
        <v>0.114929</v>
      </c>
      <c r="H637">
        <v>1</v>
      </c>
      <c r="I637">
        <v>0</v>
      </c>
    </row>
    <row r="638" spans="1:9" x14ac:dyDescent="0.25">
      <c r="A638" t="s">
        <v>39</v>
      </c>
      <c r="B638">
        <v>3509.51</v>
      </c>
      <c r="C638">
        <v>3241.99</v>
      </c>
      <c r="D638">
        <v>3200.54</v>
      </c>
      <c r="E638">
        <v>2145.64</v>
      </c>
      <c r="F638">
        <v>0</v>
      </c>
      <c r="G638">
        <v>0.147145</v>
      </c>
      <c r="H638">
        <v>1</v>
      </c>
      <c r="I638">
        <v>0</v>
      </c>
    </row>
    <row r="639" spans="1:9" x14ac:dyDescent="0.25">
      <c r="A639" t="s">
        <v>39</v>
      </c>
      <c r="B639">
        <v>3284.62</v>
      </c>
      <c r="C639">
        <v>3269.35</v>
      </c>
      <c r="D639">
        <v>3199.71</v>
      </c>
      <c r="E639">
        <v>2145.1</v>
      </c>
      <c r="F639">
        <v>0</v>
      </c>
      <c r="G639">
        <v>0.13353599999999999</v>
      </c>
      <c r="H639">
        <v>1</v>
      </c>
      <c r="I639">
        <v>0</v>
      </c>
    </row>
    <row r="640" spans="1:9" x14ac:dyDescent="0.25">
      <c r="A640" t="s">
        <v>39</v>
      </c>
      <c r="B640">
        <v>3297.02</v>
      </c>
      <c r="C640">
        <v>3281.36</v>
      </c>
      <c r="D640">
        <v>3200.54</v>
      </c>
      <c r="E640">
        <v>2145.7399999999998</v>
      </c>
      <c r="F640">
        <v>0</v>
      </c>
      <c r="G640">
        <v>0.12772700000000001</v>
      </c>
      <c r="H640">
        <v>1</v>
      </c>
      <c r="I640">
        <v>0</v>
      </c>
    </row>
    <row r="641" spans="1:9" x14ac:dyDescent="0.25">
      <c r="A641" t="s">
        <v>39</v>
      </c>
      <c r="B641">
        <v>3376.4</v>
      </c>
      <c r="C641">
        <v>3281.42</v>
      </c>
      <c r="D641">
        <v>3200.8</v>
      </c>
      <c r="E641">
        <v>2145.48</v>
      </c>
      <c r="F641">
        <v>0</v>
      </c>
      <c r="G641">
        <v>0.12697800000000001</v>
      </c>
      <c r="H641">
        <v>1</v>
      </c>
      <c r="I641">
        <v>0</v>
      </c>
    </row>
    <row r="642" spans="1:9" x14ac:dyDescent="0.25">
      <c r="A642" t="s">
        <v>39</v>
      </c>
      <c r="B642">
        <v>3293.98</v>
      </c>
      <c r="C642">
        <v>3277.78</v>
      </c>
      <c r="D642">
        <v>3200.77</v>
      </c>
      <c r="E642">
        <v>2145.27</v>
      </c>
      <c r="F642">
        <v>0</v>
      </c>
      <c r="G642">
        <v>0.115038</v>
      </c>
      <c r="H642">
        <v>1</v>
      </c>
      <c r="I642">
        <v>0</v>
      </c>
    </row>
    <row r="643" spans="1:9" x14ac:dyDescent="0.25">
      <c r="A643" t="s">
        <v>39</v>
      </c>
      <c r="B643">
        <v>3276.76</v>
      </c>
      <c r="C643">
        <v>3267.28</v>
      </c>
      <c r="D643">
        <v>3200.29</v>
      </c>
      <c r="E643">
        <v>2145.4899999999998</v>
      </c>
      <c r="F643">
        <v>0</v>
      </c>
      <c r="G643">
        <v>0.12772700000000001</v>
      </c>
      <c r="H643">
        <v>1</v>
      </c>
      <c r="I643">
        <v>0</v>
      </c>
    </row>
    <row r="644" spans="1:9" x14ac:dyDescent="0.25">
      <c r="A644" t="s">
        <v>39</v>
      </c>
      <c r="B644">
        <v>3489.21</v>
      </c>
      <c r="C644">
        <v>3265.99</v>
      </c>
      <c r="D644">
        <v>3200.34</v>
      </c>
      <c r="E644">
        <v>2145.36</v>
      </c>
      <c r="F644">
        <v>0</v>
      </c>
      <c r="G644">
        <v>0.121491</v>
      </c>
      <c r="H644">
        <v>1</v>
      </c>
      <c r="I644">
        <v>0</v>
      </c>
    </row>
    <row r="645" spans="1:9" x14ac:dyDescent="0.25">
      <c r="A645" t="s">
        <v>39</v>
      </c>
      <c r="B645">
        <v>3258.89</v>
      </c>
      <c r="C645">
        <v>3237.5</v>
      </c>
      <c r="D645">
        <v>3200.43</v>
      </c>
      <c r="E645">
        <v>2145.42</v>
      </c>
      <c r="F645">
        <v>0</v>
      </c>
      <c r="G645">
        <v>0.151808</v>
      </c>
      <c r="H645">
        <v>1</v>
      </c>
      <c r="I645">
        <v>0</v>
      </c>
    </row>
    <row r="646" spans="1:9" x14ac:dyDescent="0.25">
      <c r="A646" t="s">
        <v>39</v>
      </c>
      <c r="B646">
        <v>3263.45</v>
      </c>
      <c r="C646">
        <v>3255.89</v>
      </c>
      <c r="D646">
        <v>3199.73</v>
      </c>
      <c r="E646">
        <v>2145.52</v>
      </c>
      <c r="F646">
        <v>0</v>
      </c>
      <c r="G646">
        <v>0.136377</v>
      </c>
      <c r="H646">
        <v>1</v>
      </c>
      <c r="I646">
        <v>0</v>
      </c>
    </row>
    <row r="647" spans="1:9" x14ac:dyDescent="0.25">
      <c r="A647" t="s">
        <v>39</v>
      </c>
      <c r="B647">
        <v>3400.62</v>
      </c>
      <c r="C647">
        <v>3235.55</v>
      </c>
      <c r="D647">
        <v>3199.94</v>
      </c>
      <c r="E647">
        <v>2145.16</v>
      </c>
      <c r="F647">
        <v>0</v>
      </c>
      <c r="G647">
        <v>0.130746</v>
      </c>
      <c r="H647">
        <v>1</v>
      </c>
      <c r="I647">
        <v>0</v>
      </c>
    </row>
    <row r="648" spans="1:9" x14ac:dyDescent="0.25">
      <c r="A648" t="s">
        <v>39</v>
      </c>
      <c r="B648">
        <v>3266.26</v>
      </c>
      <c r="C648">
        <v>3252.69</v>
      </c>
      <c r="D648">
        <v>3199.84</v>
      </c>
      <c r="E648">
        <v>2145.1799999999998</v>
      </c>
      <c r="F648">
        <v>0</v>
      </c>
      <c r="G648">
        <v>0.12697800000000001</v>
      </c>
      <c r="H648">
        <v>1</v>
      </c>
      <c r="I648">
        <v>0</v>
      </c>
    </row>
    <row r="649" spans="1:9" x14ac:dyDescent="0.25">
      <c r="A649" t="s">
        <v>39</v>
      </c>
      <c r="B649">
        <v>3242.79</v>
      </c>
      <c r="C649">
        <v>3233.57</v>
      </c>
      <c r="D649">
        <v>3201.01</v>
      </c>
      <c r="E649">
        <v>2145.33</v>
      </c>
      <c r="F649">
        <v>0</v>
      </c>
      <c r="G649">
        <v>0.13203999999999999</v>
      </c>
      <c r="H649">
        <v>1</v>
      </c>
      <c r="I649">
        <v>0</v>
      </c>
    </row>
    <row r="650" spans="1:9" x14ac:dyDescent="0.25">
      <c r="A650" t="s">
        <v>39</v>
      </c>
      <c r="B650">
        <v>3499.57</v>
      </c>
      <c r="C650">
        <v>3241.44</v>
      </c>
      <c r="D650">
        <v>3200</v>
      </c>
      <c r="E650">
        <v>2145.54</v>
      </c>
      <c r="F650">
        <v>0</v>
      </c>
      <c r="G650">
        <v>0.13161</v>
      </c>
      <c r="H650">
        <v>1</v>
      </c>
      <c r="I650">
        <v>0</v>
      </c>
    </row>
    <row r="651" spans="1:9" x14ac:dyDescent="0.25">
      <c r="A651" t="s">
        <v>39</v>
      </c>
      <c r="B651">
        <v>3260.66</v>
      </c>
      <c r="C651">
        <v>3240.19</v>
      </c>
      <c r="D651">
        <v>3200.77</v>
      </c>
      <c r="E651">
        <v>2145.44</v>
      </c>
      <c r="F651">
        <v>0</v>
      </c>
      <c r="G651">
        <v>0.140011</v>
      </c>
      <c r="H651">
        <v>1</v>
      </c>
      <c r="I651">
        <v>0</v>
      </c>
    </row>
    <row r="652" spans="1:9" x14ac:dyDescent="0.25">
      <c r="A652" t="s">
        <v>39</v>
      </c>
      <c r="B652">
        <v>3242.1</v>
      </c>
      <c r="C652">
        <v>3234.87</v>
      </c>
      <c r="D652">
        <v>3199.86</v>
      </c>
      <c r="E652">
        <v>2145.3200000000002</v>
      </c>
      <c r="F652">
        <v>0</v>
      </c>
      <c r="G652">
        <v>0.13948199999999999</v>
      </c>
      <c r="H652">
        <v>1</v>
      </c>
      <c r="I652">
        <v>0</v>
      </c>
    </row>
    <row r="653" spans="1:9" x14ac:dyDescent="0.25">
      <c r="A653" t="s">
        <v>39</v>
      </c>
      <c r="B653">
        <v>3495.43</v>
      </c>
      <c r="C653">
        <v>3239.8</v>
      </c>
      <c r="D653">
        <v>3200.93</v>
      </c>
      <c r="E653">
        <v>2145.61</v>
      </c>
      <c r="F653">
        <v>0</v>
      </c>
      <c r="G653">
        <v>0.132046</v>
      </c>
      <c r="H653">
        <v>1</v>
      </c>
      <c r="I653">
        <v>0</v>
      </c>
    </row>
    <row r="654" spans="1:9" x14ac:dyDescent="0.25">
      <c r="A654" t="s">
        <v>39</v>
      </c>
      <c r="B654">
        <v>3251.66</v>
      </c>
      <c r="C654">
        <v>3236.01</v>
      </c>
      <c r="D654">
        <v>3200.53</v>
      </c>
      <c r="E654">
        <v>2145.66</v>
      </c>
      <c r="F654">
        <v>0</v>
      </c>
      <c r="G654">
        <v>0.127355</v>
      </c>
      <c r="H654">
        <v>1</v>
      </c>
      <c r="I654">
        <v>0</v>
      </c>
    </row>
    <row r="655" spans="1:9" x14ac:dyDescent="0.25">
      <c r="A655" t="s">
        <v>39</v>
      </c>
      <c r="B655">
        <v>3232.61</v>
      </c>
      <c r="C655">
        <v>3222.88</v>
      </c>
      <c r="D655">
        <v>3200.66</v>
      </c>
      <c r="E655">
        <v>2145.5300000000002</v>
      </c>
      <c r="F655">
        <v>0</v>
      </c>
      <c r="G655">
        <v>0.12661</v>
      </c>
      <c r="H655">
        <v>1</v>
      </c>
      <c r="I655">
        <v>0</v>
      </c>
    </row>
    <row r="656" spans="1:9" x14ac:dyDescent="0.25">
      <c r="A656" t="s">
        <v>39</v>
      </c>
      <c r="B656">
        <v>3520.25</v>
      </c>
      <c r="C656">
        <v>3297.28</v>
      </c>
      <c r="D656">
        <v>3200.24</v>
      </c>
      <c r="E656">
        <v>2145.4699999999998</v>
      </c>
      <c r="F656">
        <v>0</v>
      </c>
      <c r="G656">
        <v>0.124143</v>
      </c>
      <c r="H656">
        <v>1</v>
      </c>
      <c r="I656">
        <v>0</v>
      </c>
    </row>
    <row r="657" spans="1:25" x14ac:dyDescent="0.25">
      <c r="A657" t="s">
        <v>39</v>
      </c>
      <c r="B657">
        <v>3270.16</v>
      </c>
      <c r="C657">
        <v>3255.11</v>
      </c>
      <c r="D657">
        <v>3199.04</v>
      </c>
      <c r="E657">
        <v>2145.46</v>
      </c>
      <c r="F657">
        <v>0</v>
      </c>
      <c r="G657">
        <v>0.12735199999999999</v>
      </c>
      <c r="H657">
        <v>1</v>
      </c>
      <c r="I657">
        <v>0</v>
      </c>
    </row>
    <row r="658" spans="1:25" x14ac:dyDescent="0.25">
      <c r="A658" t="s">
        <v>39</v>
      </c>
      <c r="B658">
        <v>3260.3</v>
      </c>
      <c r="C658">
        <v>3251.16</v>
      </c>
      <c r="D658">
        <v>3199.71</v>
      </c>
      <c r="E658">
        <v>2145.6799999999998</v>
      </c>
      <c r="F658">
        <v>0</v>
      </c>
      <c r="G658">
        <v>0.124144</v>
      </c>
      <c r="H658">
        <v>1</v>
      </c>
      <c r="I658">
        <v>0</v>
      </c>
    </row>
    <row r="659" spans="1:25" x14ac:dyDescent="0.25">
      <c r="A659" t="s">
        <v>39</v>
      </c>
      <c r="B659">
        <v>3450.79</v>
      </c>
      <c r="C659">
        <v>3244.87</v>
      </c>
      <c r="D659">
        <v>3199.23</v>
      </c>
      <c r="E659">
        <v>2145.4299999999998</v>
      </c>
      <c r="F659">
        <v>0</v>
      </c>
      <c r="G659">
        <v>0.13140399999999999</v>
      </c>
      <c r="H659">
        <v>1</v>
      </c>
      <c r="I659">
        <v>0</v>
      </c>
    </row>
    <row r="660" spans="1:25" x14ac:dyDescent="0.25">
      <c r="A660" t="s">
        <v>39</v>
      </c>
      <c r="B660">
        <v>3245.32</v>
      </c>
      <c r="C660">
        <v>3223.76</v>
      </c>
      <c r="D660">
        <v>3200.26</v>
      </c>
      <c r="E660">
        <v>2145.66</v>
      </c>
      <c r="F660">
        <v>0</v>
      </c>
      <c r="G660">
        <v>0.127808</v>
      </c>
      <c r="H660">
        <v>1</v>
      </c>
      <c r="I660">
        <v>0</v>
      </c>
    </row>
    <row r="661" spans="1:25" x14ac:dyDescent="0.25">
      <c r="A661" t="s">
        <v>39</v>
      </c>
      <c r="B661">
        <v>3251.76</v>
      </c>
      <c r="C661">
        <v>3244.86</v>
      </c>
      <c r="D661">
        <v>3199.93</v>
      </c>
      <c r="E661">
        <v>2145.38</v>
      </c>
      <c r="F661">
        <v>0</v>
      </c>
      <c r="G661">
        <v>0.114958</v>
      </c>
      <c r="H661">
        <v>1</v>
      </c>
      <c r="I661">
        <v>0</v>
      </c>
    </row>
    <row r="662" spans="1:25" x14ac:dyDescent="0.25">
      <c r="A662" t="s">
        <v>39</v>
      </c>
      <c r="B662">
        <v>3498.88</v>
      </c>
      <c r="C662">
        <v>3231.83</v>
      </c>
      <c r="D662">
        <v>3199.38</v>
      </c>
      <c r="E662">
        <v>2145.39</v>
      </c>
      <c r="F662">
        <v>0</v>
      </c>
      <c r="G662">
        <v>0.14796200000000001</v>
      </c>
      <c r="H662">
        <v>1</v>
      </c>
      <c r="I662">
        <v>0</v>
      </c>
    </row>
    <row r="663" spans="1:25" x14ac:dyDescent="0.25">
      <c r="A663" t="s">
        <v>39</v>
      </c>
      <c r="B663">
        <v>3243.7</v>
      </c>
      <c r="C663">
        <v>3233.3</v>
      </c>
      <c r="D663">
        <v>3200.24</v>
      </c>
      <c r="E663">
        <v>2145.16</v>
      </c>
      <c r="F663">
        <v>0</v>
      </c>
      <c r="G663">
        <v>0.157108</v>
      </c>
      <c r="H663">
        <v>1</v>
      </c>
      <c r="I663">
        <v>0</v>
      </c>
    </row>
    <row r="664" spans="1:25" x14ac:dyDescent="0.25">
      <c r="A664" t="s">
        <v>39</v>
      </c>
      <c r="B664">
        <v>3245.75</v>
      </c>
      <c r="C664">
        <v>3236.54</v>
      </c>
      <c r="D664">
        <v>3199.8</v>
      </c>
      <c r="E664">
        <v>2145.71</v>
      </c>
      <c r="F664">
        <v>0</v>
      </c>
      <c r="G664">
        <v>0.115068</v>
      </c>
      <c r="H664">
        <v>1</v>
      </c>
      <c r="I664">
        <v>0</v>
      </c>
    </row>
    <row r="665" spans="1:25" x14ac:dyDescent="0.25">
      <c r="A665" t="s">
        <v>39</v>
      </c>
      <c r="B665">
        <v>3529.95</v>
      </c>
      <c r="C665">
        <v>3224.56</v>
      </c>
      <c r="D665">
        <v>3201.13</v>
      </c>
      <c r="E665">
        <v>2145.27</v>
      </c>
      <c r="F665">
        <v>0</v>
      </c>
      <c r="G665">
        <v>0.147177</v>
      </c>
      <c r="H665">
        <v>1</v>
      </c>
      <c r="I665">
        <v>0</v>
      </c>
    </row>
    <row r="666" spans="1:25" x14ac:dyDescent="0.25">
      <c r="A666" t="s">
        <v>39</v>
      </c>
      <c r="B666">
        <v>3244.96</v>
      </c>
      <c r="C666">
        <v>3230.98</v>
      </c>
      <c r="D666">
        <v>3200.44</v>
      </c>
      <c r="E666">
        <v>2145.7600000000002</v>
      </c>
      <c r="F666">
        <v>0</v>
      </c>
      <c r="G666">
        <v>0.14535200000000001</v>
      </c>
      <c r="H666">
        <v>1</v>
      </c>
      <c r="I666">
        <v>0</v>
      </c>
    </row>
    <row r="667" spans="1:25" x14ac:dyDescent="0.25">
      <c r="A667" t="s">
        <v>39</v>
      </c>
      <c r="B667">
        <v>3248.91</v>
      </c>
      <c r="C667">
        <v>3239.97</v>
      </c>
      <c r="D667">
        <v>3199.98</v>
      </c>
      <c r="E667">
        <v>2145.46</v>
      </c>
      <c r="F667">
        <v>0</v>
      </c>
      <c r="G667">
        <v>0.14710699999999999</v>
      </c>
      <c r="H667">
        <v>1</v>
      </c>
      <c r="I667">
        <v>0</v>
      </c>
    </row>
    <row r="668" spans="1:25" x14ac:dyDescent="0.25">
      <c r="A668" t="s">
        <v>39</v>
      </c>
      <c r="B668">
        <v>3505.97</v>
      </c>
      <c r="C668">
        <v>3222.39</v>
      </c>
      <c r="D668">
        <v>3200.14</v>
      </c>
      <c r="E668">
        <v>2145.42</v>
      </c>
      <c r="F668">
        <v>0</v>
      </c>
      <c r="G668">
        <v>0.15138299999999999</v>
      </c>
      <c r="H668">
        <v>1</v>
      </c>
      <c r="I668">
        <v>0</v>
      </c>
    </row>
    <row r="669" spans="1:25" x14ac:dyDescent="0.25">
      <c r="A669" t="s">
        <v>39</v>
      </c>
      <c r="B669">
        <v>3246.68</v>
      </c>
      <c r="C669">
        <v>3235.75</v>
      </c>
      <c r="D669">
        <v>3199.79</v>
      </c>
      <c r="E669">
        <v>2145.4299999999998</v>
      </c>
      <c r="F669">
        <v>0</v>
      </c>
      <c r="G669">
        <v>0.151976</v>
      </c>
      <c r="H669">
        <v>1</v>
      </c>
      <c r="I669">
        <v>0</v>
      </c>
    </row>
    <row r="670" spans="1:25" x14ac:dyDescent="0.25">
      <c r="A670" t="s">
        <v>39</v>
      </c>
      <c r="B670">
        <v>3251.49</v>
      </c>
      <c r="C670">
        <v>3236.93</v>
      </c>
      <c r="D670">
        <v>3199.5</v>
      </c>
      <c r="E670">
        <v>2145.4699999999998</v>
      </c>
      <c r="F670">
        <v>0</v>
      </c>
      <c r="G670">
        <v>0.136377</v>
      </c>
      <c r="H670">
        <v>1</v>
      </c>
      <c r="I670">
        <v>0</v>
      </c>
    </row>
    <row r="671" spans="1:25" x14ac:dyDescent="0.25">
      <c r="A671" t="s">
        <v>39</v>
      </c>
      <c r="B671">
        <v>3503.68</v>
      </c>
      <c r="C671">
        <v>3224.53</v>
      </c>
      <c r="D671">
        <v>3199.65</v>
      </c>
      <c r="E671">
        <v>2145.0100000000002</v>
      </c>
      <c r="F671">
        <v>0</v>
      </c>
      <c r="G671">
        <v>0.126608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3265.04</v>
      </c>
      <c r="C672">
        <v>3249.78</v>
      </c>
      <c r="D672">
        <v>3199.91</v>
      </c>
      <c r="E672">
        <v>2145.5</v>
      </c>
      <c r="F672">
        <v>0</v>
      </c>
      <c r="G672">
        <v>0.12698000000000001</v>
      </c>
      <c r="H672">
        <v>1</v>
      </c>
      <c r="I672">
        <v>0</v>
      </c>
      <c r="R672">
        <f>AVERAGE(B623:B672)</f>
        <v>3334.6284000000001</v>
      </c>
      <c r="S672">
        <f>AVERAGE(C623:C672)</f>
        <v>3242.8632000000007</v>
      </c>
      <c r="U672">
        <f>_xlfn.VAR.P(B623:B672)</f>
        <v>12845.205533440001</v>
      </c>
      <c r="V672">
        <f>_xlfn.VAR.P(C623:C672)</f>
        <v>278.99004176000074</v>
      </c>
      <c r="X672">
        <f>1.96*SQRT(U672)/50</f>
        <v>4.4427982883431971</v>
      </c>
      <c r="Y672">
        <f>1.96*SQRT(V672)/50</f>
        <v>0.65475740375354874</v>
      </c>
    </row>
    <row r="673" spans="1:9" x14ac:dyDescent="0.25">
      <c r="A673" t="s">
        <v>38</v>
      </c>
      <c r="B673">
        <v>166736.040373</v>
      </c>
      <c r="C673" t="s">
        <v>36</v>
      </c>
    </row>
    <row r="674" spans="1:9" x14ac:dyDescent="0.25">
      <c r="A674" t="s">
        <v>40</v>
      </c>
      <c r="B674">
        <v>3220.77</v>
      </c>
      <c r="C674">
        <v>3212.08</v>
      </c>
      <c r="D674">
        <v>3142.56</v>
      </c>
      <c r="E674">
        <v>2087.9299999999998</v>
      </c>
      <c r="F674">
        <v>0</v>
      </c>
      <c r="G674">
        <v>0.11493200000000001</v>
      </c>
      <c r="H674">
        <v>1</v>
      </c>
      <c r="I674">
        <v>0</v>
      </c>
    </row>
    <row r="675" spans="1:9" x14ac:dyDescent="0.25">
      <c r="A675" t="s">
        <v>40</v>
      </c>
      <c r="B675">
        <v>3493.51</v>
      </c>
      <c r="C675">
        <v>3190.71</v>
      </c>
      <c r="D675">
        <v>3141.95</v>
      </c>
      <c r="E675">
        <v>2088.5300000000002</v>
      </c>
      <c r="F675">
        <v>0</v>
      </c>
      <c r="G675">
        <v>0.115068</v>
      </c>
      <c r="H675">
        <v>1</v>
      </c>
      <c r="I675">
        <v>0</v>
      </c>
    </row>
    <row r="676" spans="1:9" x14ac:dyDescent="0.25">
      <c r="A676" t="s">
        <v>40</v>
      </c>
      <c r="B676">
        <v>3205.26</v>
      </c>
      <c r="C676">
        <v>3186.97</v>
      </c>
      <c r="D676">
        <v>3142.88</v>
      </c>
      <c r="E676">
        <v>2089.17</v>
      </c>
      <c r="F676">
        <v>0</v>
      </c>
      <c r="G676">
        <v>0.114929</v>
      </c>
      <c r="H676">
        <v>1</v>
      </c>
      <c r="I676">
        <v>0</v>
      </c>
    </row>
    <row r="677" spans="1:9" x14ac:dyDescent="0.25">
      <c r="A677" t="s">
        <v>40</v>
      </c>
      <c r="B677">
        <v>3205.34</v>
      </c>
      <c r="C677">
        <v>3199.1</v>
      </c>
      <c r="D677">
        <v>3142.47</v>
      </c>
      <c r="E677">
        <v>2088.16</v>
      </c>
      <c r="F677">
        <v>0</v>
      </c>
      <c r="G677">
        <v>0.114926</v>
      </c>
      <c r="H677">
        <v>1</v>
      </c>
      <c r="I677">
        <v>0</v>
      </c>
    </row>
    <row r="678" spans="1:9" x14ac:dyDescent="0.25">
      <c r="A678" t="s">
        <v>40</v>
      </c>
      <c r="B678">
        <v>3615.02</v>
      </c>
      <c r="C678">
        <v>3182.08</v>
      </c>
      <c r="D678">
        <v>3144.4</v>
      </c>
      <c r="E678">
        <v>2089.23</v>
      </c>
      <c r="F678">
        <v>0</v>
      </c>
      <c r="G678">
        <v>0.11493200000000001</v>
      </c>
      <c r="H678">
        <v>1</v>
      </c>
      <c r="I678">
        <v>0</v>
      </c>
    </row>
    <row r="679" spans="1:9" x14ac:dyDescent="0.25">
      <c r="A679" t="s">
        <v>40</v>
      </c>
      <c r="B679">
        <v>3205.79</v>
      </c>
      <c r="C679">
        <v>3185.48</v>
      </c>
      <c r="D679">
        <v>3142.77</v>
      </c>
      <c r="E679">
        <v>2089.0100000000002</v>
      </c>
      <c r="F679">
        <v>0</v>
      </c>
      <c r="G679">
        <v>0.11594400000000001</v>
      </c>
      <c r="H679">
        <v>1</v>
      </c>
      <c r="I679">
        <v>0</v>
      </c>
    </row>
    <row r="680" spans="1:9" x14ac:dyDescent="0.25">
      <c r="A680" t="s">
        <v>40</v>
      </c>
      <c r="B680">
        <v>3170.36</v>
      </c>
      <c r="C680">
        <v>3164.24</v>
      </c>
      <c r="D680">
        <v>3142.2</v>
      </c>
      <c r="E680">
        <v>2088.08</v>
      </c>
      <c r="F680">
        <v>0</v>
      </c>
      <c r="G680">
        <v>0.114929</v>
      </c>
      <c r="H680">
        <v>1</v>
      </c>
      <c r="I680">
        <v>0</v>
      </c>
    </row>
    <row r="681" spans="1:9" x14ac:dyDescent="0.25">
      <c r="A681" t="s">
        <v>40</v>
      </c>
      <c r="B681">
        <v>3634.34</v>
      </c>
      <c r="C681">
        <v>3188.55</v>
      </c>
      <c r="D681">
        <v>3142</v>
      </c>
      <c r="E681">
        <v>2088.7800000000002</v>
      </c>
      <c r="F681">
        <v>0</v>
      </c>
      <c r="G681">
        <v>0.11493200000000001</v>
      </c>
      <c r="H681">
        <v>1</v>
      </c>
      <c r="I681">
        <v>0</v>
      </c>
    </row>
    <row r="682" spans="1:9" x14ac:dyDescent="0.25">
      <c r="A682" t="s">
        <v>40</v>
      </c>
      <c r="B682">
        <v>3191.2</v>
      </c>
      <c r="C682">
        <v>3170.89</v>
      </c>
      <c r="D682">
        <v>3142.67</v>
      </c>
      <c r="E682">
        <v>2088.92</v>
      </c>
      <c r="F682">
        <v>0</v>
      </c>
      <c r="G682">
        <v>0.11493200000000001</v>
      </c>
      <c r="H682">
        <v>1</v>
      </c>
      <c r="I682">
        <v>0</v>
      </c>
    </row>
    <row r="683" spans="1:9" x14ac:dyDescent="0.25">
      <c r="A683" t="s">
        <v>40</v>
      </c>
      <c r="B683">
        <v>3169.65</v>
      </c>
      <c r="C683">
        <v>3163.65</v>
      </c>
      <c r="D683">
        <v>3142.79</v>
      </c>
      <c r="E683">
        <v>2088.65</v>
      </c>
      <c r="F683">
        <v>0</v>
      </c>
      <c r="G683">
        <v>0.115022</v>
      </c>
      <c r="H683">
        <v>1</v>
      </c>
      <c r="I683">
        <v>0</v>
      </c>
    </row>
    <row r="684" spans="1:9" x14ac:dyDescent="0.25">
      <c r="A684" t="s">
        <v>40</v>
      </c>
      <c r="B684">
        <v>3585.1</v>
      </c>
      <c r="C684">
        <v>3185</v>
      </c>
      <c r="D684">
        <v>3142.73</v>
      </c>
      <c r="E684">
        <v>2088.44</v>
      </c>
      <c r="F684">
        <v>0</v>
      </c>
      <c r="G684">
        <v>0.114929</v>
      </c>
      <c r="H684">
        <v>1</v>
      </c>
      <c r="I684">
        <v>0</v>
      </c>
    </row>
    <row r="685" spans="1:9" x14ac:dyDescent="0.25">
      <c r="A685" t="s">
        <v>40</v>
      </c>
      <c r="B685">
        <v>3188.2</v>
      </c>
      <c r="C685">
        <v>3167.82</v>
      </c>
      <c r="D685">
        <v>3143.03</v>
      </c>
      <c r="E685">
        <v>2088.92</v>
      </c>
      <c r="F685">
        <v>0</v>
      </c>
      <c r="G685">
        <v>0.115009</v>
      </c>
      <c r="H685">
        <v>1</v>
      </c>
      <c r="I685">
        <v>0</v>
      </c>
    </row>
    <row r="686" spans="1:9" x14ac:dyDescent="0.25">
      <c r="A686" t="s">
        <v>40</v>
      </c>
      <c r="B686">
        <v>3173.75</v>
      </c>
      <c r="C686">
        <v>3167.7</v>
      </c>
      <c r="D686">
        <v>3141.64</v>
      </c>
      <c r="E686">
        <v>2088.17</v>
      </c>
      <c r="F686">
        <v>0</v>
      </c>
      <c r="G686">
        <v>0.11493200000000001</v>
      </c>
      <c r="H686">
        <v>1</v>
      </c>
      <c r="I686">
        <v>0</v>
      </c>
    </row>
    <row r="687" spans="1:9" x14ac:dyDescent="0.25">
      <c r="A687" t="s">
        <v>40</v>
      </c>
      <c r="B687">
        <v>3660.71</v>
      </c>
      <c r="C687">
        <v>3174.53</v>
      </c>
      <c r="D687">
        <v>3142.56</v>
      </c>
      <c r="E687">
        <v>2088.69</v>
      </c>
      <c r="F687">
        <v>0</v>
      </c>
      <c r="G687">
        <v>0.114926</v>
      </c>
      <c r="H687">
        <v>1</v>
      </c>
      <c r="I687">
        <v>0</v>
      </c>
    </row>
    <row r="688" spans="1:9" x14ac:dyDescent="0.25">
      <c r="A688" t="s">
        <v>40</v>
      </c>
      <c r="B688">
        <v>3200.7</v>
      </c>
      <c r="C688">
        <v>3180.06</v>
      </c>
      <c r="D688">
        <v>3143.42</v>
      </c>
      <c r="E688">
        <v>2089.08</v>
      </c>
      <c r="F688">
        <v>0</v>
      </c>
      <c r="G688">
        <v>0.11493200000000001</v>
      </c>
      <c r="H688">
        <v>1</v>
      </c>
      <c r="I688">
        <v>0</v>
      </c>
    </row>
    <row r="689" spans="1:9" x14ac:dyDescent="0.25">
      <c r="A689" t="s">
        <v>40</v>
      </c>
      <c r="B689">
        <v>3173.65</v>
      </c>
      <c r="C689">
        <v>3167.44</v>
      </c>
      <c r="D689">
        <v>3141.21</v>
      </c>
      <c r="E689">
        <v>2088.04</v>
      </c>
      <c r="F689">
        <v>0</v>
      </c>
      <c r="G689">
        <v>0.11493200000000001</v>
      </c>
      <c r="H689">
        <v>1</v>
      </c>
      <c r="I689">
        <v>0</v>
      </c>
    </row>
    <row r="690" spans="1:9" x14ac:dyDescent="0.25">
      <c r="A690" t="s">
        <v>40</v>
      </c>
      <c r="B690">
        <v>3624.8</v>
      </c>
      <c r="C690">
        <v>3175.39</v>
      </c>
      <c r="D690">
        <v>3141.9</v>
      </c>
      <c r="E690">
        <v>2088.33</v>
      </c>
      <c r="F690">
        <v>0</v>
      </c>
      <c r="G690">
        <v>0.114926</v>
      </c>
      <c r="H690">
        <v>1</v>
      </c>
      <c r="I690">
        <v>0</v>
      </c>
    </row>
    <row r="691" spans="1:9" x14ac:dyDescent="0.25">
      <c r="A691" t="s">
        <v>40</v>
      </c>
      <c r="B691">
        <v>3200.02</v>
      </c>
      <c r="C691">
        <v>3179.13</v>
      </c>
      <c r="D691">
        <v>3142.51</v>
      </c>
      <c r="E691">
        <v>2088.69</v>
      </c>
      <c r="F691">
        <v>0</v>
      </c>
      <c r="G691">
        <v>0.115067</v>
      </c>
      <c r="H691">
        <v>1</v>
      </c>
      <c r="I691">
        <v>0</v>
      </c>
    </row>
    <row r="692" spans="1:9" x14ac:dyDescent="0.25">
      <c r="A692" t="s">
        <v>40</v>
      </c>
      <c r="B692">
        <v>3174.86</v>
      </c>
      <c r="C692">
        <v>3168.69</v>
      </c>
      <c r="D692">
        <v>3142.49</v>
      </c>
      <c r="E692">
        <v>2088.4699999999998</v>
      </c>
      <c r="F692">
        <v>0</v>
      </c>
      <c r="G692">
        <v>0.11493200000000001</v>
      </c>
      <c r="H692">
        <v>1</v>
      </c>
      <c r="I692">
        <v>0</v>
      </c>
    </row>
    <row r="693" spans="1:9" x14ac:dyDescent="0.25">
      <c r="A693" t="s">
        <v>40</v>
      </c>
      <c r="B693">
        <v>3696.21</v>
      </c>
      <c r="C693">
        <v>3173.97</v>
      </c>
      <c r="D693">
        <v>3141.77</v>
      </c>
      <c r="E693">
        <v>2088.19</v>
      </c>
      <c r="F693">
        <v>0</v>
      </c>
      <c r="G693">
        <v>0.11493200000000001</v>
      </c>
      <c r="H693">
        <v>1</v>
      </c>
      <c r="I693">
        <v>0</v>
      </c>
    </row>
    <row r="694" spans="1:9" x14ac:dyDescent="0.25">
      <c r="A694" t="s">
        <v>40</v>
      </c>
      <c r="B694">
        <v>3195.07</v>
      </c>
      <c r="C694">
        <v>3174.22</v>
      </c>
      <c r="D694">
        <v>3142.91</v>
      </c>
      <c r="E694">
        <v>2088.9</v>
      </c>
      <c r="F694">
        <v>0</v>
      </c>
      <c r="G694">
        <v>0.114926</v>
      </c>
      <c r="H694">
        <v>1</v>
      </c>
      <c r="I694">
        <v>0</v>
      </c>
    </row>
    <row r="695" spans="1:9" x14ac:dyDescent="0.25">
      <c r="A695" t="s">
        <v>40</v>
      </c>
      <c r="B695">
        <v>3177.7</v>
      </c>
      <c r="C695">
        <v>3171.5</v>
      </c>
      <c r="D695">
        <v>3142.39</v>
      </c>
      <c r="E695">
        <v>2088.67</v>
      </c>
      <c r="F695">
        <v>0</v>
      </c>
      <c r="G695">
        <v>0.11493200000000001</v>
      </c>
      <c r="H695">
        <v>1</v>
      </c>
      <c r="I695">
        <v>0</v>
      </c>
    </row>
    <row r="696" spans="1:9" x14ac:dyDescent="0.25">
      <c r="A696" t="s">
        <v>40</v>
      </c>
      <c r="B696">
        <v>3568.84</v>
      </c>
      <c r="C696">
        <v>3162.15</v>
      </c>
      <c r="D696">
        <v>3141.61</v>
      </c>
      <c r="E696">
        <v>2088.3000000000002</v>
      </c>
      <c r="F696">
        <v>0</v>
      </c>
      <c r="G696">
        <v>0.114929</v>
      </c>
      <c r="H696">
        <v>1</v>
      </c>
      <c r="I696">
        <v>0</v>
      </c>
    </row>
    <row r="697" spans="1:9" x14ac:dyDescent="0.25">
      <c r="A697" t="s">
        <v>40</v>
      </c>
      <c r="B697">
        <v>3194.62</v>
      </c>
      <c r="C697">
        <v>3175.63</v>
      </c>
      <c r="D697">
        <v>3144</v>
      </c>
      <c r="E697">
        <v>2089.06</v>
      </c>
      <c r="F697">
        <v>0</v>
      </c>
      <c r="G697">
        <v>0.114929</v>
      </c>
      <c r="H697">
        <v>1</v>
      </c>
      <c r="I697">
        <v>0</v>
      </c>
    </row>
    <row r="698" spans="1:9" x14ac:dyDescent="0.25">
      <c r="A698" t="s">
        <v>40</v>
      </c>
      <c r="B698">
        <v>3172.63</v>
      </c>
      <c r="C698">
        <v>3166.4</v>
      </c>
      <c r="D698">
        <v>3142.42</v>
      </c>
      <c r="E698">
        <v>2088.5100000000002</v>
      </c>
      <c r="F698">
        <v>0</v>
      </c>
      <c r="G698">
        <v>0.114926</v>
      </c>
      <c r="H698">
        <v>1</v>
      </c>
      <c r="I698">
        <v>0</v>
      </c>
    </row>
    <row r="699" spans="1:9" x14ac:dyDescent="0.25">
      <c r="A699" t="s">
        <v>40</v>
      </c>
      <c r="B699">
        <v>3633.6</v>
      </c>
      <c r="C699">
        <v>3168.31</v>
      </c>
      <c r="D699">
        <v>3142.09</v>
      </c>
      <c r="E699">
        <v>2088.44</v>
      </c>
      <c r="F699">
        <v>0</v>
      </c>
      <c r="G699">
        <v>0.114926</v>
      </c>
      <c r="H699">
        <v>1</v>
      </c>
      <c r="I699">
        <v>0</v>
      </c>
    </row>
    <row r="700" spans="1:9" x14ac:dyDescent="0.25">
      <c r="A700" t="s">
        <v>40</v>
      </c>
      <c r="B700">
        <v>3197.35</v>
      </c>
      <c r="C700">
        <v>3187.12</v>
      </c>
      <c r="D700">
        <v>3141.39</v>
      </c>
      <c r="E700">
        <v>2088.27</v>
      </c>
      <c r="F700">
        <v>0</v>
      </c>
      <c r="G700">
        <v>0.114926</v>
      </c>
      <c r="H700">
        <v>1</v>
      </c>
      <c r="I700">
        <v>0</v>
      </c>
    </row>
    <row r="701" spans="1:9" x14ac:dyDescent="0.25">
      <c r="A701" t="s">
        <v>40</v>
      </c>
      <c r="B701">
        <v>3179.54</v>
      </c>
      <c r="C701">
        <v>3170.87</v>
      </c>
      <c r="D701">
        <v>3143.39</v>
      </c>
      <c r="E701">
        <v>2089.0300000000002</v>
      </c>
      <c r="F701">
        <v>0</v>
      </c>
      <c r="G701">
        <v>0.11493200000000001</v>
      </c>
      <c r="H701">
        <v>1</v>
      </c>
      <c r="I701">
        <v>0</v>
      </c>
    </row>
    <row r="702" spans="1:9" x14ac:dyDescent="0.25">
      <c r="A702" t="s">
        <v>40</v>
      </c>
      <c r="B702">
        <v>3608.26</v>
      </c>
      <c r="C702">
        <v>3167.45</v>
      </c>
      <c r="D702">
        <v>3141.96</v>
      </c>
      <c r="E702">
        <v>2088.14</v>
      </c>
      <c r="F702">
        <v>0</v>
      </c>
      <c r="G702">
        <v>0.114926</v>
      </c>
      <c r="H702">
        <v>1</v>
      </c>
      <c r="I702">
        <v>0</v>
      </c>
    </row>
    <row r="703" spans="1:9" x14ac:dyDescent="0.25">
      <c r="A703" t="s">
        <v>40</v>
      </c>
      <c r="B703">
        <v>3190.57</v>
      </c>
      <c r="C703">
        <v>3176.25</v>
      </c>
      <c r="D703">
        <v>3143.73</v>
      </c>
      <c r="E703">
        <v>2089.15</v>
      </c>
      <c r="F703">
        <v>0</v>
      </c>
      <c r="G703">
        <v>0.114926</v>
      </c>
      <c r="H703">
        <v>1</v>
      </c>
      <c r="I703">
        <v>0</v>
      </c>
    </row>
    <row r="704" spans="1:9" x14ac:dyDescent="0.25">
      <c r="A704" t="s">
        <v>40</v>
      </c>
      <c r="B704">
        <v>3188.49</v>
      </c>
      <c r="C704">
        <v>3179.88</v>
      </c>
      <c r="D704">
        <v>3142.38</v>
      </c>
      <c r="E704">
        <v>2088.41</v>
      </c>
      <c r="F704">
        <v>0</v>
      </c>
      <c r="G704">
        <v>0.114929</v>
      </c>
      <c r="H704">
        <v>1</v>
      </c>
      <c r="I704">
        <v>0</v>
      </c>
    </row>
    <row r="705" spans="1:9" x14ac:dyDescent="0.25">
      <c r="A705" t="s">
        <v>40</v>
      </c>
      <c r="B705">
        <v>3617.23</v>
      </c>
      <c r="C705">
        <v>3162.98</v>
      </c>
      <c r="D705">
        <v>3141.56</v>
      </c>
      <c r="E705">
        <v>2088.3200000000002</v>
      </c>
      <c r="F705">
        <v>0</v>
      </c>
      <c r="G705">
        <v>0.11493200000000001</v>
      </c>
      <c r="H705">
        <v>1</v>
      </c>
      <c r="I705">
        <v>0</v>
      </c>
    </row>
    <row r="706" spans="1:9" x14ac:dyDescent="0.25">
      <c r="A706" t="s">
        <v>40</v>
      </c>
      <c r="B706">
        <v>3197.01</v>
      </c>
      <c r="C706">
        <v>3182.71</v>
      </c>
      <c r="D706">
        <v>3160.46</v>
      </c>
      <c r="E706">
        <v>2089.14</v>
      </c>
      <c r="F706">
        <v>0</v>
      </c>
      <c r="G706">
        <v>0.114926</v>
      </c>
      <c r="H706">
        <v>1</v>
      </c>
      <c r="I706">
        <v>0</v>
      </c>
    </row>
    <row r="707" spans="1:9" x14ac:dyDescent="0.25">
      <c r="A707" t="s">
        <v>40</v>
      </c>
      <c r="B707">
        <v>3184.71</v>
      </c>
      <c r="C707">
        <v>3176.21</v>
      </c>
      <c r="D707">
        <v>3141.82</v>
      </c>
      <c r="E707">
        <v>2088.4899999999998</v>
      </c>
      <c r="F707">
        <v>0</v>
      </c>
      <c r="G707">
        <v>0.114926</v>
      </c>
      <c r="H707">
        <v>1</v>
      </c>
      <c r="I707">
        <v>0</v>
      </c>
    </row>
    <row r="708" spans="1:9" x14ac:dyDescent="0.25">
      <c r="A708" t="s">
        <v>40</v>
      </c>
      <c r="B708">
        <v>3652.86</v>
      </c>
      <c r="C708">
        <v>3173.75</v>
      </c>
      <c r="D708">
        <v>3141.89</v>
      </c>
      <c r="E708">
        <v>2088.54</v>
      </c>
      <c r="F708">
        <v>0</v>
      </c>
      <c r="G708">
        <v>0.11493200000000001</v>
      </c>
      <c r="H708">
        <v>1</v>
      </c>
      <c r="I708">
        <v>0</v>
      </c>
    </row>
    <row r="709" spans="1:9" x14ac:dyDescent="0.25">
      <c r="A709" t="s">
        <v>40</v>
      </c>
      <c r="B709">
        <v>3192.33</v>
      </c>
      <c r="C709">
        <v>3177.98</v>
      </c>
      <c r="D709">
        <v>3143.22</v>
      </c>
      <c r="E709">
        <v>2089.23</v>
      </c>
      <c r="F709">
        <v>0</v>
      </c>
      <c r="G709">
        <v>0.114943</v>
      </c>
      <c r="H709">
        <v>1</v>
      </c>
      <c r="I709">
        <v>0</v>
      </c>
    </row>
    <row r="710" spans="1:9" x14ac:dyDescent="0.25">
      <c r="A710" t="s">
        <v>40</v>
      </c>
      <c r="B710">
        <v>3186.54</v>
      </c>
      <c r="C710">
        <v>3178.07</v>
      </c>
      <c r="D710">
        <v>3142.79</v>
      </c>
      <c r="E710">
        <v>2088.38</v>
      </c>
      <c r="F710">
        <v>0</v>
      </c>
      <c r="G710">
        <v>0.114942</v>
      </c>
      <c r="H710">
        <v>1</v>
      </c>
      <c r="I710">
        <v>0</v>
      </c>
    </row>
    <row r="711" spans="1:9" x14ac:dyDescent="0.25">
      <c r="A711" t="s">
        <v>40</v>
      </c>
      <c r="B711">
        <v>3580.22</v>
      </c>
      <c r="C711">
        <v>3171.81</v>
      </c>
      <c r="D711">
        <v>3142.03</v>
      </c>
      <c r="E711">
        <v>2088.2199999999998</v>
      </c>
      <c r="F711">
        <v>0</v>
      </c>
      <c r="G711">
        <v>0.11493200000000001</v>
      </c>
      <c r="H711">
        <v>1</v>
      </c>
      <c r="I711">
        <v>0</v>
      </c>
    </row>
    <row r="712" spans="1:9" x14ac:dyDescent="0.25">
      <c r="A712" t="s">
        <v>40</v>
      </c>
      <c r="B712">
        <v>3184.46</v>
      </c>
      <c r="C712">
        <v>3175.11</v>
      </c>
      <c r="D712">
        <v>3142.2</v>
      </c>
      <c r="E712">
        <v>2088.9499999999998</v>
      </c>
      <c r="F712">
        <v>0</v>
      </c>
      <c r="G712">
        <v>0.114942</v>
      </c>
      <c r="H712">
        <v>1</v>
      </c>
      <c r="I712">
        <v>0</v>
      </c>
    </row>
    <row r="713" spans="1:9" x14ac:dyDescent="0.25">
      <c r="A713" t="s">
        <v>40</v>
      </c>
      <c r="B713">
        <v>3185.48</v>
      </c>
      <c r="C713">
        <v>3177.16</v>
      </c>
      <c r="D713">
        <v>3142.24</v>
      </c>
      <c r="E713">
        <v>2088.48</v>
      </c>
      <c r="F713">
        <v>0</v>
      </c>
      <c r="G713">
        <v>0.114929</v>
      </c>
      <c r="H713">
        <v>1</v>
      </c>
      <c r="I713">
        <v>0</v>
      </c>
    </row>
    <row r="714" spans="1:9" x14ac:dyDescent="0.25">
      <c r="A714" t="s">
        <v>40</v>
      </c>
      <c r="B714">
        <v>3646.16</v>
      </c>
      <c r="C714">
        <v>3167.98</v>
      </c>
      <c r="D714">
        <v>3142.35</v>
      </c>
      <c r="E714">
        <v>2088.52</v>
      </c>
      <c r="F714">
        <v>0</v>
      </c>
      <c r="G714">
        <v>0.114949</v>
      </c>
      <c r="H714">
        <v>1</v>
      </c>
      <c r="I714">
        <v>0</v>
      </c>
    </row>
    <row r="715" spans="1:9" x14ac:dyDescent="0.25">
      <c r="A715" t="s">
        <v>40</v>
      </c>
      <c r="B715">
        <v>3176.45</v>
      </c>
      <c r="C715">
        <v>3162.9</v>
      </c>
      <c r="D715">
        <v>3142.12</v>
      </c>
      <c r="E715">
        <v>2088.86</v>
      </c>
      <c r="F715">
        <v>0</v>
      </c>
      <c r="G715">
        <v>0.114958</v>
      </c>
      <c r="H715">
        <v>1</v>
      </c>
      <c r="I715">
        <v>0</v>
      </c>
    </row>
    <row r="716" spans="1:9" x14ac:dyDescent="0.25">
      <c r="A716" t="s">
        <v>40</v>
      </c>
      <c r="B716">
        <v>3193.26</v>
      </c>
      <c r="C716">
        <v>3187</v>
      </c>
      <c r="D716">
        <v>3141.63</v>
      </c>
      <c r="E716">
        <v>2088.29</v>
      </c>
      <c r="F716">
        <v>0</v>
      </c>
      <c r="G716">
        <v>0.114926</v>
      </c>
      <c r="H716">
        <v>1</v>
      </c>
      <c r="I716">
        <v>0</v>
      </c>
    </row>
    <row r="717" spans="1:9" x14ac:dyDescent="0.25">
      <c r="A717" t="s">
        <v>40</v>
      </c>
      <c r="B717">
        <v>3615.6</v>
      </c>
      <c r="C717">
        <v>3170.82</v>
      </c>
      <c r="D717">
        <v>3143</v>
      </c>
      <c r="E717">
        <v>2088.73</v>
      </c>
      <c r="F717">
        <v>0</v>
      </c>
      <c r="G717">
        <v>0.114942</v>
      </c>
      <c r="H717">
        <v>1</v>
      </c>
      <c r="I717">
        <v>0</v>
      </c>
    </row>
    <row r="718" spans="1:9" x14ac:dyDescent="0.25">
      <c r="A718" t="s">
        <v>40</v>
      </c>
      <c r="B718">
        <v>3174.66</v>
      </c>
      <c r="C718">
        <v>3164.96</v>
      </c>
      <c r="D718">
        <v>3142.73</v>
      </c>
      <c r="E718">
        <v>2088.4699999999998</v>
      </c>
      <c r="F718">
        <v>0</v>
      </c>
      <c r="G718">
        <v>0.114929</v>
      </c>
      <c r="H718">
        <v>1</v>
      </c>
      <c r="I718">
        <v>0</v>
      </c>
    </row>
    <row r="719" spans="1:9" x14ac:dyDescent="0.25">
      <c r="A719" t="s">
        <v>40</v>
      </c>
      <c r="B719">
        <v>3179.64</v>
      </c>
      <c r="C719">
        <v>3173.38</v>
      </c>
      <c r="D719">
        <v>3141.97</v>
      </c>
      <c r="E719">
        <v>2088.4299999999998</v>
      </c>
      <c r="F719">
        <v>0</v>
      </c>
      <c r="G719">
        <v>0.115038</v>
      </c>
      <c r="H719">
        <v>1</v>
      </c>
      <c r="I719">
        <v>0</v>
      </c>
    </row>
    <row r="720" spans="1:9" x14ac:dyDescent="0.25">
      <c r="A720" t="s">
        <v>40</v>
      </c>
      <c r="B720">
        <v>3654.02</v>
      </c>
      <c r="C720">
        <v>3181.47</v>
      </c>
      <c r="D720">
        <v>3143.14</v>
      </c>
      <c r="E720">
        <v>2088.9</v>
      </c>
      <c r="F720">
        <v>0</v>
      </c>
      <c r="G720">
        <v>0.114943</v>
      </c>
      <c r="H720">
        <v>1</v>
      </c>
      <c r="I720">
        <v>0</v>
      </c>
    </row>
    <row r="721" spans="1:25" x14ac:dyDescent="0.25">
      <c r="A721" t="s">
        <v>40</v>
      </c>
      <c r="B721">
        <v>3181.91</v>
      </c>
      <c r="C721">
        <v>3167.68</v>
      </c>
      <c r="D721">
        <v>3143.08</v>
      </c>
      <c r="E721">
        <v>2088.5</v>
      </c>
      <c r="F721">
        <v>0</v>
      </c>
      <c r="G721">
        <v>0.114926</v>
      </c>
      <c r="H721">
        <v>1</v>
      </c>
      <c r="I721">
        <v>0</v>
      </c>
    </row>
    <row r="722" spans="1:25" x14ac:dyDescent="0.25">
      <c r="A722" t="s">
        <v>40</v>
      </c>
      <c r="B722">
        <v>3178.5</v>
      </c>
      <c r="C722">
        <v>3172.32</v>
      </c>
      <c r="D722">
        <v>3141.25</v>
      </c>
      <c r="E722">
        <v>2088.3000000000002</v>
      </c>
      <c r="F722">
        <v>0</v>
      </c>
      <c r="G722">
        <v>0.11493200000000001</v>
      </c>
      <c r="H722">
        <v>1</v>
      </c>
      <c r="I722">
        <v>0</v>
      </c>
    </row>
    <row r="723" spans="1:25" x14ac:dyDescent="0.25">
      <c r="A723" t="s">
        <v>40</v>
      </c>
      <c r="B723">
        <v>3635.61</v>
      </c>
      <c r="C723">
        <v>3182.43</v>
      </c>
      <c r="D723">
        <v>3141.94</v>
      </c>
      <c r="E723">
        <v>2088.4499999999998</v>
      </c>
      <c r="F723">
        <v>0</v>
      </c>
      <c r="G723">
        <v>0.11493200000000001</v>
      </c>
      <c r="H723">
        <v>1</v>
      </c>
      <c r="I723">
        <v>0</v>
      </c>
    </row>
    <row r="724" spans="1:25" x14ac:dyDescent="0.25">
      <c r="A724" t="s">
        <v>40</v>
      </c>
      <c r="B724">
        <v>3177.79</v>
      </c>
      <c r="C724">
        <v>3163.55</v>
      </c>
      <c r="D724">
        <v>3142.54</v>
      </c>
      <c r="E724">
        <v>2088.39</v>
      </c>
      <c r="F724">
        <v>0</v>
      </c>
      <c r="G724">
        <v>0.11493200000000001</v>
      </c>
      <c r="H724">
        <v>1</v>
      </c>
      <c r="I724">
        <v>0</v>
      </c>
    </row>
    <row r="725" spans="1:25" x14ac:dyDescent="0.25">
      <c r="A725" t="s">
        <v>40</v>
      </c>
      <c r="B725">
        <v>3180.64</v>
      </c>
      <c r="C725">
        <v>3174.52</v>
      </c>
      <c r="D725">
        <v>3141.85</v>
      </c>
      <c r="E725">
        <v>2087.88</v>
      </c>
      <c r="F725">
        <v>0</v>
      </c>
      <c r="G725">
        <v>0.114926</v>
      </c>
      <c r="H725">
        <v>1</v>
      </c>
      <c r="I725">
        <v>0</v>
      </c>
    </row>
    <row r="726" spans="1:25" x14ac:dyDescent="0.25">
      <c r="A726" t="s">
        <v>40</v>
      </c>
      <c r="B726">
        <v>3642.61</v>
      </c>
      <c r="C726">
        <v>3176.94</v>
      </c>
      <c r="D726">
        <v>3142.25</v>
      </c>
      <c r="E726">
        <v>2088.4699999999998</v>
      </c>
      <c r="F726">
        <v>0</v>
      </c>
      <c r="G726">
        <v>0.114943</v>
      </c>
      <c r="H726">
        <v>1</v>
      </c>
      <c r="I726">
        <v>0</v>
      </c>
    </row>
    <row r="727" spans="1:25" x14ac:dyDescent="0.25">
      <c r="A727" t="s">
        <v>40</v>
      </c>
      <c r="B727">
        <v>3188.23</v>
      </c>
      <c r="C727">
        <v>3174.11</v>
      </c>
      <c r="D727">
        <v>3143.25</v>
      </c>
      <c r="E727">
        <v>2089.29</v>
      </c>
      <c r="F727">
        <v>0</v>
      </c>
      <c r="G727">
        <v>0.114926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3180.47</v>
      </c>
      <c r="C728">
        <v>3174.25</v>
      </c>
      <c r="D728">
        <v>3142.98</v>
      </c>
      <c r="E728">
        <v>2088.4699999999998</v>
      </c>
      <c r="F728">
        <v>0</v>
      </c>
      <c r="G728">
        <v>0.11493200000000001</v>
      </c>
      <c r="H728">
        <v>1</v>
      </c>
      <c r="I728">
        <v>0</v>
      </c>
      <c r="R728">
        <f>AVERAGE(B679:B728)</f>
        <v>3326.8480000000004</v>
      </c>
      <c r="S728">
        <f>AVERAGE(C679:C728)</f>
        <v>3173.6481999999996</v>
      </c>
      <c r="U728">
        <f>_xlfn.VAR.P(B679:B728)</f>
        <v>43203.633940000014</v>
      </c>
      <c r="V728">
        <f>_xlfn.VAR.P(C679:C728)</f>
        <v>46.957374759999929</v>
      </c>
      <c r="X728">
        <f>1.96*SQRT(U728)/50</f>
        <v>8.1479096741165229</v>
      </c>
      <c r="Y728">
        <f>1.96*SQRT(V728)/50</f>
        <v>0.26861976909975616</v>
      </c>
    </row>
    <row r="729" spans="1:25" x14ac:dyDescent="0.25">
      <c r="A729" t="s">
        <v>40</v>
      </c>
      <c r="B729">
        <v>166346.617745</v>
      </c>
      <c r="C729" t="s">
        <v>36</v>
      </c>
      <c r="U729" t="s">
        <v>73</v>
      </c>
    </row>
    <row r="730" spans="1:25" x14ac:dyDescent="0.25">
      <c r="A730" t="s">
        <v>87</v>
      </c>
      <c r="B730">
        <v>1366.24</v>
      </c>
      <c r="C730">
        <v>1356.8</v>
      </c>
      <c r="D730">
        <v>1336.52</v>
      </c>
      <c r="E730">
        <v>568.27</v>
      </c>
      <c r="F730">
        <v>0</v>
      </c>
      <c r="G730">
        <v>8.50881E-2</v>
      </c>
      <c r="H730">
        <v>0.90100199999999997</v>
      </c>
      <c r="I730">
        <v>0</v>
      </c>
      <c r="U730">
        <f>_xlfn.STDEV.P(B679:B728)</f>
        <v>207.85483862542151</v>
      </c>
      <c r="V730">
        <f>_xlfn.STDEV.P(C679:C728)</f>
        <v>6.8525451300958196</v>
      </c>
    </row>
    <row r="731" spans="1:25" x14ac:dyDescent="0.25">
      <c r="A731" t="s">
        <v>87</v>
      </c>
      <c r="B731">
        <v>2273.16</v>
      </c>
      <c r="C731">
        <v>1367.22</v>
      </c>
      <c r="D731">
        <v>1333.95</v>
      </c>
      <c r="E731">
        <v>567.03</v>
      </c>
      <c r="F731">
        <v>0</v>
      </c>
      <c r="G731">
        <v>0.114924</v>
      </c>
      <c r="H731">
        <v>0.90107499999999996</v>
      </c>
      <c r="I731">
        <v>0</v>
      </c>
    </row>
    <row r="732" spans="1:25" x14ac:dyDescent="0.25">
      <c r="A732" t="s">
        <v>87</v>
      </c>
      <c r="B732">
        <v>1374.65</v>
      </c>
      <c r="C732">
        <v>1364.83</v>
      </c>
      <c r="D732">
        <v>1336.31</v>
      </c>
      <c r="E732">
        <v>568.36599999999999</v>
      </c>
      <c r="F732">
        <v>0</v>
      </c>
      <c r="G732">
        <v>0.114929</v>
      </c>
      <c r="H732">
        <v>0.899926</v>
      </c>
      <c r="I732">
        <v>0</v>
      </c>
    </row>
    <row r="733" spans="1:25" x14ac:dyDescent="0.25">
      <c r="A733" t="s">
        <v>87</v>
      </c>
      <c r="B733">
        <v>1364.88</v>
      </c>
      <c r="C733">
        <v>1358.04</v>
      </c>
      <c r="D733">
        <v>1337.81</v>
      </c>
      <c r="E733">
        <v>568.14800000000002</v>
      </c>
      <c r="F733">
        <v>0</v>
      </c>
      <c r="G733">
        <v>0.114923</v>
      </c>
      <c r="H733">
        <v>0.89365099999999997</v>
      </c>
      <c r="I733">
        <v>0</v>
      </c>
    </row>
    <row r="734" spans="1:25" x14ac:dyDescent="0.25">
      <c r="A734" t="s">
        <v>87</v>
      </c>
      <c r="B734">
        <v>1370.39</v>
      </c>
      <c r="C734">
        <v>1363.77</v>
      </c>
      <c r="D734">
        <v>1337.72</v>
      </c>
      <c r="E734">
        <v>568.51400000000001</v>
      </c>
      <c r="F734">
        <v>0</v>
      </c>
      <c r="G734">
        <v>0.114935</v>
      </c>
      <c r="H734">
        <v>0.90012400000000004</v>
      </c>
      <c r="I734">
        <v>0</v>
      </c>
    </row>
    <row r="735" spans="1:25" x14ac:dyDescent="0.25">
      <c r="A735" t="s">
        <v>87</v>
      </c>
      <c r="B735">
        <v>1364.7</v>
      </c>
      <c r="C735">
        <v>1358.16</v>
      </c>
      <c r="D735">
        <v>1337.96</v>
      </c>
      <c r="E735">
        <v>568.16999999999996</v>
      </c>
      <c r="F735">
        <v>0</v>
      </c>
      <c r="G735">
        <v>0.11493299999999999</v>
      </c>
      <c r="H735">
        <v>0.89772099999999999</v>
      </c>
      <c r="I735">
        <v>0</v>
      </c>
    </row>
    <row r="736" spans="1:25" x14ac:dyDescent="0.25">
      <c r="A736" t="s">
        <v>87</v>
      </c>
      <c r="B736">
        <v>1364.72</v>
      </c>
      <c r="C736">
        <v>1358.07</v>
      </c>
      <c r="D736">
        <v>1337.83</v>
      </c>
      <c r="E736">
        <v>568.64400000000001</v>
      </c>
      <c r="F736">
        <v>0</v>
      </c>
      <c r="G736">
        <v>0.114935</v>
      </c>
      <c r="H736">
        <v>0.90026300000000004</v>
      </c>
      <c r="I736">
        <v>0</v>
      </c>
    </row>
    <row r="737" spans="1:9" x14ac:dyDescent="0.25">
      <c r="A737" t="s">
        <v>87</v>
      </c>
      <c r="B737">
        <v>1379.79</v>
      </c>
      <c r="C737">
        <v>1373.07</v>
      </c>
      <c r="D737">
        <v>1337.99</v>
      </c>
      <c r="E737">
        <v>568.16099999999994</v>
      </c>
      <c r="F737">
        <v>0</v>
      </c>
      <c r="G737">
        <v>0.114923</v>
      </c>
      <c r="H737">
        <v>0.89566900000000005</v>
      </c>
      <c r="I737">
        <v>0</v>
      </c>
    </row>
    <row r="738" spans="1:9" x14ac:dyDescent="0.25">
      <c r="A738" t="s">
        <v>87</v>
      </c>
      <c r="B738">
        <v>1786.93</v>
      </c>
      <c r="C738">
        <v>1373.64</v>
      </c>
      <c r="D738">
        <v>1337.76</v>
      </c>
      <c r="E738">
        <v>568.601</v>
      </c>
      <c r="F738">
        <v>0</v>
      </c>
      <c r="G738">
        <v>0.114923</v>
      </c>
      <c r="H738">
        <v>0.90100499999999994</v>
      </c>
      <c r="I738">
        <v>0</v>
      </c>
    </row>
    <row r="739" spans="1:9" x14ac:dyDescent="0.25">
      <c r="A739" t="s">
        <v>87</v>
      </c>
      <c r="B739">
        <v>1374.07</v>
      </c>
      <c r="C739">
        <v>1359.07</v>
      </c>
      <c r="D739">
        <v>1337.88</v>
      </c>
      <c r="E739">
        <v>568.07000000000005</v>
      </c>
      <c r="F739">
        <v>0</v>
      </c>
      <c r="G739">
        <v>0.114929</v>
      </c>
      <c r="H739">
        <v>0.90101600000000004</v>
      </c>
      <c r="I739">
        <v>0</v>
      </c>
    </row>
    <row r="740" spans="1:9" x14ac:dyDescent="0.25">
      <c r="A740" t="s">
        <v>87</v>
      </c>
      <c r="B740">
        <v>1371.35</v>
      </c>
      <c r="C740">
        <v>1364.73</v>
      </c>
      <c r="D740">
        <v>1337.73</v>
      </c>
      <c r="E740">
        <v>568.529</v>
      </c>
      <c r="F740">
        <v>0</v>
      </c>
      <c r="G740">
        <v>0.105076</v>
      </c>
      <c r="H740">
        <v>0.90081500000000003</v>
      </c>
      <c r="I740">
        <v>0</v>
      </c>
    </row>
    <row r="741" spans="1:9" x14ac:dyDescent="0.25">
      <c r="A741" t="s">
        <v>87</v>
      </c>
      <c r="B741">
        <v>1368.73</v>
      </c>
      <c r="C741">
        <v>1362.23</v>
      </c>
      <c r="D741">
        <v>1337.8</v>
      </c>
      <c r="E741">
        <v>568.09299999999996</v>
      </c>
      <c r="F741">
        <v>0</v>
      </c>
      <c r="G741">
        <v>0.114928</v>
      </c>
      <c r="H741">
        <v>0.89955099999999999</v>
      </c>
      <c r="I741">
        <v>0</v>
      </c>
    </row>
    <row r="742" spans="1:9" x14ac:dyDescent="0.25">
      <c r="A742" t="s">
        <v>87</v>
      </c>
      <c r="B742">
        <v>1364.66</v>
      </c>
      <c r="C742">
        <v>1358.02</v>
      </c>
      <c r="D742">
        <v>1337.8</v>
      </c>
      <c r="E742">
        <v>568.52599999999995</v>
      </c>
      <c r="F742">
        <v>0</v>
      </c>
      <c r="G742">
        <v>8.5886699999999996E-2</v>
      </c>
      <c r="H742">
        <v>0.90064699999999998</v>
      </c>
      <c r="I742">
        <v>0</v>
      </c>
    </row>
    <row r="743" spans="1:9" x14ac:dyDescent="0.25">
      <c r="A743" t="s">
        <v>87</v>
      </c>
      <c r="B743">
        <v>1364.83</v>
      </c>
      <c r="C743">
        <v>1358.14</v>
      </c>
      <c r="D743">
        <v>1337.8</v>
      </c>
      <c r="E743">
        <v>568.11599999999999</v>
      </c>
      <c r="F743">
        <v>0</v>
      </c>
      <c r="G743">
        <v>0.11493399999999999</v>
      </c>
      <c r="H743">
        <v>0.90047699999999997</v>
      </c>
      <c r="I743">
        <v>0</v>
      </c>
    </row>
    <row r="744" spans="1:9" x14ac:dyDescent="0.25">
      <c r="A744" t="s">
        <v>87</v>
      </c>
      <c r="B744">
        <v>1380.26</v>
      </c>
      <c r="C744">
        <v>1373.46</v>
      </c>
      <c r="D744">
        <v>1337.48</v>
      </c>
      <c r="E744">
        <v>568.375</v>
      </c>
      <c r="F744">
        <v>0</v>
      </c>
      <c r="G744">
        <v>0.11493399999999999</v>
      </c>
      <c r="H744">
        <v>0.90096200000000004</v>
      </c>
      <c r="I744">
        <v>0</v>
      </c>
    </row>
    <row r="745" spans="1:9" x14ac:dyDescent="0.25">
      <c r="A745" t="s">
        <v>87</v>
      </c>
      <c r="B745">
        <v>1762.61</v>
      </c>
      <c r="C745">
        <v>1358.09</v>
      </c>
      <c r="D745">
        <v>1337.67</v>
      </c>
      <c r="E745">
        <v>567.95500000000004</v>
      </c>
      <c r="F745">
        <v>0</v>
      </c>
      <c r="G745">
        <v>8.4049499999999999E-2</v>
      </c>
      <c r="H745">
        <v>0.90107499999999996</v>
      </c>
      <c r="I745">
        <v>0</v>
      </c>
    </row>
    <row r="746" spans="1:9" x14ac:dyDescent="0.25">
      <c r="A746" t="s">
        <v>87</v>
      </c>
      <c r="B746">
        <v>1368.2</v>
      </c>
      <c r="C746">
        <v>1358.24</v>
      </c>
      <c r="D746">
        <v>1337.64</v>
      </c>
      <c r="E746">
        <v>568.39800000000002</v>
      </c>
      <c r="F746">
        <v>0</v>
      </c>
      <c r="G746">
        <v>0.11493299999999999</v>
      </c>
      <c r="H746">
        <v>0.90063199999999999</v>
      </c>
      <c r="I746">
        <v>0</v>
      </c>
    </row>
    <row r="747" spans="1:9" x14ac:dyDescent="0.25">
      <c r="A747" t="s">
        <v>87</v>
      </c>
      <c r="B747">
        <v>1371.17</v>
      </c>
      <c r="C747">
        <v>1364.59</v>
      </c>
      <c r="D747">
        <v>1337.73</v>
      </c>
      <c r="E747">
        <v>568.048</v>
      </c>
      <c r="F747">
        <v>0</v>
      </c>
      <c r="G747">
        <v>0.114958</v>
      </c>
      <c r="H747">
        <v>0.89934499999999995</v>
      </c>
      <c r="I747">
        <v>0</v>
      </c>
    </row>
    <row r="748" spans="1:9" x14ac:dyDescent="0.25">
      <c r="A748" t="s">
        <v>87</v>
      </c>
      <c r="B748">
        <v>1364.64</v>
      </c>
      <c r="C748">
        <v>1358.05</v>
      </c>
      <c r="D748">
        <v>1337.69</v>
      </c>
      <c r="E748">
        <v>568.54</v>
      </c>
      <c r="F748">
        <v>0</v>
      </c>
      <c r="G748">
        <v>8.48275E-2</v>
      </c>
      <c r="H748">
        <v>0.90107800000000005</v>
      </c>
      <c r="I748">
        <v>0</v>
      </c>
    </row>
    <row r="749" spans="1:9" x14ac:dyDescent="0.25">
      <c r="A749" t="s">
        <v>87</v>
      </c>
      <c r="B749">
        <v>1370.35</v>
      </c>
      <c r="C749">
        <v>1363.79</v>
      </c>
      <c r="D749">
        <v>1337.92</v>
      </c>
      <c r="E749">
        <v>568.096</v>
      </c>
      <c r="F749">
        <v>0</v>
      </c>
      <c r="G749">
        <v>0.114928</v>
      </c>
      <c r="H749">
        <v>0.90099600000000002</v>
      </c>
      <c r="I749">
        <v>0</v>
      </c>
    </row>
    <row r="750" spans="1:9" x14ac:dyDescent="0.25">
      <c r="A750" t="s">
        <v>87</v>
      </c>
      <c r="B750">
        <v>1365.98</v>
      </c>
      <c r="C750">
        <v>1359.31</v>
      </c>
      <c r="D750">
        <v>1338.16</v>
      </c>
      <c r="E750">
        <v>568.71600000000001</v>
      </c>
      <c r="F750">
        <v>0</v>
      </c>
      <c r="G750">
        <v>0.114936</v>
      </c>
      <c r="H750">
        <v>0.90051999999999999</v>
      </c>
      <c r="I750">
        <v>0</v>
      </c>
    </row>
    <row r="751" spans="1:9" x14ac:dyDescent="0.25">
      <c r="A751" t="s">
        <v>87</v>
      </c>
      <c r="B751">
        <v>1379.39</v>
      </c>
      <c r="C751">
        <v>1372.63</v>
      </c>
      <c r="D751">
        <v>1337.91</v>
      </c>
      <c r="E751">
        <v>568.09400000000005</v>
      </c>
      <c r="F751">
        <v>0</v>
      </c>
      <c r="G751">
        <v>0.114924</v>
      </c>
      <c r="H751">
        <v>0.90038700000000005</v>
      </c>
      <c r="I751">
        <v>0</v>
      </c>
    </row>
    <row r="752" spans="1:9" x14ac:dyDescent="0.25">
      <c r="A752" t="s">
        <v>87</v>
      </c>
      <c r="B752">
        <v>1780.62</v>
      </c>
      <c r="C752">
        <v>1358.26</v>
      </c>
      <c r="D752">
        <v>1337.82</v>
      </c>
      <c r="E752">
        <v>568.57600000000002</v>
      </c>
      <c r="F752">
        <v>0</v>
      </c>
      <c r="G752">
        <v>0.114925</v>
      </c>
      <c r="H752">
        <v>0.90067799999999998</v>
      </c>
      <c r="I752">
        <v>0</v>
      </c>
    </row>
    <row r="753" spans="1:9" x14ac:dyDescent="0.25">
      <c r="A753" t="s">
        <v>87</v>
      </c>
      <c r="B753">
        <v>1390.55</v>
      </c>
      <c r="C753">
        <v>1374.8</v>
      </c>
      <c r="D753">
        <v>1338.03</v>
      </c>
      <c r="E753">
        <v>568.11</v>
      </c>
      <c r="F753">
        <v>0</v>
      </c>
      <c r="G753">
        <v>0.114923</v>
      </c>
      <c r="H753">
        <v>0.90093500000000004</v>
      </c>
      <c r="I753">
        <v>0</v>
      </c>
    </row>
    <row r="754" spans="1:9" x14ac:dyDescent="0.25">
      <c r="A754" t="s">
        <v>87</v>
      </c>
      <c r="B754">
        <v>1370.46</v>
      </c>
      <c r="C754">
        <v>1360.45</v>
      </c>
      <c r="D754">
        <v>1338.26</v>
      </c>
      <c r="E754">
        <v>568.73099999999999</v>
      </c>
      <c r="F754">
        <v>0</v>
      </c>
      <c r="G754">
        <v>0.11493399999999999</v>
      </c>
      <c r="H754">
        <v>0.90052900000000002</v>
      </c>
      <c r="I754">
        <v>0</v>
      </c>
    </row>
    <row r="755" spans="1:9" x14ac:dyDescent="0.25">
      <c r="A755" t="s">
        <v>87</v>
      </c>
      <c r="B755">
        <v>1373</v>
      </c>
      <c r="C755">
        <v>1366.1</v>
      </c>
      <c r="D755">
        <v>1337.98</v>
      </c>
      <c r="E755">
        <v>568.18700000000001</v>
      </c>
      <c r="F755">
        <v>0</v>
      </c>
      <c r="G755">
        <v>8.3283499999999996E-2</v>
      </c>
      <c r="H755">
        <v>0.90101299999999995</v>
      </c>
      <c r="I755">
        <v>0</v>
      </c>
    </row>
    <row r="756" spans="1:9" x14ac:dyDescent="0.25">
      <c r="A756" t="s">
        <v>87</v>
      </c>
      <c r="B756">
        <v>1369.75</v>
      </c>
      <c r="C756">
        <v>1363.17</v>
      </c>
      <c r="D756">
        <v>1337.87</v>
      </c>
      <c r="E756">
        <v>568.61800000000005</v>
      </c>
      <c r="F756">
        <v>0</v>
      </c>
      <c r="G756">
        <v>0.114923</v>
      </c>
      <c r="H756">
        <v>0.90089799999999998</v>
      </c>
      <c r="I756">
        <v>0</v>
      </c>
    </row>
    <row r="757" spans="1:9" x14ac:dyDescent="0.25">
      <c r="A757" t="s">
        <v>87</v>
      </c>
      <c r="B757">
        <v>1364.92</v>
      </c>
      <c r="C757">
        <v>1358.34</v>
      </c>
      <c r="D757">
        <v>1338</v>
      </c>
      <c r="E757">
        <v>568.226</v>
      </c>
      <c r="F757">
        <v>0</v>
      </c>
      <c r="G757">
        <v>0.114926</v>
      </c>
      <c r="H757">
        <v>0.90105900000000005</v>
      </c>
      <c r="I757">
        <v>0</v>
      </c>
    </row>
    <row r="758" spans="1:9" x14ac:dyDescent="0.25">
      <c r="A758" t="s">
        <v>87</v>
      </c>
      <c r="B758">
        <v>1365</v>
      </c>
      <c r="C758">
        <v>1358.4</v>
      </c>
      <c r="D758">
        <v>1337.77</v>
      </c>
      <c r="E758">
        <v>568.53899999999999</v>
      </c>
      <c r="F758">
        <v>0</v>
      </c>
      <c r="G758">
        <v>9.3795199999999995E-2</v>
      </c>
      <c r="H758">
        <v>0.90056499999999995</v>
      </c>
      <c r="I758">
        <v>0</v>
      </c>
    </row>
    <row r="759" spans="1:9" x14ac:dyDescent="0.25">
      <c r="A759" t="s">
        <v>87</v>
      </c>
      <c r="B759">
        <v>1761.64</v>
      </c>
      <c r="C759">
        <v>1373.37</v>
      </c>
      <c r="D759">
        <v>1337.72</v>
      </c>
      <c r="E759">
        <v>568.005</v>
      </c>
      <c r="F759">
        <v>0</v>
      </c>
      <c r="G759">
        <v>0.114925</v>
      </c>
      <c r="H759">
        <v>0.90052900000000002</v>
      </c>
      <c r="I759">
        <v>0</v>
      </c>
    </row>
    <row r="760" spans="1:9" x14ac:dyDescent="0.25">
      <c r="A760" t="s">
        <v>87</v>
      </c>
      <c r="B760">
        <v>1394.73</v>
      </c>
      <c r="C760">
        <v>1373.38</v>
      </c>
      <c r="D760">
        <v>1337.86</v>
      </c>
      <c r="E760">
        <v>568.53800000000001</v>
      </c>
      <c r="F760">
        <v>0</v>
      </c>
      <c r="G760">
        <v>0.114929</v>
      </c>
      <c r="H760">
        <v>0.90071100000000004</v>
      </c>
      <c r="I760">
        <v>0</v>
      </c>
    </row>
    <row r="761" spans="1:9" x14ac:dyDescent="0.25">
      <c r="A761" t="s">
        <v>87</v>
      </c>
      <c r="B761">
        <v>1364.7</v>
      </c>
      <c r="C761">
        <v>1358.06</v>
      </c>
      <c r="D761">
        <v>1337.88</v>
      </c>
      <c r="E761">
        <v>568.12099999999998</v>
      </c>
      <c r="F761">
        <v>0</v>
      </c>
      <c r="G761">
        <v>0.114923</v>
      </c>
      <c r="H761">
        <v>0.89976400000000001</v>
      </c>
      <c r="I761">
        <v>0</v>
      </c>
    </row>
    <row r="762" spans="1:9" x14ac:dyDescent="0.25">
      <c r="A762" t="s">
        <v>87</v>
      </c>
      <c r="B762">
        <v>1372.7</v>
      </c>
      <c r="C762">
        <v>1366.17</v>
      </c>
      <c r="D762">
        <v>1337.86</v>
      </c>
      <c r="E762">
        <v>568.596</v>
      </c>
      <c r="F762">
        <v>0</v>
      </c>
      <c r="G762">
        <v>0.10774</v>
      </c>
      <c r="H762">
        <v>0.901061</v>
      </c>
      <c r="I762">
        <v>0</v>
      </c>
    </row>
    <row r="763" spans="1:9" x14ac:dyDescent="0.25">
      <c r="A763" t="s">
        <v>87</v>
      </c>
      <c r="B763">
        <v>1368.48</v>
      </c>
      <c r="C763">
        <v>1361.91</v>
      </c>
      <c r="D763">
        <v>1338.08</v>
      </c>
      <c r="E763">
        <v>568.27700000000004</v>
      </c>
      <c r="F763">
        <v>0</v>
      </c>
      <c r="G763">
        <v>0.114925</v>
      </c>
      <c r="H763">
        <v>0.90107700000000002</v>
      </c>
      <c r="I763">
        <v>0</v>
      </c>
    </row>
    <row r="764" spans="1:9" x14ac:dyDescent="0.25">
      <c r="A764" t="s">
        <v>87</v>
      </c>
      <c r="B764">
        <v>1364.82</v>
      </c>
      <c r="C764">
        <v>1358.16</v>
      </c>
      <c r="D764">
        <v>1337.77</v>
      </c>
      <c r="E764">
        <v>568.58000000000004</v>
      </c>
      <c r="F764">
        <v>0</v>
      </c>
      <c r="G764">
        <v>8.4215799999999993E-2</v>
      </c>
      <c r="H764">
        <v>0.90107499999999996</v>
      </c>
      <c r="I764">
        <v>0</v>
      </c>
    </row>
    <row r="765" spans="1:9" x14ac:dyDescent="0.25">
      <c r="A765" t="s">
        <v>87</v>
      </c>
      <c r="B765">
        <v>1364.93</v>
      </c>
      <c r="C765">
        <v>1358.31</v>
      </c>
      <c r="D765">
        <v>1337.89</v>
      </c>
      <c r="E765">
        <v>568.17899999999997</v>
      </c>
      <c r="F765">
        <v>0</v>
      </c>
      <c r="G765">
        <v>0.114923</v>
      </c>
      <c r="H765">
        <v>0.90090000000000003</v>
      </c>
      <c r="I765">
        <v>0</v>
      </c>
    </row>
    <row r="766" spans="1:9" x14ac:dyDescent="0.25">
      <c r="A766" t="s">
        <v>87</v>
      </c>
      <c r="B766">
        <v>1769.28</v>
      </c>
      <c r="C766">
        <v>1373.88</v>
      </c>
      <c r="D766">
        <v>1337.99</v>
      </c>
      <c r="E766">
        <v>568.64800000000002</v>
      </c>
      <c r="F766">
        <v>0</v>
      </c>
      <c r="G766">
        <v>0.114926</v>
      </c>
      <c r="H766">
        <v>0.89627599999999996</v>
      </c>
      <c r="I766">
        <v>0</v>
      </c>
    </row>
    <row r="767" spans="1:9" x14ac:dyDescent="0.25">
      <c r="A767" t="s">
        <v>87</v>
      </c>
      <c r="B767">
        <v>1380.65</v>
      </c>
      <c r="C767">
        <v>1359.06</v>
      </c>
      <c r="D767">
        <v>1337.93</v>
      </c>
      <c r="E767">
        <v>568.07100000000003</v>
      </c>
      <c r="F767">
        <v>0</v>
      </c>
      <c r="G767">
        <v>0.114923</v>
      </c>
      <c r="H767">
        <v>0.90104899999999999</v>
      </c>
      <c r="I767">
        <v>0</v>
      </c>
    </row>
    <row r="768" spans="1:9" x14ac:dyDescent="0.25">
      <c r="A768" t="s">
        <v>87</v>
      </c>
      <c r="B768">
        <v>1379.86</v>
      </c>
      <c r="C768">
        <v>1373.16</v>
      </c>
      <c r="D768">
        <v>1337.98</v>
      </c>
      <c r="E768">
        <v>568.63</v>
      </c>
      <c r="F768">
        <v>0</v>
      </c>
      <c r="G768">
        <v>0.114926</v>
      </c>
      <c r="H768">
        <v>0.89978000000000002</v>
      </c>
      <c r="I768">
        <v>0</v>
      </c>
    </row>
    <row r="769" spans="1:25" x14ac:dyDescent="0.25">
      <c r="A769" t="s">
        <v>87</v>
      </c>
      <c r="B769">
        <v>1371.29</v>
      </c>
      <c r="C769">
        <v>1364.67</v>
      </c>
      <c r="D769">
        <v>1337.95</v>
      </c>
      <c r="E769">
        <v>568.18399999999997</v>
      </c>
      <c r="F769">
        <v>0</v>
      </c>
      <c r="G769">
        <v>0.114923</v>
      </c>
      <c r="H769">
        <v>0.90003699999999998</v>
      </c>
      <c r="I769">
        <v>0</v>
      </c>
    </row>
    <row r="770" spans="1:25" x14ac:dyDescent="0.25">
      <c r="A770" t="s">
        <v>87</v>
      </c>
      <c r="B770">
        <v>1364.6</v>
      </c>
      <c r="C770">
        <v>1358.02</v>
      </c>
      <c r="D770">
        <v>1337.82</v>
      </c>
      <c r="E770">
        <v>568.53599999999994</v>
      </c>
      <c r="F770">
        <v>0</v>
      </c>
      <c r="G770">
        <v>0.114943</v>
      </c>
      <c r="H770">
        <v>0.90091600000000005</v>
      </c>
      <c r="I770">
        <v>0</v>
      </c>
    </row>
    <row r="771" spans="1:25" x14ac:dyDescent="0.25">
      <c r="A771" t="s">
        <v>87</v>
      </c>
      <c r="B771">
        <v>1370.31</v>
      </c>
      <c r="C771">
        <v>1363.68</v>
      </c>
      <c r="D771">
        <v>1337.94</v>
      </c>
      <c r="E771">
        <v>568.11699999999996</v>
      </c>
      <c r="F771">
        <v>0</v>
      </c>
      <c r="G771">
        <v>9.2453300000000002E-2</v>
      </c>
      <c r="H771">
        <v>0.896366</v>
      </c>
      <c r="I771">
        <v>0</v>
      </c>
    </row>
    <row r="772" spans="1:25" x14ac:dyDescent="0.25">
      <c r="A772" t="s">
        <v>87</v>
      </c>
      <c r="B772">
        <v>1364.76</v>
      </c>
      <c r="C772">
        <v>1358.17</v>
      </c>
      <c r="D772">
        <v>1337.85</v>
      </c>
      <c r="E772">
        <v>568.54300000000001</v>
      </c>
      <c r="F772">
        <v>0</v>
      </c>
      <c r="G772">
        <v>0.11493</v>
      </c>
      <c r="H772">
        <v>0.90090899999999996</v>
      </c>
      <c r="I772">
        <v>0</v>
      </c>
    </row>
    <row r="773" spans="1:25" x14ac:dyDescent="0.25">
      <c r="A773" t="s">
        <v>87</v>
      </c>
      <c r="B773">
        <v>1780.55</v>
      </c>
      <c r="C773">
        <v>1358.19</v>
      </c>
      <c r="D773">
        <v>1337.95</v>
      </c>
      <c r="E773">
        <v>568.15</v>
      </c>
      <c r="F773">
        <v>0</v>
      </c>
      <c r="G773">
        <v>0.114923</v>
      </c>
      <c r="H773">
        <v>0.90031300000000003</v>
      </c>
      <c r="I773">
        <v>0</v>
      </c>
    </row>
    <row r="774" spans="1:25" x14ac:dyDescent="0.25">
      <c r="A774" t="s">
        <v>87</v>
      </c>
      <c r="B774">
        <v>1373.99</v>
      </c>
      <c r="C774">
        <v>1360.19</v>
      </c>
      <c r="D774">
        <v>1338.02</v>
      </c>
      <c r="E774">
        <v>568.57000000000005</v>
      </c>
      <c r="F774">
        <v>0</v>
      </c>
      <c r="G774">
        <v>8.4717100000000004E-2</v>
      </c>
      <c r="H774">
        <v>0.90020699999999998</v>
      </c>
      <c r="I774">
        <v>0</v>
      </c>
    </row>
    <row r="775" spans="1:25" x14ac:dyDescent="0.25">
      <c r="A775" t="s">
        <v>87</v>
      </c>
      <c r="B775">
        <v>1381.56</v>
      </c>
      <c r="C775">
        <v>1374.84</v>
      </c>
      <c r="D775">
        <v>1337.95</v>
      </c>
      <c r="E775">
        <v>568.09100000000001</v>
      </c>
      <c r="F775">
        <v>0</v>
      </c>
      <c r="G775">
        <v>9.6948599999999996E-2</v>
      </c>
      <c r="H775">
        <v>0.90089600000000003</v>
      </c>
      <c r="I775">
        <v>0</v>
      </c>
    </row>
    <row r="776" spans="1:25" x14ac:dyDescent="0.25">
      <c r="A776" t="s">
        <v>87</v>
      </c>
      <c r="B776">
        <v>1364.84</v>
      </c>
      <c r="C776">
        <v>1357.99</v>
      </c>
      <c r="D776">
        <v>1337.65</v>
      </c>
      <c r="E776">
        <v>568.471</v>
      </c>
      <c r="F776">
        <v>0</v>
      </c>
      <c r="G776">
        <v>0.114923</v>
      </c>
      <c r="H776">
        <v>0.89609000000000005</v>
      </c>
      <c r="I776">
        <v>0</v>
      </c>
    </row>
    <row r="777" spans="1:25" x14ac:dyDescent="0.25">
      <c r="A777" t="s">
        <v>87</v>
      </c>
      <c r="B777">
        <v>1372.58</v>
      </c>
      <c r="C777">
        <v>1366.17</v>
      </c>
      <c r="D777">
        <v>1337.87</v>
      </c>
      <c r="E777">
        <v>568.06799999999998</v>
      </c>
      <c r="F777">
        <v>0</v>
      </c>
      <c r="G777">
        <v>0.114923</v>
      </c>
      <c r="H777">
        <v>0.90104600000000001</v>
      </c>
      <c r="I777">
        <v>0</v>
      </c>
    </row>
    <row r="778" spans="1:25" x14ac:dyDescent="0.25">
      <c r="A778" t="s">
        <v>87</v>
      </c>
      <c r="B778">
        <v>1368.7</v>
      </c>
      <c r="C778">
        <v>1361.92</v>
      </c>
      <c r="D778">
        <v>1337.8</v>
      </c>
      <c r="E778">
        <v>568.53499999999997</v>
      </c>
      <c r="F778">
        <v>0</v>
      </c>
      <c r="G778">
        <v>0.114923</v>
      </c>
      <c r="H778">
        <v>0.898594</v>
      </c>
      <c r="I778">
        <v>0</v>
      </c>
    </row>
    <row r="779" spans="1:25" x14ac:dyDescent="0.25">
      <c r="A779" t="s">
        <v>87</v>
      </c>
      <c r="B779">
        <v>1364.84</v>
      </c>
      <c r="C779">
        <v>1358.29</v>
      </c>
      <c r="D779">
        <v>1337.89</v>
      </c>
      <c r="E779">
        <v>568.04499999999996</v>
      </c>
      <c r="F779">
        <v>0</v>
      </c>
      <c r="G779">
        <v>0.114923</v>
      </c>
      <c r="H779">
        <v>0.89624599999999999</v>
      </c>
      <c r="I779">
        <v>0</v>
      </c>
    </row>
    <row r="780" spans="1:25" x14ac:dyDescent="0.25">
      <c r="A780" t="s">
        <v>87</v>
      </c>
      <c r="B780">
        <v>1775.37</v>
      </c>
      <c r="C780">
        <v>1358.79</v>
      </c>
      <c r="D780">
        <v>1337.74</v>
      </c>
      <c r="E780">
        <v>568.44899999999996</v>
      </c>
      <c r="F780">
        <v>0</v>
      </c>
      <c r="G780">
        <v>0.114923</v>
      </c>
      <c r="H780">
        <v>0.90069299999999997</v>
      </c>
      <c r="I780">
        <v>0</v>
      </c>
    </row>
    <row r="781" spans="1:25" x14ac:dyDescent="0.25">
      <c r="A781" t="s">
        <v>87</v>
      </c>
      <c r="B781">
        <v>1391.21</v>
      </c>
      <c r="C781">
        <v>1375.75</v>
      </c>
      <c r="D781">
        <v>1338</v>
      </c>
      <c r="E781">
        <v>568.01900000000001</v>
      </c>
      <c r="F781">
        <v>0</v>
      </c>
      <c r="G781">
        <v>0.11495</v>
      </c>
      <c r="H781">
        <v>0.90107099999999996</v>
      </c>
      <c r="I781">
        <v>0</v>
      </c>
    </row>
    <row r="782" spans="1:25" x14ac:dyDescent="0.25">
      <c r="A782" t="s">
        <v>87</v>
      </c>
      <c r="B782">
        <v>1386.65</v>
      </c>
      <c r="C782">
        <v>1374.37</v>
      </c>
      <c r="D782">
        <v>1337.78</v>
      </c>
      <c r="E782">
        <v>568.44399999999996</v>
      </c>
      <c r="F782">
        <v>0</v>
      </c>
      <c r="G782">
        <v>0.114925</v>
      </c>
      <c r="H782">
        <v>0.90099399999999996</v>
      </c>
      <c r="I782">
        <v>0</v>
      </c>
    </row>
    <row r="783" spans="1:25" x14ac:dyDescent="0.25">
      <c r="A783" t="s">
        <v>87</v>
      </c>
      <c r="B783">
        <v>1365.31</v>
      </c>
      <c r="C783">
        <v>1358.23</v>
      </c>
      <c r="D783">
        <v>1337.79</v>
      </c>
      <c r="E783">
        <v>568.03099999999995</v>
      </c>
      <c r="F783">
        <v>0</v>
      </c>
      <c r="G783">
        <v>0.11493299999999999</v>
      </c>
      <c r="H783">
        <v>0.90069999999999995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1371.89</v>
      </c>
      <c r="C784">
        <v>1365.26</v>
      </c>
      <c r="D784">
        <v>1337.71</v>
      </c>
      <c r="E784">
        <v>568.37900000000002</v>
      </c>
      <c r="F784">
        <v>0</v>
      </c>
      <c r="G784">
        <v>0.10656</v>
      </c>
      <c r="H784">
        <v>0.92893700000000001</v>
      </c>
      <c r="I784">
        <v>0</v>
      </c>
      <c r="R784">
        <f>AVERAGE(B735:B784)</f>
        <v>1428.1383999999996</v>
      </c>
      <c r="S784">
        <f>AVERAGE(C735:C784)</f>
        <v>1363.6559999999997</v>
      </c>
      <c r="U784">
        <f>_xlfn.VAR.P(B735:B784)</f>
        <v>19522.96038144</v>
      </c>
      <c r="V784">
        <f>_xlfn.VAR.P(C735:C784)</f>
        <v>39.423552000000043</v>
      </c>
      <c r="X784">
        <f>1.96*SQRT(U784)/50</f>
        <v>5.4772038341233893</v>
      </c>
      <c r="Y784">
        <f>1.96*SQRT(V784)/50</f>
        <v>0.24612965474578652</v>
      </c>
    </row>
    <row r="785" spans="1:9" x14ac:dyDescent="0.25">
      <c r="A785" t="s">
        <v>87</v>
      </c>
      <c r="B785">
        <v>71410.371324000007</v>
      </c>
      <c r="C785" t="s">
        <v>36</v>
      </c>
    </row>
    <row r="786" spans="1:9" x14ac:dyDescent="0.25">
      <c r="A786" t="s">
        <v>88</v>
      </c>
      <c r="B786">
        <v>1174.19</v>
      </c>
      <c r="C786">
        <v>1167.49</v>
      </c>
      <c r="D786">
        <v>1147.19</v>
      </c>
      <c r="E786">
        <v>339.22699999999998</v>
      </c>
      <c r="F786">
        <v>0</v>
      </c>
      <c r="G786">
        <v>9.9152599999999994E-2</v>
      </c>
      <c r="H786">
        <v>0.90104099999999998</v>
      </c>
      <c r="I786">
        <v>0</v>
      </c>
    </row>
    <row r="787" spans="1:9" x14ac:dyDescent="0.25">
      <c r="A787" t="s">
        <v>88</v>
      </c>
      <c r="B787">
        <v>1178.82</v>
      </c>
      <c r="C787">
        <v>1172.04</v>
      </c>
      <c r="D787">
        <v>1147.5899999999999</v>
      </c>
      <c r="E787">
        <v>339.99099999999999</v>
      </c>
      <c r="F787">
        <v>0</v>
      </c>
      <c r="G787">
        <v>8.4733500000000003E-2</v>
      </c>
      <c r="H787">
        <v>0.901065</v>
      </c>
      <c r="I787">
        <v>0</v>
      </c>
    </row>
    <row r="788" spans="1:9" x14ac:dyDescent="0.25">
      <c r="A788" t="s">
        <v>88</v>
      </c>
      <c r="B788">
        <v>2105.1799999999998</v>
      </c>
      <c r="C788">
        <v>1167.55</v>
      </c>
      <c r="D788">
        <v>1147.2</v>
      </c>
      <c r="E788">
        <v>339.197</v>
      </c>
      <c r="F788">
        <v>0</v>
      </c>
      <c r="G788">
        <v>0.114923</v>
      </c>
      <c r="H788">
        <v>0.89397700000000002</v>
      </c>
      <c r="I788">
        <v>0</v>
      </c>
    </row>
    <row r="789" spans="1:9" x14ac:dyDescent="0.25">
      <c r="A789" t="s">
        <v>88</v>
      </c>
      <c r="B789">
        <v>1198.42</v>
      </c>
      <c r="C789">
        <v>1183.4100000000001</v>
      </c>
      <c r="D789">
        <v>1147.83</v>
      </c>
      <c r="E789">
        <v>340.08199999999999</v>
      </c>
      <c r="F789">
        <v>0</v>
      </c>
      <c r="G789">
        <v>9.3003100000000005E-2</v>
      </c>
      <c r="H789">
        <v>0.89816499999999999</v>
      </c>
      <c r="I789">
        <v>0</v>
      </c>
    </row>
    <row r="790" spans="1:9" x14ac:dyDescent="0.25">
      <c r="A790" t="s">
        <v>88</v>
      </c>
      <c r="B790">
        <v>1177.1500000000001</v>
      </c>
      <c r="C790">
        <v>1167.8699999999999</v>
      </c>
      <c r="D790">
        <v>1147.2</v>
      </c>
      <c r="E790">
        <v>339.27499999999998</v>
      </c>
      <c r="F790">
        <v>0</v>
      </c>
      <c r="G790">
        <v>0.114923</v>
      </c>
      <c r="H790">
        <v>0.90106600000000003</v>
      </c>
      <c r="I790">
        <v>0</v>
      </c>
    </row>
    <row r="791" spans="1:9" x14ac:dyDescent="0.25">
      <c r="A791" t="s">
        <v>88</v>
      </c>
      <c r="B791">
        <v>1188.6500000000001</v>
      </c>
      <c r="C791">
        <v>1182.01</v>
      </c>
      <c r="D791">
        <v>1147.78</v>
      </c>
      <c r="E791">
        <v>340.06</v>
      </c>
      <c r="F791">
        <v>0</v>
      </c>
      <c r="G791">
        <v>0.114926</v>
      </c>
      <c r="H791">
        <v>0.90107599999999999</v>
      </c>
      <c r="I791">
        <v>0</v>
      </c>
    </row>
    <row r="792" spans="1:9" x14ac:dyDescent="0.25">
      <c r="A792" t="s">
        <v>88</v>
      </c>
      <c r="B792">
        <v>1180.3599999999999</v>
      </c>
      <c r="C792">
        <v>1173.92</v>
      </c>
      <c r="D792">
        <v>1147.17</v>
      </c>
      <c r="E792">
        <v>339.22300000000001</v>
      </c>
      <c r="F792">
        <v>0</v>
      </c>
      <c r="G792">
        <v>8.4526699999999996E-2</v>
      </c>
      <c r="H792">
        <v>0.90084600000000004</v>
      </c>
      <c r="I792">
        <v>0</v>
      </c>
    </row>
    <row r="793" spans="1:9" x14ac:dyDescent="0.25">
      <c r="A793" t="s">
        <v>88</v>
      </c>
      <c r="B793">
        <v>1174.53</v>
      </c>
      <c r="C793">
        <v>1168.07</v>
      </c>
      <c r="D793">
        <v>1147.6500000000001</v>
      </c>
      <c r="E793">
        <v>340.05700000000002</v>
      </c>
      <c r="F793">
        <v>0</v>
      </c>
      <c r="G793">
        <v>8.3960599999999996E-2</v>
      </c>
      <c r="H793">
        <v>0.89600999999999997</v>
      </c>
      <c r="I793">
        <v>0</v>
      </c>
    </row>
    <row r="794" spans="1:9" x14ac:dyDescent="0.25">
      <c r="A794" t="s">
        <v>88</v>
      </c>
      <c r="B794">
        <v>1178.8499999999999</v>
      </c>
      <c r="C794">
        <v>1172.3800000000001</v>
      </c>
      <c r="D794">
        <v>1147.24</v>
      </c>
      <c r="E794">
        <v>339.25099999999998</v>
      </c>
      <c r="F794">
        <v>0</v>
      </c>
      <c r="G794">
        <v>0.114923</v>
      </c>
      <c r="H794">
        <v>0.90065499999999998</v>
      </c>
      <c r="I794">
        <v>0</v>
      </c>
    </row>
    <row r="795" spans="1:9" x14ac:dyDescent="0.25">
      <c r="A795" t="s">
        <v>88</v>
      </c>
      <c r="B795">
        <v>1175.21</v>
      </c>
      <c r="C795">
        <v>1168.5999999999999</v>
      </c>
      <c r="D795">
        <v>1147.53</v>
      </c>
      <c r="E795">
        <v>340.00200000000001</v>
      </c>
      <c r="F795">
        <v>0</v>
      </c>
      <c r="G795">
        <v>0.114923</v>
      </c>
      <c r="H795">
        <v>0.90104499999999998</v>
      </c>
      <c r="I795">
        <v>0</v>
      </c>
    </row>
    <row r="796" spans="1:9" x14ac:dyDescent="0.25">
      <c r="A796" t="s">
        <v>88</v>
      </c>
      <c r="B796">
        <v>1772.15</v>
      </c>
      <c r="C796">
        <v>1182.8900000000001</v>
      </c>
      <c r="D796">
        <v>1147.19</v>
      </c>
      <c r="E796">
        <v>339.22800000000001</v>
      </c>
      <c r="F796">
        <v>0</v>
      </c>
      <c r="G796">
        <v>0.114924</v>
      </c>
      <c r="H796">
        <v>0.90103599999999995</v>
      </c>
      <c r="I796">
        <v>0</v>
      </c>
    </row>
    <row r="797" spans="1:9" x14ac:dyDescent="0.25">
      <c r="A797" t="s">
        <v>88</v>
      </c>
      <c r="B797">
        <v>1301.8</v>
      </c>
      <c r="C797">
        <v>1168.9100000000001</v>
      </c>
      <c r="D797">
        <v>1147.74</v>
      </c>
      <c r="E797">
        <v>340.05700000000002</v>
      </c>
      <c r="F797">
        <v>0</v>
      </c>
      <c r="G797">
        <v>0.114954</v>
      </c>
      <c r="H797">
        <v>0.916825</v>
      </c>
      <c r="I797">
        <v>0</v>
      </c>
    </row>
    <row r="798" spans="1:9" x14ac:dyDescent="0.25">
      <c r="A798" t="s">
        <v>88</v>
      </c>
      <c r="B798">
        <v>1188.32</v>
      </c>
      <c r="C798">
        <v>1181.44</v>
      </c>
      <c r="D798">
        <v>1147.2</v>
      </c>
      <c r="E798">
        <v>339.26400000000001</v>
      </c>
      <c r="F798">
        <v>0</v>
      </c>
      <c r="G798">
        <v>0.11511299999999999</v>
      </c>
      <c r="H798">
        <v>0.90101200000000004</v>
      </c>
      <c r="I798">
        <v>0</v>
      </c>
    </row>
    <row r="799" spans="1:9" x14ac:dyDescent="0.25">
      <c r="A799" t="s">
        <v>88</v>
      </c>
      <c r="B799">
        <v>1174.72</v>
      </c>
      <c r="C799">
        <v>1168.0999999999999</v>
      </c>
      <c r="D799">
        <v>1147.68</v>
      </c>
      <c r="E799">
        <v>340.06299999999999</v>
      </c>
      <c r="F799">
        <v>0</v>
      </c>
      <c r="G799">
        <v>0.114923</v>
      </c>
      <c r="H799">
        <v>0.901003</v>
      </c>
      <c r="I799">
        <v>0</v>
      </c>
    </row>
    <row r="800" spans="1:9" x14ac:dyDescent="0.25">
      <c r="A800" t="s">
        <v>88</v>
      </c>
      <c r="B800">
        <v>1181.4100000000001</v>
      </c>
      <c r="C800">
        <v>1174.8900000000001</v>
      </c>
      <c r="D800">
        <v>1147.29</v>
      </c>
      <c r="E800">
        <v>339.28300000000002</v>
      </c>
      <c r="F800">
        <v>0</v>
      </c>
      <c r="G800">
        <v>8.5187799999999994E-2</v>
      </c>
      <c r="H800">
        <v>0.89945600000000003</v>
      </c>
      <c r="I800">
        <v>0</v>
      </c>
    </row>
    <row r="801" spans="1:9" x14ac:dyDescent="0.25">
      <c r="A801" t="s">
        <v>88</v>
      </c>
      <c r="B801">
        <v>1180.27</v>
      </c>
      <c r="C801">
        <v>1173.47</v>
      </c>
      <c r="D801">
        <v>1147.6600000000001</v>
      </c>
      <c r="E801">
        <v>340.05599999999998</v>
      </c>
      <c r="F801">
        <v>0</v>
      </c>
      <c r="G801">
        <v>8.9845400000000006E-2</v>
      </c>
      <c r="H801">
        <v>0.897478</v>
      </c>
      <c r="I801">
        <v>0</v>
      </c>
    </row>
    <row r="802" spans="1:9" x14ac:dyDescent="0.25">
      <c r="A802" t="s">
        <v>88</v>
      </c>
      <c r="B802">
        <v>1174.24</v>
      </c>
      <c r="C802">
        <v>1167.56</v>
      </c>
      <c r="D802">
        <v>1147.17</v>
      </c>
      <c r="E802">
        <v>339.233</v>
      </c>
      <c r="F802">
        <v>0</v>
      </c>
      <c r="G802">
        <v>9.5763200000000007E-2</v>
      </c>
      <c r="H802">
        <v>0.900617</v>
      </c>
      <c r="I802">
        <v>0</v>
      </c>
    </row>
    <row r="803" spans="1:9" x14ac:dyDescent="0.25">
      <c r="A803" t="s">
        <v>88</v>
      </c>
      <c r="B803">
        <v>1174.48</v>
      </c>
      <c r="C803">
        <v>1167.98</v>
      </c>
      <c r="D803">
        <v>1147.6099999999999</v>
      </c>
      <c r="E803">
        <v>340.01100000000002</v>
      </c>
      <c r="F803">
        <v>0</v>
      </c>
      <c r="G803">
        <v>0.114923</v>
      </c>
      <c r="H803">
        <v>0.90095000000000003</v>
      </c>
      <c r="I803">
        <v>0</v>
      </c>
    </row>
    <row r="804" spans="1:9" x14ac:dyDescent="0.25">
      <c r="A804" t="s">
        <v>88</v>
      </c>
      <c r="B804">
        <v>1608.86</v>
      </c>
      <c r="C804">
        <v>1167.76</v>
      </c>
      <c r="D804">
        <v>1147.23</v>
      </c>
      <c r="E804">
        <v>339.27499999999998</v>
      </c>
      <c r="F804">
        <v>0</v>
      </c>
      <c r="G804">
        <v>0.114928</v>
      </c>
      <c r="H804">
        <v>0.89992799999999995</v>
      </c>
      <c r="I804">
        <v>0</v>
      </c>
    </row>
    <row r="805" spans="1:9" x14ac:dyDescent="0.25">
      <c r="A805" t="s">
        <v>88</v>
      </c>
      <c r="B805">
        <v>1183.3599999999999</v>
      </c>
      <c r="C805">
        <v>1168.6500000000001</v>
      </c>
      <c r="D805">
        <v>1147.6600000000001</v>
      </c>
      <c r="E805">
        <v>340.01900000000001</v>
      </c>
      <c r="F805">
        <v>0</v>
      </c>
      <c r="G805">
        <v>0.106545</v>
      </c>
      <c r="H805">
        <v>0.90045200000000003</v>
      </c>
      <c r="I805">
        <v>0</v>
      </c>
    </row>
    <row r="806" spans="1:9" x14ac:dyDescent="0.25">
      <c r="A806" t="s">
        <v>88</v>
      </c>
      <c r="B806">
        <v>1189.24</v>
      </c>
      <c r="C806">
        <v>1182.5999999999999</v>
      </c>
      <c r="D806">
        <v>1147.26</v>
      </c>
      <c r="E806">
        <v>339.25400000000002</v>
      </c>
      <c r="F806">
        <v>0</v>
      </c>
      <c r="G806">
        <v>8.4143300000000004E-2</v>
      </c>
      <c r="H806">
        <v>0.90107700000000002</v>
      </c>
      <c r="I806">
        <v>0</v>
      </c>
    </row>
    <row r="807" spans="1:9" x14ac:dyDescent="0.25">
      <c r="A807" t="s">
        <v>88</v>
      </c>
      <c r="B807">
        <v>1174.3599999999999</v>
      </c>
      <c r="C807">
        <v>1167.78</v>
      </c>
      <c r="D807">
        <v>1147.5999999999999</v>
      </c>
      <c r="E807">
        <v>340.01299999999998</v>
      </c>
      <c r="F807">
        <v>0</v>
      </c>
      <c r="G807">
        <v>8.39559E-2</v>
      </c>
      <c r="H807">
        <v>0.90094399999999997</v>
      </c>
      <c r="I807">
        <v>0</v>
      </c>
    </row>
    <row r="808" spans="1:9" x14ac:dyDescent="0.25">
      <c r="A808" t="s">
        <v>88</v>
      </c>
      <c r="B808">
        <v>1180.8</v>
      </c>
      <c r="C808">
        <v>1174.24</v>
      </c>
      <c r="D808">
        <v>1147.33</v>
      </c>
      <c r="E808">
        <v>339.29899999999998</v>
      </c>
      <c r="F808">
        <v>0</v>
      </c>
      <c r="G808">
        <v>0.114929</v>
      </c>
      <c r="H808">
        <v>0.90090800000000004</v>
      </c>
      <c r="I808">
        <v>0</v>
      </c>
    </row>
    <row r="809" spans="1:9" x14ac:dyDescent="0.25">
      <c r="A809" t="s">
        <v>88</v>
      </c>
      <c r="B809">
        <v>1174.53</v>
      </c>
      <c r="C809">
        <v>1167.72</v>
      </c>
      <c r="D809">
        <v>1147.58</v>
      </c>
      <c r="E809">
        <v>340.03800000000001</v>
      </c>
      <c r="F809">
        <v>0</v>
      </c>
      <c r="G809">
        <v>0.114924</v>
      </c>
      <c r="H809">
        <v>0.89834700000000001</v>
      </c>
      <c r="I809">
        <v>0</v>
      </c>
    </row>
    <row r="810" spans="1:9" x14ac:dyDescent="0.25">
      <c r="A810" t="s">
        <v>88</v>
      </c>
      <c r="B810">
        <v>1178.48</v>
      </c>
      <c r="C810">
        <v>1171.74</v>
      </c>
      <c r="D810">
        <v>1151.54</v>
      </c>
      <c r="E810">
        <v>343.57499999999999</v>
      </c>
      <c r="F810">
        <v>0</v>
      </c>
      <c r="G810">
        <v>0.11494600000000001</v>
      </c>
      <c r="H810">
        <v>0.90081599999999995</v>
      </c>
      <c r="I810">
        <v>0</v>
      </c>
    </row>
    <row r="811" spans="1:9" x14ac:dyDescent="0.25">
      <c r="A811" t="s">
        <v>88</v>
      </c>
      <c r="B811">
        <v>1174.3499999999999</v>
      </c>
      <c r="C811">
        <v>1167.6400000000001</v>
      </c>
      <c r="D811">
        <v>1147.5899999999999</v>
      </c>
      <c r="E811">
        <v>340.02699999999999</v>
      </c>
      <c r="F811">
        <v>0</v>
      </c>
      <c r="G811">
        <v>0.114925</v>
      </c>
      <c r="H811">
        <v>0.900065</v>
      </c>
      <c r="I811">
        <v>0</v>
      </c>
    </row>
    <row r="812" spans="1:9" x14ac:dyDescent="0.25">
      <c r="A812" t="s">
        <v>88</v>
      </c>
      <c r="B812">
        <v>1699.63</v>
      </c>
      <c r="C812">
        <v>1168.6300000000001</v>
      </c>
      <c r="D812">
        <v>1147.24</v>
      </c>
      <c r="E812">
        <v>339.28800000000001</v>
      </c>
      <c r="F812">
        <v>0</v>
      </c>
      <c r="G812">
        <v>0.10868999999999999</v>
      </c>
      <c r="H812">
        <v>0.90102199999999999</v>
      </c>
      <c r="I812">
        <v>0</v>
      </c>
    </row>
    <row r="813" spans="1:9" x14ac:dyDescent="0.25">
      <c r="A813" t="s">
        <v>88</v>
      </c>
      <c r="B813">
        <v>1300.82</v>
      </c>
      <c r="C813">
        <v>1183</v>
      </c>
      <c r="D813">
        <v>1147.81</v>
      </c>
      <c r="E813">
        <v>340.06299999999999</v>
      </c>
      <c r="F813">
        <v>0</v>
      </c>
      <c r="G813">
        <v>0.114923</v>
      </c>
      <c r="H813">
        <v>0.90076100000000003</v>
      </c>
      <c r="I813">
        <v>0</v>
      </c>
    </row>
    <row r="814" spans="1:9" x14ac:dyDescent="0.25">
      <c r="A814" t="s">
        <v>88</v>
      </c>
      <c r="B814">
        <v>1176.5999999999999</v>
      </c>
      <c r="C814">
        <v>1167.32</v>
      </c>
      <c r="D814">
        <v>1147.31</v>
      </c>
      <c r="E814">
        <v>339.322</v>
      </c>
      <c r="F814">
        <v>0</v>
      </c>
      <c r="G814">
        <v>0.114923</v>
      </c>
      <c r="H814">
        <v>0.90101900000000001</v>
      </c>
      <c r="I814">
        <v>0</v>
      </c>
    </row>
    <row r="815" spans="1:9" x14ac:dyDescent="0.25">
      <c r="A815" t="s">
        <v>88</v>
      </c>
      <c r="B815">
        <v>1187.9000000000001</v>
      </c>
      <c r="C815">
        <v>1181.4100000000001</v>
      </c>
      <c r="D815">
        <v>1147.79</v>
      </c>
      <c r="E815">
        <v>340.12</v>
      </c>
      <c r="F815">
        <v>0</v>
      </c>
      <c r="G815">
        <v>8.3862500000000006E-2</v>
      </c>
      <c r="H815">
        <v>0.90085400000000004</v>
      </c>
      <c r="I815">
        <v>0</v>
      </c>
    </row>
    <row r="816" spans="1:9" x14ac:dyDescent="0.25">
      <c r="A816" t="s">
        <v>88</v>
      </c>
      <c r="B816">
        <v>1173.9100000000001</v>
      </c>
      <c r="C816">
        <v>1167.3800000000001</v>
      </c>
      <c r="D816">
        <v>1147.24</v>
      </c>
      <c r="E816">
        <v>339.274</v>
      </c>
      <c r="F816">
        <v>0</v>
      </c>
      <c r="G816">
        <v>0.11493</v>
      </c>
      <c r="H816">
        <v>0.89641599999999999</v>
      </c>
      <c r="I816">
        <v>0</v>
      </c>
    </row>
    <row r="817" spans="1:9" x14ac:dyDescent="0.25">
      <c r="A817" t="s">
        <v>88</v>
      </c>
      <c r="B817">
        <v>1181.3</v>
      </c>
      <c r="C817">
        <v>1174.78</v>
      </c>
      <c r="D817">
        <v>1147.7</v>
      </c>
      <c r="E817">
        <v>340.05099999999999</v>
      </c>
      <c r="F817">
        <v>0</v>
      </c>
      <c r="G817">
        <v>0.114953</v>
      </c>
      <c r="H817">
        <v>0.90107800000000005</v>
      </c>
      <c r="I817">
        <v>0</v>
      </c>
    </row>
    <row r="818" spans="1:9" x14ac:dyDescent="0.25">
      <c r="A818" t="s">
        <v>88</v>
      </c>
      <c r="B818">
        <v>1179.8699999999999</v>
      </c>
      <c r="C818">
        <v>1173.2</v>
      </c>
      <c r="D818">
        <v>1147.42</v>
      </c>
      <c r="E818">
        <v>339.32400000000001</v>
      </c>
      <c r="F818">
        <v>0</v>
      </c>
      <c r="G818">
        <v>8.3670400000000006E-2</v>
      </c>
      <c r="H818">
        <v>0.90102000000000004</v>
      </c>
      <c r="I818">
        <v>0</v>
      </c>
    </row>
    <row r="819" spans="1:9" x14ac:dyDescent="0.25">
      <c r="A819" t="s">
        <v>88</v>
      </c>
      <c r="B819">
        <v>1174.68</v>
      </c>
      <c r="C819">
        <v>1167.94</v>
      </c>
      <c r="D819">
        <v>1147.74</v>
      </c>
      <c r="E819">
        <v>340.089</v>
      </c>
      <c r="F819">
        <v>0</v>
      </c>
      <c r="G819">
        <v>0.114926</v>
      </c>
      <c r="H819">
        <v>0.90092899999999998</v>
      </c>
      <c r="I819">
        <v>0</v>
      </c>
    </row>
    <row r="820" spans="1:9" x14ac:dyDescent="0.25">
      <c r="A820" t="s">
        <v>88</v>
      </c>
      <c r="B820">
        <v>1647.57</v>
      </c>
      <c r="C820">
        <v>1167.81</v>
      </c>
      <c r="D820">
        <v>1147.4000000000001</v>
      </c>
      <c r="E820">
        <v>339.35899999999998</v>
      </c>
      <c r="F820">
        <v>0</v>
      </c>
      <c r="G820">
        <v>8.5025600000000007E-2</v>
      </c>
      <c r="H820">
        <v>0.90095499999999995</v>
      </c>
      <c r="I820">
        <v>0</v>
      </c>
    </row>
    <row r="821" spans="1:9" x14ac:dyDescent="0.25">
      <c r="A821" t="s">
        <v>88</v>
      </c>
      <c r="B821">
        <v>1201.56</v>
      </c>
      <c r="C821">
        <v>1190.79</v>
      </c>
      <c r="D821">
        <v>1148.1199999999999</v>
      </c>
      <c r="E821">
        <v>340.10599999999999</v>
      </c>
      <c r="F821">
        <v>0</v>
      </c>
      <c r="G821">
        <v>0.11493</v>
      </c>
      <c r="H821">
        <v>0.90107700000000002</v>
      </c>
      <c r="I821">
        <v>0</v>
      </c>
    </row>
    <row r="822" spans="1:9" x14ac:dyDescent="0.25">
      <c r="A822" t="s">
        <v>88</v>
      </c>
      <c r="B822">
        <v>1177.44</v>
      </c>
      <c r="C822">
        <v>1168.07</v>
      </c>
      <c r="D822">
        <v>1147.49</v>
      </c>
      <c r="E822">
        <v>339.39</v>
      </c>
      <c r="F822">
        <v>0</v>
      </c>
      <c r="G822">
        <v>8.5288900000000001E-2</v>
      </c>
      <c r="H822">
        <v>0.89771900000000004</v>
      </c>
      <c r="I822">
        <v>0</v>
      </c>
    </row>
    <row r="823" spans="1:9" x14ac:dyDescent="0.25">
      <c r="A823" t="s">
        <v>88</v>
      </c>
      <c r="B823">
        <v>1198.5899999999999</v>
      </c>
      <c r="C823">
        <v>1192.08</v>
      </c>
      <c r="D823">
        <v>1147.9000000000001</v>
      </c>
      <c r="E823">
        <v>340.13400000000001</v>
      </c>
      <c r="F823">
        <v>0</v>
      </c>
      <c r="G823">
        <v>0.11494799999999999</v>
      </c>
      <c r="H823">
        <v>0.90052699999999997</v>
      </c>
      <c r="I823">
        <v>0</v>
      </c>
    </row>
    <row r="824" spans="1:9" x14ac:dyDescent="0.25">
      <c r="A824" t="s">
        <v>88</v>
      </c>
      <c r="B824">
        <v>1200.83</v>
      </c>
      <c r="C824">
        <v>1194.21</v>
      </c>
      <c r="D824">
        <v>1147.46</v>
      </c>
      <c r="E824">
        <v>339.34199999999998</v>
      </c>
      <c r="F824">
        <v>0</v>
      </c>
      <c r="G824">
        <v>0.114923</v>
      </c>
      <c r="H824">
        <v>0.90097799999999995</v>
      </c>
      <c r="I824">
        <v>0</v>
      </c>
    </row>
    <row r="825" spans="1:9" x14ac:dyDescent="0.25">
      <c r="A825" t="s">
        <v>88</v>
      </c>
      <c r="B825">
        <v>1198.3399999999999</v>
      </c>
      <c r="C825">
        <v>1189.29</v>
      </c>
      <c r="D825">
        <v>1147.93</v>
      </c>
      <c r="E825">
        <v>340.19600000000003</v>
      </c>
      <c r="F825">
        <v>0</v>
      </c>
      <c r="G825">
        <v>8.3263699999999996E-2</v>
      </c>
      <c r="H825">
        <v>0.90018500000000001</v>
      </c>
      <c r="I825">
        <v>0</v>
      </c>
    </row>
    <row r="826" spans="1:9" x14ac:dyDescent="0.25">
      <c r="A826" t="s">
        <v>88</v>
      </c>
      <c r="B826">
        <v>1196.1300000000001</v>
      </c>
      <c r="C826">
        <v>1189.18</v>
      </c>
      <c r="D826">
        <v>1147.52</v>
      </c>
      <c r="E826">
        <v>339.346</v>
      </c>
      <c r="F826">
        <v>0</v>
      </c>
      <c r="G826">
        <v>9.8618700000000004E-2</v>
      </c>
      <c r="H826">
        <v>0.897725</v>
      </c>
      <c r="I826">
        <v>0</v>
      </c>
    </row>
    <row r="827" spans="1:9" x14ac:dyDescent="0.25">
      <c r="A827" t="s">
        <v>88</v>
      </c>
      <c r="B827">
        <v>1199.92</v>
      </c>
      <c r="C827">
        <v>1190.72</v>
      </c>
      <c r="D827">
        <v>1147.8699999999999</v>
      </c>
      <c r="E827">
        <v>340.142</v>
      </c>
      <c r="F827">
        <v>0</v>
      </c>
      <c r="G827">
        <v>0.11493200000000001</v>
      </c>
      <c r="H827">
        <v>0.90013500000000002</v>
      </c>
      <c r="I827">
        <v>0</v>
      </c>
    </row>
    <row r="828" spans="1:9" x14ac:dyDescent="0.25">
      <c r="A828" t="s">
        <v>88</v>
      </c>
      <c r="B828">
        <v>1644.23</v>
      </c>
      <c r="C828">
        <v>1174.31</v>
      </c>
      <c r="D828">
        <v>1147.55</v>
      </c>
      <c r="E828">
        <v>339.42</v>
      </c>
      <c r="F828">
        <v>0</v>
      </c>
      <c r="G828">
        <v>0.114926</v>
      </c>
      <c r="H828">
        <v>0.90107300000000001</v>
      </c>
      <c r="I828">
        <v>0</v>
      </c>
    </row>
    <row r="829" spans="1:9" x14ac:dyDescent="0.25">
      <c r="A829" t="s">
        <v>88</v>
      </c>
      <c r="B829">
        <v>1202.68</v>
      </c>
      <c r="C829">
        <v>1182.79</v>
      </c>
      <c r="D829">
        <v>1148</v>
      </c>
      <c r="E829">
        <v>340.12900000000002</v>
      </c>
      <c r="F829">
        <v>0</v>
      </c>
      <c r="G829">
        <v>9.5646200000000001E-2</v>
      </c>
      <c r="H829">
        <v>0.900204</v>
      </c>
      <c r="I829">
        <v>0</v>
      </c>
    </row>
    <row r="830" spans="1:9" x14ac:dyDescent="0.25">
      <c r="A830" t="s">
        <v>88</v>
      </c>
      <c r="B830">
        <v>1182.48</v>
      </c>
      <c r="C830">
        <v>1175.56</v>
      </c>
      <c r="D830">
        <v>1147.52</v>
      </c>
      <c r="E830">
        <v>339.346</v>
      </c>
      <c r="F830">
        <v>0</v>
      </c>
      <c r="G830">
        <v>0.114925</v>
      </c>
      <c r="H830">
        <v>0.90104200000000001</v>
      </c>
      <c r="I830">
        <v>0</v>
      </c>
    </row>
    <row r="831" spans="1:9" x14ac:dyDescent="0.25">
      <c r="A831" t="s">
        <v>88</v>
      </c>
      <c r="B831">
        <v>1180.03</v>
      </c>
      <c r="C831">
        <v>1173.2</v>
      </c>
      <c r="D831">
        <v>1147.8699999999999</v>
      </c>
      <c r="E831">
        <v>340.11700000000002</v>
      </c>
      <c r="F831">
        <v>0</v>
      </c>
      <c r="G831">
        <v>0.114925</v>
      </c>
      <c r="H831">
        <v>0.90097499999999997</v>
      </c>
      <c r="I831">
        <v>0</v>
      </c>
    </row>
    <row r="832" spans="1:9" x14ac:dyDescent="0.25">
      <c r="A832" t="s">
        <v>88</v>
      </c>
      <c r="B832">
        <v>1189.57</v>
      </c>
      <c r="C832">
        <v>1182.74</v>
      </c>
      <c r="D832">
        <v>1147.44</v>
      </c>
      <c r="E832">
        <v>339.351</v>
      </c>
      <c r="F832">
        <v>0</v>
      </c>
      <c r="G832">
        <v>0.114923</v>
      </c>
      <c r="H832">
        <v>0.900617</v>
      </c>
      <c r="I832">
        <v>0</v>
      </c>
    </row>
    <row r="833" spans="1:25" x14ac:dyDescent="0.25">
      <c r="A833" t="s">
        <v>88</v>
      </c>
      <c r="B833">
        <v>1192.48</v>
      </c>
      <c r="C833">
        <v>1183.25</v>
      </c>
      <c r="D833">
        <v>1147.9100000000001</v>
      </c>
      <c r="E833">
        <v>340.089</v>
      </c>
      <c r="F833">
        <v>0</v>
      </c>
      <c r="G833">
        <v>0.114926</v>
      </c>
      <c r="H833">
        <v>0.89997300000000002</v>
      </c>
      <c r="I833">
        <v>0</v>
      </c>
    </row>
    <row r="834" spans="1:25" x14ac:dyDescent="0.25">
      <c r="A834" t="s">
        <v>88</v>
      </c>
      <c r="B834">
        <v>1190.29</v>
      </c>
      <c r="C834">
        <v>1183.45</v>
      </c>
      <c r="D834">
        <v>1161.9100000000001</v>
      </c>
      <c r="E834">
        <v>339.33199999999999</v>
      </c>
      <c r="F834">
        <v>0</v>
      </c>
      <c r="G834">
        <v>0.114977</v>
      </c>
      <c r="H834">
        <v>0.90105100000000005</v>
      </c>
      <c r="I834">
        <v>0</v>
      </c>
    </row>
    <row r="835" spans="1:25" x14ac:dyDescent="0.25">
      <c r="A835" t="s">
        <v>88</v>
      </c>
      <c r="B835">
        <v>1181.6300000000001</v>
      </c>
      <c r="C835">
        <v>1174.82</v>
      </c>
      <c r="D835">
        <v>1147.76</v>
      </c>
      <c r="E835">
        <v>340.07499999999999</v>
      </c>
      <c r="F835">
        <v>0</v>
      </c>
      <c r="G835">
        <v>9.2066800000000004E-2</v>
      </c>
      <c r="H835">
        <v>0.89327999999999996</v>
      </c>
      <c r="I835">
        <v>0</v>
      </c>
    </row>
    <row r="836" spans="1:25" x14ac:dyDescent="0.25">
      <c r="A836" t="s">
        <v>88</v>
      </c>
      <c r="B836">
        <v>1679.18</v>
      </c>
      <c r="C836">
        <v>1182.56</v>
      </c>
      <c r="D836">
        <v>1147.47</v>
      </c>
      <c r="E836">
        <v>339.34899999999999</v>
      </c>
      <c r="F836">
        <v>0</v>
      </c>
      <c r="G836">
        <v>9.99723E-2</v>
      </c>
      <c r="H836">
        <v>0.89903</v>
      </c>
      <c r="I836">
        <v>0</v>
      </c>
    </row>
    <row r="837" spans="1:25" x14ac:dyDescent="0.25">
      <c r="A837" t="s">
        <v>88</v>
      </c>
      <c r="B837">
        <v>1197.6500000000001</v>
      </c>
      <c r="C837">
        <v>1183.48</v>
      </c>
      <c r="D837">
        <v>1147.77</v>
      </c>
      <c r="E837">
        <v>340.07400000000001</v>
      </c>
      <c r="F837">
        <v>0</v>
      </c>
      <c r="G837">
        <v>8.64534E-2</v>
      </c>
      <c r="H837">
        <v>0.90107700000000002</v>
      </c>
      <c r="I837">
        <v>0</v>
      </c>
    </row>
    <row r="838" spans="1:25" x14ac:dyDescent="0.25">
      <c r="A838" t="s">
        <v>88</v>
      </c>
      <c r="B838">
        <v>1174.74</v>
      </c>
      <c r="C838">
        <v>1167.95</v>
      </c>
      <c r="D838">
        <v>1147.47</v>
      </c>
      <c r="E838">
        <v>339.423</v>
      </c>
      <c r="F838">
        <v>0</v>
      </c>
      <c r="G838">
        <v>0.114926</v>
      </c>
      <c r="H838">
        <v>0.89979399999999998</v>
      </c>
      <c r="I838">
        <v>0</v>
      </c>
    </row>
    <row r="839" spans="1:25" x14ac:dyDescent="0.25">
      <c r="A839" t="s">
        <v>88</v>
      </c>
      <c r="B839">
        <v>1180.75</v>
      </c>
      <c r="C839">
        <v>1174.29</v>
      </c>
      <c r="D839">
        <v>1147.8499999999999</v>
      </c>
      <c r="E839">
        <v>340.17200000000003</v>
      </c>
      <c r="F839">
        <v>0</v>
      </c>
      <c r="G839">
        <v>0.10767599999999999</v>
      </c>
      <c r="H839">
        <v>0.89471000000000001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1179.73</v>
      </c>
      <c r="C840">
        <v>1173.2</v>
      </c>
      <c r="D840">
        <v>1147.52</v>
      </c>
      <c r="E840">
        <v>339.41699999999997</v>
      </c>
      <c r="F840">
        <v>0</v>
      </c>
      <c r="G840">
        <v>0.108998</v>
      </c>
      <c r="H840">
        <v>0.90096399999999999</v>
      </c>
      <c r="I840">
        <v>0</v>
      </c>
      <c r="R840">
        <f>AVERAGE(B791:B840)</f>
        <v>1247.5899999999999</v>
      </c>
      <c r="S840">
        <f>AVERAGE(C791:C840)</f>
        <v>1175.9151999999997</v>
      </c>
      <c r="U840">
        <f>_xlfn.VAR.P(B791:B840)</f>
        <v>25859.775251999472</v>
      </c>
      <c r="V840">
        <f>_xlfn.VAR.P(C791:C840)</f>
        <v>62.907048959999948</v>
      </c>
      <c r="X840">
        <f>1.96*SQRT(U840)/50</f>
        <v>6.3037421459980791</v>
      </c>
      <c r="Y840">
        <f>1.96*SQRT(V840)/50</f>
        <v>0.31091073914211181</v>
      </c>
    </row>
    <row r="841" spans="1:25" x14ac:dyDescent="0.25">
      <c r="A841" t="s">
        <v>88</v>
      </c>
      <c r="B841">
        <v>62382.954952</v>
      </c>
      <c r="C841" t="s">
        <v>36</v>
      </c>
    </row>
    <row r="842" spans="1:25" x14ac:dyDescent="0.25">
      <c r="A842" t="s">
        <v>106</v>
      </c>
      <c r="B842">
        <v>1755.45</v>
      </c>
      <c r="C842">
        <v>1748.73</v>
      </c>
      <c r="D842">
        <v>1728.64</v>
      </c>
      <c r="E842">
        <v>568.65700000000004</v>
      </c>
      <c r="F842">
        <v>0</v>
      </c>
      <c r="G842">
        <v>0.114929</v>
      </c>
      <c r="H842">
        <v>0.90045799999999998</v>
      </c>
      <c r="I842">
        <v>0</v>
      </c>
    </row>
    <row r="843" spans="1:25" x14ac:dyDescent="0.25">
      <c r="A843" t="s">
        <v>106</v>
      </c>
      <c r="B843">
        <v>1767.53</v>
      </c>
      <c r="C843">
        <v>1760.99</v>
      </c>
      <c r="D843">
        <v>1728.3</v>
      </c>
      <c r="E843">
        <v>568.24699999999996</v>
      </c>
      <c r="F843">
        <v>0</v>
      </c>
      <c r="G843">
        <v>0.114923</v>
      </c>
      <c r="H843">
        <v>0.89840699999999996</v>
      </c>
      <c r="I843">
        <v>0</v>
      </c>
    </row>
    <row r="844" spans="1:25" x14ac:dyDescent="0.25">
      <c r="A844" t="s">
        <v>106</v>
      </c>
      <c r="B844">
        <v>1772.39</v>
      </c>
      <c r="C844">
        <v>1763.56</v>
      </c>
      <c r="D844">
        <v>1729.64</v>
      </c>
      <c r="E844">
        <v>568.99800000000005</v>
      </c>
      <c r="F844">
        <v>0</v>
      </c>
      <c r="G844">
        <v>8.4603700000000004E-2</v>
      </c>
      <c r="H844">
        <v>0.90059500000000003</v>
      </c>
      <c r="I844">
        <v>0</v>
      </c>
    </row>
    <row r="845" spans="1:25" x14ac:dyDescent="0.25">
      <c r="A845" t="s">
        <v>106</v>
      </c>
      <c r="B845">
        <v>1762.72</v>
      </c>
      <c r="C845">
        <v>1755.99</v>
      </c>
      <c r="D845">
        <v>1728.46</v>
      </c>
      <c r="E845">
        <v>568.25599999999997</v>
      </c>
      <c r="F845">
        <v>0</v>
      </c>
      <c r="G845">
        <v>0.114944</v>
      </c>
      <c r="H845">
        <v>0.90105100000000005</v>
      </c>
      <c r="I845">
        <v>0</v>
      </c>
    </row>
    <row r="846" spans="1:25" x14ac:dyDescent="0.25">
      <c r="A846" t="s">
        <v>106</v>
      </c>
      <c r="B846">
        <v>1760.56</v>
      </c>
      <c r="C846">
        <v>1753.88</v>
      </c>
      <c r="D846">
        <v>1728.15</v>
      </c>
      <c r="E846">
        <v>568.66399999999999</v>
      </c>
      <c r="F846">
        <v>0</v>
      </c>
      <c r="G846">
        <v>0.114977</v>
      </c>
      <c r="H846">
        <v>0.90106900000000001</v>
      </c>
      <c r="I846">
        <v>0</v>
      </c>
    </row>
    <row r="847" spans="1:25" x14ac:dyDescent="0.25">
      <c r="A847" t="s">
        <v>106</v>
      </c>
      <c r="B847">
        <v>1754.85</v>
      </c>
      <c r="C847">
        <v>1748.25</v>
      </c>
      <c r="D847">
        <v>1727.91</v>
      </c>
      <c r="E847">
        <v>568.178</v>
      </c>
      <c r="F847">
        <v>0</v>
      </c>
      <c r="G847">
        <v>0.114925</v>
      </c>
      <c r="H847">
        <v>0.89875000000000005</v>
      </c>
      <c r="I847">
        <v>0</v>
      </c>
    </row>
    <row r="848" spans="1:25" x14ac:dyDescent="0.25">
      <c r="A848" t="s">
        <v>106</v>
      </c>
      <c r="B848">
        <v>1770.63</v>
      </c>
      <c r="C848">
        <v>1764.04</v>
      </c>
      <c r="D848">
        <v>1728.31</v>
      </c>
      <c r="E848">
        <v>568.61699999999996</v>
      </c>
      <c r="F848">
        <v>0</v>
      </c>
      <c r="G848">
        <v>0.11493100000000001</v>
      </c>
      <c r="H848">
        <v>0.90107400000000004</v>
      </c>
      <c r="I848">
        <v>0</v>
      </c>
    </row>
    <row r="849" spans="1:9" x14ac:dyDescent="0.25">
      <c r="A849" t="s">
        <v>106</v>
      </c>
      <c r="B849">
        <v>1756.84</v>
      </c>
      <c r="C849">
        <v>1747.91</v>
      </c>
      <c r="D849">
        <v>1727.82</v>
      </c>
      <c r="E849">
        <v>568.197</v>
      </c>
      <c r="F849">
        <v>0</v>
      </c>
      <c r="G849">
        <v>0.114923</v>
      </c>
      <c r="H849">
        <v>0.90000800000000003</v>
      </c>
      <c r="I849">
        <v>0</v>
      </c>
    </row>
    <row r="850" spans="1:9" x14ac:dyDescent="0.25">
      <c r="A850" t="s">
        <v>106</v>
      </c>
      <c r="B850">
        <v>1770.04</v>
      </c>
      <c r="C850">
        <v>1763.3</v>
      </c>
      <c r="D850">
        <v>1729.21</v>
      </c>
      <c r="E850">
        <v>569.39099999999996</v>
      </c>
      <c r="F850">
        <v>0</v>
      </c>
      <c r="G850">
        <v>8.3325700000000003E-2</v>
      </c>
      <c r="H850">
        <v>0.88173699999999999</v>
      </c>
      <c r="I850">
        <v>0</v>
      </c>
    </row>
    <row r="851" spans="1:9" x14ac:dyDescent="0.25">
      <c r="A851" t="s">
        <v>106</v>
      </c>
      <c r="B851">
        <v>1764.12</v>
      </c>
      <c r="C851">
        <v>1757.35</v>
      </c>
      <c r="D851">
        <v>1728.07</v>
      </c>
      <c r="E851">
        <v>568.25599999999997</v>
      </c>
      <c r="F851">
        <v>0</v>
      </c>
      <c r="G851">
        <v>0.114942</v>
      </c>
      <c r="H851">
        <v>0.89084300000000005</v>
      </c>
      <c r="I851">
        <v>0</v>
      </c>
    </row>
    <row r="852" spans="1:9" x14ac:dyDescent="0.25">
      <c r="A852" t="s">
        <v>106</v>
      </c>
      <c r="B852">
        <v>1760.91</v>
      </c>
      <c r="C852">
        <v>1754.34</v>
      </c>
      <c r="D852">
        <v>1728.81</v>
      </c>
      <c r="E852">
        <v>568.76700000000005</v>
      </c>
      <c r="F852">
        <v>0</v>
      </c>
      <c r="G852">
        <v>0.114927</v>
      </c>
      <c r="H852">
        <v>0.90105500000000005</v>
      </c>
      <c r="I852">
        <v>0</v>
      </c>
    </row>
    <row r="853" spans="1:9" x14ac:dyDescent="0.25">
      <c r="A853" t="s">
        <v>106</v>
      </c>
      <c r="B853">
        <v>1754.79</v>
      </c>
      <c r="C853">
        <v>1748.07</v>
      </c>
      <c r="D853">
        <v>1727.84</v>
      </c>
      <c r="E853">
        <v>568.29600000000005</v>
      </c>
      <c r="F853">
        <v>0</v>
      </c>
      <c r="G853">
        <v>0.114923</v>
      </c>
      <c r="H853">
        <v>0.90107800000000005</v>
      </c>
      <c r="I853">
        <v>0</v>
      </c>
    </row>
    <row r="854" spans="1:9" x14ac:dyDescent="0.25">
      <c r="A854" t="s">
        <v>106</v>
      </c>
      <c r="B854">
        <v>1770.29</v>
      </c>
      <c r="C854">
        <v>1763.58</v>
      </c>
      <c r="D854">
        <v>1728.53</v>
      </c>
      <c r="E854">
        <v>568.69899999999996</v>
      </c>
      <c r="F854">
        <v>0</v>
      </c>
      <c r="G854">
        <v>0.108678</v>
      </c>
      <c r="H854">
        <v>0.90061800000000003</v>
      </c>
      <c r="I854">
        <v>0</v>
      </c>
    </row>
    <row r="855" spans="1:9" x14ac:dyDescent="0.25">
      <c r="A855" t="s">
        <v>106</v>
      </c>
      <c r="B855">
        <v>2333.25</v>
      </c>
      <c r="C855">
        <v>1762.43</v>
      </c>
      <c r="D855">
        <v>1728.55</v>
      </c>
      <c r="E855">
        <v>568.32100000000003</v>
      </c>
      <c r="F855">
        <v>0</v>
      </c>
      <c r="G855">
        <v>0.114926</v>
      </c>
      <c r="H855">
        <v>0.89886600000000005</v>
      </c>
      <c r="I855">
        <v>0</v>
      </c>
    </row>
    <row r="856" spans="1:9" x14ac:dyDescent="0.25">
      <c r="A856" t="s">
        <v>106</v>
      </c>
      <c r="B856">
        <v>1759.08</v>
      </c>
      <c r="C856">
        <v>1749.05</v>
      </c>
      <c r="D856">
        <v>1728.16</v>
      </c>
      <c r="E856">
        <v>568.76099999999997</v>
      </c>
      <c r="F856">
        <v>0</v>
      </c>
      <c r="G856">
        <v>0.11493</v>
      </c>
      <c r="H856">
        <v>0.89439800000000003</v>
      </c>
      <c r="I856">
        <v>0</v>
      </c>
    </row>
    <row r="857" spans="1:9" x14ac:dyDescent="0.25">
      <c r="A857" t="s">
        <v>106</v>
      </c>
      <c r="B857">
        <v>1763.27</v>
      </c>
      <c r="C857">
        <v>1756.71</v>
      </c>
      <c r="D857">
        <v>1728.14</v>
      </c>
      <c r="E857">
        <v>568.29399999999998</v>
      </c>
      <c r="F857">
        <v>0</v>
      </c>
      <c r="G857">
        <v>0.114923</v>
      </c>
      <c r="H857">
        <v>0.90081999999999995</v>
      </c>
      <c r="I857">
        <v>0</v>
      </c>
    </row>
    <row r="858" spans="1:9" x14ac:dyDescent="0.25">
      <c r="A858" t="s">
        <v>106</v>
      </c>
      <c r="B858">
        <v>1757.66</v>
      </c>
      <c r="C858">
        <v>1751.2</v>
      </c>
      <c r="D858">
        <v>1728.31</v>
      </c>
      <c r="E858">
        <v>568.67899999999997</v>
      </c>
      <c r="F858">
        <v>0</v>
      </c>
      <c r="G858">
        <v>0.114926</v>
      </c>
      <c r="H858">
        <v>0.89970300000000003</v>
      </c>
      <c r="I858">
        <v>0</v>
      </c>
    </row>
    <row r="859" spans="1:9" x14ac:dyDescent="0.25">
      <c r="A859" t="s">
        <v>106</v>
      </c>
      <c r="B859">
        <v>1754.68</v>
      </c>
      <c r="C859">
        <v>1748.1</v>
      </c>
      <c r="D859">
        <v>1727.72</v>
      </c>
      <c r="E859">
        <v>568.14400000000001</v>
      </c>
      <c r="F859">
        <v>0</v>
      </c>
      <c r="G859">
        <v>0.114929</v>
      </c>
      <c r="H859">
        <v>0.89870399999999995</v>
      </c>
      <c r="I859">
        <v>0</v>
      </c>
    </row>
    <row r="860" spans="1:9" x14ac:dyDescent="0.25">
      <c r="A860" t="s">
        <v>106</v>
      </c>
      <c r="B860">
        <v>1767.89</v>
      </c>
      <c r="C860">
        <v>1761.21</v>
      </c>
      <c r="D860">
        <v>1728.03</v>
      </c>
      <c r="E860">
        <v>568.63499999999999</v>
      </c>
      <c r="F860">
        <v>0</v>
      </c>
      <c r="G860">
        <v>0.114924</v>
      </c>
      <c r="H860">
        <v>0.90016499999999999</v>
      </c>
      <c r="I860">
        <v>0</v>
      </c>
    </row>
    <row r="861" spans="1:9" x14ac:dyDescent="0.25">
      <c r="A861" t="s">
        <v>106</v>
      </c>
      <c r="B861">
        <v>1995.88</v>
      </c>
      <c r="C861">
        <v>1762.16</v>
      </c>
      <c r="D861">
        <v>1729.22</v>
      </c>
      <c r="E861">
        <v>569.024</v>
      </c>
      <c r="F861">
        <v>0</v>
      </c>
      <c r="G861">
        <v>0.114944</v>
      </c>
      <c r="H861">
        <v>0.90099899999999999</v>
      </c>
      <c r="I861">
        <v>0</v>
      </c>
    </row>
    <row r="862" spans="1:9" x14ac:dyDescent="0.25">
      <c r="A862" t="s">
        <v>106</v>
      </c>
      <c r="B862">
        <v>1762.25</v>
      </c>
      <c r="C862">
        <v>1755.41</v>
      </c>
      <c r="D862">
        <v>1728.75</v>
      </c>
      <c r="E862">
        <v>568.77099999999996</v>
      </c>
      <c r="F862">
        <v>0</v>
      </c>
      <c r="G862">
        <v>0.114926</v>
      </c>
      <c r="H862">
        <v>0.900918</v>
      </c>
      <c r="I862">
        <v>0</v>
      </c>
    </row>
    <row r="863" spans="1:9" x14ac:dyDescent="0.25">
      <c r="A863" t="s">
        <v>106</v>
      </c>
      <c r="B863">
        <v>1758.2</v>
      </c>
      <c r="C863">
        <v>1751.7</v>
      </c>
      <c r="D863">
        <v>1727.91</v>
      </c>
      <c r="E863">
        <v>568.19899999999996</v>
      </c>
      <c r="F863">
        <v>0</v>
      </c>
      <c r="G863">
        <v>0.111055</v>
      </c>
      <c r="H863">
        <v>0.89713299999999996</v>
      </c>
      <c r="I863">
        <v>0</v>
      </c>
    </row>
    <row r="864" spans="1:9" x14ac:dyDescent="0.25">
      <c r="A864" t="s">
        <v>106</v>
      </c>
      <c r="B864">
        <v>1755.07</v>
      </c>
      <c r="C864">
        <v>1748.45</v>
      </c>
      <c r="D864">
        <v>1728.34</v>
      </c>
      <c r="E864">
        <v>568.66499999999996</v>
      </c>
      <c r="F864">
        <v>0</v>
      </c>
      <c r="G864">
        <v>8.7190500000000004E-2</v>
      </c>
      <c r="H864">
        <v>0.90103999999999995</v>
      </c>
      <c r="I864">
        <v>0</v>
      </c>
    </row>
    <row r="865" spans="1:9" x14ac:dyDescent="0.25">
      <c r="A865" t="s">
        <v>106</v>
      </c>
      <c r="B865">
        <v>1755.71</v>
      </c>
      <c r="C865">
        <v>1749.09</v>
      </c>
      <c r="D865">
        <v>1728.72</v>
      </c>
      <c r="E865">
        <v>568.27700000000004</v>
      </c>
      <c r="F865">
        <v>0</v>
      </c>
      <c r="G865">
        <v>0.114923</v>
      </c>
      <c r="H865">
        <v>0.90107700000000002</v>
      </c>
      <c r="I865">
        <v>0</v>
      </c>
    </row>
    <row r="866" spans="1:9" x14ac:dyDescent="0.25">
      <c r="A866" t="s">
        <v>106</v>
      </c>
      <c r="B866">
        <v>2166.59</v>
      </c>
      <c r="C866">
        <v>1748.62</v>
      </c>
      <c r="D866">
        <v>1728.35</v>
      </c>
      <c r="E866">
        <v>568.79999999999995</v>
      </c>
      <c r="F866">
        <v>0</v>
      </c>
      <c r="G866">
        <v>0.114926</v>
      </c>
      <c r="H866">
        <v>0.90099200000000002</v>
      </c>
      <c r="I866">
        <v>0</v>
      </c>
    </row>
    <row r="867" spans="1:9" x14ac:dyDescent="0.25">
      <c r="A867" t="s">
        <v>106</v>
      </c>
      <c r="B867">
        <v>1780.77</v>
      </c>
      <c r="C867">
        <v>1763.21</v>
      </c>
      <c r="D867">
        <v>1728.31</v>
      </c>
      <c r="E867">
        <v>568.30899999999997</v>
      </c>
      <c r="F867">
        <v>0</v>
      </c>
      <c r="G867">
        <v>9.7035800000000005E-2</v>
      </c>
      <c r="H867">
        <v>0.90101200000000004</v>
      </c>
      <c r="I867">
        <v>0</v>
      </c>
    </row>
    <row r="868" spans="1:9" x14ac:dyDescent="0.25">
      <c r="A868" t="s">
        <v>106</v>
      </c>
      <c r="B868">
        <v>1764.17</v>
      </c>
      <c r="C868">
        <v>1757.46</v>
      </c>
      <c r="D868">
        <v>1728.85</v>
      </c>
      <c r="E868">
        <v>568.68600000000004</v>
      </c>
      <c r="F868">
        <v>0</v>
      </c>
      <c r="G868">
        <v>0.11493100000000001</v>
      </c>
      <c r="H868">
        <v>0.90095499999999995</v>
      </c>
      <c r="I868">
        <v>0</v>
      </c>
    </row>
    <row r="869" spans="1:9" x14ac:dyDescent="0.25">
      <c r="A869" t="s">
        <v>106</v>
      </c>
      <c r="B869">
        <v>1760.74</v>
      </c>
      <c r="C869">
        <v>1754.15</v>
      </c>
      <c r="D869">
        <v>1728.32</v>
      </c>
      <c r="E869">
        <v>568.30200000000002</v>
      </c>
      <c r="F869">
        <v>0</v>
      </c>
      <c r="G869">
        <v>8.9097399999999993E-2</v>
      </c>
      <c r="H869">
        <v>0.90101600000000004</v>
      </c>
      <c r="I869">
        <v>0</v>
      </c>
    </row>
    <row r="870" spans="1:9" x14ac:dyDescent="0.25">
      <c r="A870" t="s">
        <v>106</v>
      </c>
      <c r="B870">
        <v>1758.92</v>
      </c>
      <c r="C870">
        <v>1752.26</v>
      </c>
      <c r="D870">
        <v>1728.84</v>
      </c>
      <c r="E870">
        <v>568.61</v>
      </c>
      <c r="F870">
        <v>0</v>
      </c>
      <c r="G870">
        <v>0.114924</v>
      </c>
      <c r="H870">
        <v>0.90104899999999999</v>
      </c>
      <c r="I870">
        <v>0</v>
      </c>
    </row>
    <row r="871" spans="1:9" x14ac:dyDescent="0.25">
      <c r="A871" t="s">
        <v>106</v>
      </c>
      <c r="B871">
        <v>1768.47</v>
      </c>
      <c r="C871">
        <v>1761.7</v>
      </c>
      <c r="D871">
        <v>1728.21</v>
      </c>
      <c r="E871">
        <v>568.154</v>
      </c>
      <c r="F871">
        <v>0</v>
      </c>
      <c r="G871">
        <v>8.3273799999999995E-2</v>
      </c>
      <c r="H871">
        <v>0.90102199999999999</v>
      </c>
      <c r="I871">
        <v>0</v>
      </c>
    </row>
    <row r="872" spans="1:9" x14ac:dyDescent="0.25">
      <c r="A872" t="s">
        <v>106</v>
      </c>
      <c r="B872">
        <v>1797.5</v>
      </c>
      <c r="C872">
        <v>1788.26</v>
      </c>
      <c r="D872">
        <v>1729.44</v>
      </c>
      <c r="E872">
        <v>568.93399999999997</v>
      </c>
      <c r="F872">
        <v>0</v>
      </c>
      <c r="G872">
        <v>8.3309900000000006E-2</v>
      </c>
      <c r="H872">
        <v>0.90105900000000005</v>
      </c>
      <c r="I872">
        <v>0</v>
      </c>
    </row>
    <row r="873" spans="1:9" x14ac:dyDescent="0.25">
      <c r="A873" t="s">
        <v>106</v>
      </c>
      <c r="B873">
        <v>1781.92</v>
      </c>
      <c r="C873">
        <v>1772.67</v>
      </c>
      <c r="D873">
        <v>1727.59</v>
      </c>
      <c r="E873">
        <v>568.18200000000002</v>
      </c>
      <c r="F873">
        <v>0</v>
      </c>
      <c r="G873">
        <v>0.114923</v>
      </c>
      <c r="H873">
        <v>0.90060600000000002</v>
      </c>
      <c r="I873">
        <v>0</v>
      </c>
    </row>
    <row r="874" spans="1:9" x14ac:dyDescent="0.25">
      <c r="A874" t="s">
        <v>106</v>
      </c>
      <c r="B874">
        <v>1787.82</v>
      </c>
      <c r="C874">
        <v>1780.97</v>
      </c>
      <c r="D874">
        <v>1728.61</v>
      </c>
      <c r="E874">
        <v>568.69399999999996</v>
      </c>
      <c r="F874">
        <v>0</v>
      </c>
      <c r="G874">
        <v>0.114927</v>
      </c>
      <c r="H874">
        <v>0.90101399999999998</v>
      </c>
      <c r="I874">
        <v>0</v>
      </c>
    </row>
    <row r="875" spans="1:9" x14ac:dyDescent="0.25">
      <c r="A875" t="s">
        <v>106</v>
      </c>
      <c r="B875">
        <v>1776.51</v>
      </c>
      <c r="C875">
        <v>1767.23</v>
      </c>
      <c r="D875">
        <v>1728.47</v>
      </c>
      <c r="E875">
        <v>568.35599999999999</v>
      </c>
      <c r="F875">
        <v>0</v>
      </c>
      <c r="G875">
        <v>0.114925</v>
      </c>
      <c r="H875">
        <v>0.90091200000000005</v>
      </c>
      <c r="I875">
        <v>0</v>
      </c>
    </row>
    <row r="876" spans="1:9" x14ac:dyDescent="0.25">
      <c r="A876" t="s">
        <v>106</v>
      </c>
      <c r="B876">
        <v>1778.43</v>
      </c>
      <c r="C876">
        <v>1769.29</v>
      </c>
      <c r="D876">
        <v>1728.65</v>
      </c>
      <c r="E876">
        <v>568.76800000000003</v>
      </c>
      <c r="F876">
        <v>0</v>
      </c>
      <c r="G876">
        <v>0.114923</v>
      </c>
      <c r="H876">
        <v>0.89575800000000005</v>
      </c>
      <c r="I876">
        <v>0</v>
      </c>
    </row>
    <row r="877" spans="1:9" x14ac:dyDescent="0.25">
      <c r="A877" t="s">
        <v>106</v>
      </c>
      <c r="B877">
        <v>2253.19</v>
      </c>
      <c r="C877">
        <v>1766.74</v>
      </c>
      <c r="D877">
        <v>1728.58</v>
      </c>
      <c r="E877">
        <v>568.29899999999998</v>
      </c>
      <c r="F877">
        <v>0</v>
      </c>
      <c r="G877">
        <v>0.114926</v>
      </c>
      <c r="H877">
        <v>0.89730500000000002</v>
      </c>
      <c r="I877">
        <v>0</v>
      </c>
    </row>
    <row r="878" spans="1:9" x14ac:dyDescent="0.25">
      <c r="A878" t="s">
        <v>106</v>
      </c>
      <c r="B878">
        <v>1778.2</v>
      </c>
      <c r="C878">
        <v>1764.35</v>
      </c>
      <c r="D878">
        <v>1729.06</v>
      </c>
      <c r="E878">
        <v>568.69799999999998</v>
      </c>
      <c r="F878">
        <v>0</v>
      </c>
      <c r="G878">
        <v>0.114923</v>
      </c>
      <c r="H878">
        <v>0.89697199999999999</v>
      </c>
      <c r="I878">
        <v>0</v>
      </c>
    </row>
    <row r="879" spans="1:9" x14ac:dyDescent="0.25">
      <c r="A879" t="s">
        <v>106</v>
      </c>
      <c r="B879">
        <v>1766.6</v>
      </c>
      <c r="C879">
        <v>1759.8</v>
      </c>
      <c r="D879">
        <v>1728.3</v>
      </c>
      <c r="E879">
        <v>568.36300000000006</v>
      </c>
      <c r="F879">
        <v>0</v>
      </c>
      <c r="G879">
        <v>0.11494799999999999</v>
      </c>
      <c r="H879">
        <v>0.89936099999999997</v>
      </c>
      <c r="I879">
        <v>0</v>
      </c>
    </row>
    <row r="880" spans="1:9" x14ac:dyDescent="0.25">
      <c r="A880" t="s">
        <v>106</v>
      </c>
      <c r="B880">
        <v>1769.06</v>
      </c>
      <c r="C880">
        <v>1762.32</v>
      </c>
      <c r="D880">
        <v>1728.82</v>
      </c>
      <c r="E880">
        <v>568.75099999999998</v>
      </c>
      <c r="F880">
        <v>0</v>
      </c>
      <c r="G880">
        <v>0.114924</v>
      </c>
      <c r="H880">
        <v>0.90101100000000001</v>
      </c>
      <c r="I880">
        <v>0</v>
      </c>
    </row>
    <row r="881" spans="1:25" x14ac:dyDescent="0.25">
      <c r="A881" t="s">
        <v>106</v>
      </c>
      <c r="B881">
        <v>1771.2</v>
      </c>
      <c r="C881">
        <v>1762.1</v>
      </c>
      <c r="D881">
        <v>1728.3</v>
      </c>
      <c r="E881">
        <v>568.32299999999998</v>
      </c>
      <c r="F881">
        <v>0</v>
      </c>
      <c r="G881">
        <v>0.114923</v>
      </c>
      <c r="H881">
        <v>0.90100999999999998</v>
      </c>
      <c r="I881">
        <v>0</v>
      </c>
    </row>
    <row r="882" spans="1:25" x14ac:dyDescent="0.25">
      <c r="A882" t="s">
        <v>106</v>
      </c>
      <c r="B882">
        <v>1761.52</v>
      </c>
      <c r="C882">
        <v>1754.87</v>
      </c>
      <c r="D882">
        <v>1728.29</v>
      </c>
      <c r="E882">
        <v>568.66499999999996</v>
      </c>
      <c r="F882">
        <v>0</v>
      </c>
      <c r="G882">
        <v>0.114923</v>
      </c>
      <c r="H882">
        <v>0.900752</v>
      </c>
      <c r="I882">
        <v>0</v>
      </c>
    </row>
    <row r="883" spans="1:25" x14ac:dyDescent="0.25">
      <c r="A883" t="s">
        <v>106</v>
      </c>
      <c r="B883">
        <v>1760.33</v>
      </c>
      <c r="C883">
        <v>1753.63</v>
      </c>
      <c r="D883">
        <v>1729.18</v>
      </c>
      <c r="E883">
        <v>568.625</v>
      </c>
      <c r="F883">
        <v>0</v>
      </c>
      <c r="G883">
        <v>8.8147600000000007E-2</v>
      </c>
      <c r="H883">
        <v>0.90104700000000004</v>
      </c>
      <c r="I883">
        <v>0</v>
      </c>
    </row>
    <row r="884" spans="1:25" x14ac:dyDescent="0.25">
      <c r="A884" t="s">
        <v>106</v>
      </c>
      <c r="B884">
        <v>1756.14</v>
      </c>
      <c r="C884">
        <v>1749.3</v>
      </c>
      <c r="D884">
        <v>1728.71</v>
      </c>
      <c r="E884">
        <v>568.67700000000002</v>
      </c>
      <c r="F884">
        <v>0</v>
      </c>
      <c r="G884">
        <v>0.114924</v>
      </c>
      <c r="H884">
        <v>0.90104099999999998</v>
      </c>
      <c r="I884">
        <v>0</v>
      </c>
    </row>
    <row r="885" spans="1:25" x14ac:dyDescent="0.25">
      <c r="A885" t="s">
        <v>106</v>
      </c>
      <c r="B885">
        <v>1769.42</v>
      </c>
      <c r="C885">
        <v>1762.84</v>
      </c>
      <c r="D885">
        <v>1728.54</v>
      </c>
      <c r="E885">
        <v>568.26099999999997</v>
      </c>
      <c r="F885">
        <v>0</v>
      </c>
      <c r="G885">
        <v>0.114923</v>
      </c>
      <c r="H885">
        <v>0.900868</v>
      </c>
      <c r="I885">
        <v>0</v>
      </c>
    </row>
    <row r="886" spans="1:25" x14ac:dyDescent="0.25">
      <c r="A886" t="s">
        <v>106</v>
      </c>
      <c r="B886">
        <v>1772.19</v>
      </c>
      <c r="C886">
        <v>1763.07</v>
      </c>
      <c r="D886">
        <v>1728.87</v>
      </c>
      <c r="E886">
        <v>568.77499999999998</v>
      </c>
      <c r="F886">
        <v>0</v>
      </c>
      <c r="G886">
        <v>0.114923</v>
      </c>
      <c r="H886">
        <v>0.90037400000000001</v>
      </c>
      <c r="I886">
        <v>0</v>
      </c>
    </row>
    <row r="887" spans="1:25" x14ac:dyDescent="0.25">
      <c r="A887" t="s">
        <v>106</v>
      </c>
      <c r="B887">
        <v>1766.18</v>
      </c>
      <c r="C887">
        <v>1759.25</v>
      </c>
      <c r="D887">
        <v>1728.8</v>
      </c>
      <c r="E887">
        <v>568.45799999999997</v>
      </c>
      <c r="F887">
        <v>0</v>
      </c>
      <c r="G887">
        <v>9.6155900000000002E-2</v>
      </c>
      <c r="H887">
        <v>0.90082499999999999</v>
      </c>
      <c r="I887">
        <v>0</v>
      </c>
    </row>
    <row r="888" spans="1:25" x14ac:dyDescent="0.25">
      <c r="A888" t="s">
        <v>106</v>
      </c>
      <c r="B888">
        <v>2331.65</v>
      </c>
      <c r="C888">
        <v>1755.62</v>
      </c>
      <c r="D888">
        <v>1728.81</v>
      </c>
      <c r="E888">
        <v>568.79399999999998</v>
      </c>
      <c r="F888">
        <v>0</v>
      </c>
      <c r="G888">
        <v>0.114953</v>
      </c>
      <c r="H888">
        <v>0.90035200000000004</v>
      </c>
      <c r="I888">
        <v>0</v>
      </c>
    </row>
    <row r="889" spans="1:25" x14ac:dyDescent="0.25">
      <c r="A889" t="s">
        <v>106</v>
      </c>
      <c r="B889">
        <v>1766.49</v>
      </c>
      <c r="C889">
        <v>1752.18</v>
      </c>
      <c r="D889">
        <v>1728.77</v>
      </c>
      <c r="E889">
        <v>568.23400000000004</v>
      </c>
      <c r="F889">
        <v>0</v>
      </c>
      <c r="G889">
        <v>0.114923</v>
      </c>
      <c r="H889">
        <v>0.90101699999999996</v>
      </c>
      <c r="I889">
        <v>0</v>
      </c>
    </row>
    <row r="890" spans="1:25" x14ac:dyDescent="0.25">
      <c r="A890" t="s">
        <v>106</v>
      </c>
      <c r="B890">
        <v>1755.67</v>
      </c>
      <c r="C890">
        <v>1749.15</v>
      </c>
      <c r="D890">
        <v>1728.65</v>
      </c>
      <c r="E890">
        <v>568.77</v>
      </c>
      <c r="F890">
        <v>0</v>
      </c>
      <c r="G890">
        <v>0.114924</v>
      </c>
      <c r="H890">
        <v>0.89854100000000003</v>
      </c>
      <c r="I890">
        <v>0</v>
      </c>
    </row>
    <row r="891" spans="1:25" x14ac:dyDescent="0.25">
      <c r="A891" t="s">
        <v>106</v>
      </c>
      <c r="B891">
        <v>1795.29</v>
      </c>
      <c r="C891">
        <v>1788.12</v>
      </c>
      <c r="D891">
        <v>1728.46</v>
      </c>
      <c r="E891">
        <v>568.35500000000002</v>
      </c>
      <c r="F891">
        <v>0</v>
      </c>
      <c r="G891">
        <v>0.114923</v>
      </c>
      <c r="H891">
        <v>0.90071199999999996</v>
      </c>
      <c r="I891">
        <v>0</v>
      </c>
    </row>
    <row r="892" spans="1:25" x14ac:dyDescent="0.25">
      <c r="A892" t="s">
        <v>106</v>
      </c>
      <c r="B892">
        <v>1790.91</v>
      </c>
      <c r="C892">
        <v>1781.6</v>
      </c>
      <c r="D892">
        <v>1728.43</v>
      </c>
      <c r="E892">
        <v>568.74400000000003</v>
      </c>
      <c r="F892">
        <v>0</v>
      </c>
      <c r="G892">
        <v>9.3390899999999999E-2</v>
      </c>
      <c r="H892">
        <v>0.90099399999999996</v>
      </c>
      <c r="I892">
        <v>0</v>
      </c>
    </row>
    <row r="893" spans="1:25" x14ac:dyDescent="0.25">
      <c r="A893" t="s">
        <v>106</v>
      </c>
      <c r="B893">
        <v>1793.98</v>
      </c>
      <c r="C893">
        <v>1784.84</v>
      </c>
      <c r="D893">
        <v>1728.77</v>
      </c>
      <c r="E893">
        <v>568.428</v>
      </c>
      <c r="F893">
        <v>0</v>
      </c>
      <c r="G893">
        <v>8.39694E-2</v>
      </c>
      <c r="H893">
        <v>0.885517</v>
      </c>
      <c r="I893">
        <v>0</v>
      </c>
    </row>
    <row r="894" spans="1:25" x14ac:dyDescent="0.25">
      <c r="A894" t="s">
        <v>106</v>
      </c>
      <c r="B894">
        <v>1769.63</v>
      </c>
      <c r="C894">
        <v>1760.43</v>
      </c>
      <c r="D894">
        <v>1729.38</v>
      </c>
      <c r="E894">
        <v>569.15499999999997</v>
      </c>
      <c r="F894">
        <v>0</v>
      </c>
      <c r="G894">
        <v>0.10761900000000001</v>
      </c>
      <c r="H894">
        <v>0.90027999999999997</v>
      </c>
      <c r="I894">
        <v>0</v>
      </c>
    </row>
    <row r="895" spans="1:25" x14ac:dyDescent="0.25">
      <c r="A895" t="s">
        <v>106</v>
      </c>
      <c r="B895">
        <v>1783.65</v>
      </c>
      <c r="C895">
        <v>1776.82</v>
      </c>
      <c r="D895">
        <v>1728.24</v>
      </c>
      <c r="E895">
        <v>568.25099999999998</v>
      </c>
      <c r="F895">
        <v>0</v>
      </c>
      <c r="G895">
        <v>0.113106</v>
      </c>
      <c r="H895">
        <v>0.898289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1769.72</v>
      </c>
      <c r="C896">
        <v>1760.8</v>
      </c>
      <c r="D896">
        <v>1728.53</v>
      </c>
      <c r="E896">
        <v>568.73699999999997</v>
      </c>
      <c r="F896">
        <v>0</v>
      </c>
      <c r="G896">
        <v>0.114924</v>
      </c>
      <c r="H896">
        <v>0.90059199999999995</v>
      </c>
      <c r="I896">
        <v>0</v>
      </c>
      <c r="R896">
        <f>AVERAGE(B847:B896)</f>
        <v>1813.3653999999992</v>
      </c>
      <c r="S896">
        <f>AVERAGE(C847:C896)</f>
        <v>1760.5199999999998</v>
      </c>
      <c r="U896">
        <f>_xlfn.VAR.P(B847:B896)</f>
        <v>19731.801664840008</v>
      </c>
      <c r="V896">
        <f>_xlfn.VAR.P(C847:C896)</f>
        <v>112.13623999999973</v>
      </c>
      <c r="X896">
        <f>1.96*SQRT(U896)/50</f>
        <v>5.5064213160872235</v>
      </c>
      <c r="Y896">
        <f>1.96*SQRT(V896)/50</f>
        <v>0.41510604890027752</v>
      </c>
    </row>
    <row r="897" spans="1:15" x14ac:dyDescent="0.25">
      <c r="A897" t="s">
        <v>106</v>
      </c>
      <c r="B897">
        <v>90671.586744999993</v>
      </c>
      <c r="C897" t="s">
        <v>36</v>
      </c>
    </row>
    <row r="898" spans="1:15" x14ac:dyDescent="0.25">
      <c r="A898" t="s">
        <v>41</v>
      </c>
      <c r="B898">
        <v>118083</v>
      </c>
      <c r="C898">
        <v>117968</v>
      </c>
      <c r="D898">
        <v>117967</v>
      </c>
      <c r="E898">
        <v>117954</v>
      </c>
      <c r="F898">
        <v>14695.6</v>
      </c>
      <c r="G898">
        <v>12926.7</v>
      </c>
      <c r="H898">
        <v>2780.16</v>
      </c>
      <c r="I898">
        <v>2837.89</v>
      </c>
      <c r="J898">
        <v>3608.88</v>
      </c>
      <c r="K898">
        <v>87257.7</v>
      </c>
      <c r="L898">
        <v>5.4051599999999998E-2</v>
      </c>
      <c r="M898">
        <v>0.93717600000000001</v>
      </c>
      <c r="N898">
        <v>0</v>
      </c>
      <c r="O898" t="s">
        <v>42</v>
      </c>
    </row>
    <row r="899" spans="1:15" x14ac:dyDescent="0.25">
      <c r="A899" t="s">
        <v>41</v>
      </c>
      <c r="B899">
        <v>117754</v>
      </c>
      <c r="C899">
        <v>117631</v>
      </c>
      <c r="D899">
        <v>117630</v>
      </c>
      <c r="E899">
        <v>117618</v>
      </c>
      <c r="F899">
        <v>14563.7</v>
      </c>
      <c r="G899">
        <v>12997</v>
      </c>
      <c r="H899">
        <v>2766.42</v>
      </c>
      <c r="I899">
        <v>2781.35</v>
      </c>
      <c r="J899">
        <v>3592.46</v>
      </c>
      <c r="K899">
        <v>87096.7</v>
      </c>
      <c r="L899">
        <v>5.3913200000000001E-2</v>
      </c>
      <c r="M899">
        <v>0.95821400000000001</v>
      </c>
      <c r="N899">
        <v>2676</v>
      </c>
      <c r="O899" t="s">
        <v>42</v>
      </c>
    </row>
    <row r="900" spans="1:15" x14ac:dyDescent="0.25">
      <c r="A900" t="s">
        <v>41</v>
      </c>
      <c r="B900">
        <v>120222</v>
      </c>
      <c r="C900">
        <v>120099</v>
      </c>
      <c r="D900">
        <v>120099</v>
      </c>
      <c r="E900">
        <v>120086</v>
      </c>
      <c r="F900">
        <v>15528.7</v>
      </c>
      <c r="G900">
        <v>13341.5</v>
      </c>
      <c r="H900">
        <v>2811.89</v>
      </c>
      <c r="I900">
        <v>2852.35</v>
      </c>
      <c r="J900">
        <v>3856.64</v>
      </c>
      <c r="K900">
        <v>88243.6</v>
      </c>
      <c r="L900">
        <v>5.3946800000000003E-2</v>
      </c>
      <c r="M900">
        <v>0.95848100000000003</v>
      </c>
      <c r="N900">
        <v>0</v>
      </c>
      <c r="O900" t="s">
        <v>42</v>
      </c>
    </row>
    <row r="901" spans="1:15" x14ac:dyDescent="0.25">
      <c r="A901" t="s">
        <v>41</v>
      </c>
      <c r="B901">
        <v>127613</v>
      </c>
      <c r="C901">
        <v>127485</v>
      </c>
      <c r="D901">
        <v>127485</v>
      </c>
      <c r="E901">
        <v>127471</v>
      </c>
      <c r="F901">
        <v>17448</v>
      </c>
      <c r="G901">
        <v>14025.7</v>
      </c>
      <c r="H901">
        <v>2977.13</v>
      </c>
      <c r="I901">
        <v>2992.73</v>
      </c>
      <c r="J901">
        <v>4000.49</v>
      </c>
      <c r="K901">
        <v>93151.9</v>
      </c>
      <c r="L901">
        <v>5.3955400000000001E-2</v>
      </c>
      <c r="M901">
        <v>0.95916900000000005</v>
      </c>
      <c r="N901">
        <v>0</v>
      </c>
      <c r="O901" t="s">
        <v>42</v>
      </c>
    </row>
    <row r="902" spans="1:15" x14ac:dyDescent="0.25">
      <c r="A902" t="s">
        <v>41</v>
      </c>
      <c r="B902">
        <v>132329</v>
      </c>
      <c r="C902">
        <v>132162</v>
      </c>
      <c r="D902">
        <v>132161</v>
      </c>
      <c r="E902">
        <v>132147</v>
      </c>
      <c r="F902">
        <v>18303.7</v>
      </c>
      <c r="G902">
        <v>14576.6</v>
      </c>
      <c r="H902">
        <v>3055.65</v>
      </c>
      <c r="I902">
        <v>3105.09</v>
      </c>
      <c r="J902">
        <v>4374.76</v>
      </c>
      <c r="K902">
        <v>95875.199999999997</v>
      </c>
      <c r="L902">
        <v>5.39414E-2</v>
      </c>
      <c r="M902">
        <v>0.95731500000000003</v>
      </c>
      <c r="N902">
        <v>0</v>
      </c>
      <c r="O902" t="s">
        <v>42</v>
      </c>
    </row>
    <row r="903" spans="1:15" x14ac:dyDescent="0.25">
      <c r="A903" t="s">
        <v>41</v>
      </c>
      <c r="B903">
        <v>128825</v>
      </c>
      <c r="C903">
        <v>128702</v>
      </c>
      <c r="D903">
        <v>128701</v>
      </c>
      <c r="E903">
        <v>128687</v>
      </c>
      <c r="F903">
        <v>17707.8</v>
      </c>
      <c r="G903">
        <v>14396.5</v>
      </c>
      <c r="H903">
        <v>3016.23</v>
      </c>
      <c r="I903">
        <v>3022.72</v>
      </c>
      <c r="J903">
        <v>4241.01</v>
      </c>
      <c r="K903">
        <v>93494.5</v>
      </c>
      <c r="L903">
        <v>5.6856799999999999E-2</v>
      </c>
      <c r="M903">
        <v>0.93179199999999995</v>
      </c>
      <c r="N903">
        <v>558</v>
      </c>
      <c r="O903" t="s">
        <v>42</v>
      </c>
    </row>
    <row r="904" spans="1:15" x14ac:dyDescent="0.25">
      <c r="A904" t="s">
        <v>41</v>
      </c>
      <c r="B904">
        <v>133536</v>
      </c>
      <c r="C904">
        <v>133409</v>
      </c>
      <c r="D904">
        <v>133408</v>
      </c>
      <c r="E904">
        <v>133394</v>
      </c>
      <c r="F904">
        <v>18566.400000000001</v>
      </c>
      <c r="G904">
        <v>15634.7</v>
      </c>
      <c r="H904">
        <v>3082.88</v>
      </c>
      <c r="I904">
        <v>3126.98</v>
      </c>
      <c r="J904">
        <v>5340.07</v>
      </c>
      <c r="K904">
        <v>96094.6</v>
      </c>
      <c r="L904">
        <v>5.4564000000000001E-2</v>
      </c>
      <c r="M904">
        <v>0.95879000000000003</v>
      </c>
      <c r="N904">
        <v>898</v>
      </c>
      <c r="O904" t="s">
        <v>42</v>
      </c>
    </row>
    <row r="905" spans="1:15" x14ac:dyDescent="0.25">
      <c r="A905" t="s">
        <v>41</v>
      </c>
      <c r="B905">
        <v>127667</v>
      </c>
      <c r="C905">
        <v>127543</v>
      </c>
      <c r="D905">
        <v>127542</v>
      </c>
      <c r="E905">
        <v>127529</v>
      </c>
      <c r="F905">
        <v>17390.900000000001</v>
      </c>
      <c r="G905">
        <v>14533.2</v>
      </c>
      <c r="H905">
        <v>2956.48</v>
      </c>
      <c r="I905">
        <v>2965.28</v>
      </c>
      <c r="J905">
        <v>4663.8</v>
      </c>
      <c r="K905">
        <v>92739.199999999997</v>
      </c>
      <c r="L905">
        <v>5.5190299999999998E-2</v>
      </c>
      <c r="M905">
        <v>0.94524900000000001</v>
      </c>
      <c r="N905">
        <v>0</v>
      </c>
      <c r="O905" t="s">
        <v>42</v>
      </c>
    </row>
    <row r="906" spans="1:15" x14ac:dyDescent="0.25">
      <c r="A906" t="s">
        <v>41</v>
      </c>
      <c r="B906">
        <v>124482</v>
      </c>
      <c r="C906">
        <v>124361</v>
      </c>
      <c r="D906">
        <v>124357</v>
      </c>
      <c r="E906">
        <v>124344</v>
      </c>
      <c r="F906">
        <v>16403.8</v>
      </c>
      <c r="G906">
        <v>14158</v>
      </c>
      <c r="H906">
        <v>2924.31</v>
      </c>
      <c r="I906">
        <v>2950.92</v>
      </c>
      <c r="J906">
        <v>4520.21</v>
      </c>
      <c r="K906">
        <v>90390.8</v>
      </c>
      <c r="L906">
        <v>5.3975299999999997E-2</v>
      </c>
      <c r="M906">
        <v>0.94364700000000001</v>
      </c>
      <c r="N906">
        <v>0</v>
      </c>
      <c r="O906" t="s">
        <v>42</v>
      </c>
    </row>
    <row r="907" spans="1:15" x14ac:dyDescent="0.25">
      <c r="A907" t="s">
        <v>41</v>
      </c>
      <c r="B907">
        <v>118591</v>
      </c>
      <c r="C907">
        <v>118470</v>
      </c>
      <c r="D907">
        <v>118469</v>
      </c>
      <c r="E907">
        <v>118456</v>
      </c>
      <c r="F907">
        <v>14905.1</v>
      </c>
      <c r="G907">
        <v>12856.1</v>
      </c>
      <c r="H907">
        <v>2799.46</v>
      </c>
      <c r="I907">
        <v>2825.4</v>
      </c>
      <c r="J907">
        <v>3561.01</v>
      </c>
      <c r="K907">
        <v>87557.9</v>
      </c>
      <c r="L907">
        <v>5.39117E-2</v>
      </c>
      <c r="M907">
        <v>0.95832300000000004</v>
      </c>
      <c r="N907">
        <v>0</v>
      </c>
      <c r="O907" t="s">
        <v>42</v>
      </c>
    </row>
    <row r="908" spans="1:15" x14ac:dyDescent="0.25">
      <c r="A908" t="s">
        <v>41</v>
      </c>
      <c r="B908">
        <v>127245</v>
      </c>
      <c r="C908">
        <v>127121</v>
      </c>
      <c r="D908">
        <v>127120</v>
      </c>
      <c r="E908">
        <v>127107</v>
      </c>
      <c r="F908">
        <v>17138.5</v>
      </c>
      <c r="G908">
        <v>14120.7</v>
      </c>
      <c r="H908">
        <v>2970.97</v>
      </c>
      <c r="I908">
        <v>2965.1</v>
      </c>
      <c r="J908">
        <v>4076.12</v>
      </c>
      <c r="K908">
        <v>92843.199999999997</v>
      </c>
      <c r="L908">
        <v>5.3974300000000003E-2</v>
      </c>
      <c r="M908">
        <v>0.95916400000000002</v>
      </c>
      <c r="N908">
        <v>2093</v>
      </c>
      <c r="O908" t="s">
        <v>42</v>
      </c>
    </row>
    <row r="909" spans="1:15" x14ac:dyDescent="0.25">
      <c r="A909" t="s">
        <v>41</v>
      </c>
      <c r="B909">
        <v>128369</v>
      </c>
      <c r="C909">
        <v>128245</v>
      </c>
      <c r="D909">
        <v>128244</v>
      </c>
      <c r="E909">
        <v>128230</v>
      </c>
      <c r="F909">
        <v>17624.099999999999</v>
      </c>
      <c r="G909">
        <v>14140.4</v>
      </c>
      <c r="H909">
        <v>2989.16</v>
      </c>
      <c r="I909">
        <v>3014.82</v>
      </c>
      <c r="J909">
        <v>4020.19</v>
      </c>
      <c r="K909">
        <v>93381</v>
      </c>
      <c r="L909">
        <v>5.3909699999999998E-2</v>
      </c>
      <c r="M909">
        <v>0.95613099999999995</v>
      </c>
      <c r="N909">
        <v>1859</v>
      </c>
      <c r="O909" t="s">
        <v>42</v>
      </c>
    </row>
    <row r="910" spans="1:15" x14ac:dyDescent="0.25">
      <c r="A910" t="s">
        <v>41</v>
      </c>
      <c r="B910">
        <v>123409</v>
      </c>
      <c r="C910">
        <v>123283</v>
      </c>
      <c r="D910">
        <v>123282</v>
      </c>
      <c r="E910">
        <v>123268</v>
      </c>
      <c r="F910">
        <v>16495.8</v>
      </c>
      <c r="G910">
        <v>13484.3</v>
      </c>
      <c r="H910">
        <v>2913.06</v>
      </c>
      <c r="I910">
        <v>2885.83</v>
      </c>
      <c r="J910">
        <v>3739.58</v>
      </c>
      <c r="K910">
        <v>90250.7</v>
      </c>
      <c r="L910">
        <v>5.4683000000000002E-2</v>
      </c>
      <c r="M910">
        <v>0.95280100000000001</v>
      </c>
      <c r="N910">
        <v>0</v>
      </c>
      <c r="O910" t="s">
        <v>42</v>
      </c>
    </row>
    <row r="911" spans="1:15" x14ac:dyDescent="0.25">
      <c r="A911" t="s">
        <v>41</v>
      </c>
      <c r="B911">
        <v>129935</v>
      </c>
      <c r="C911">
        <v>129804</v>
      </c>
      <c r="D911">
        <v>129803</v>
      </c>
      <c r="E911">
        <v>129789</v>
      </c>
      <c r="F911">
        <v>18079.900000000001</v>
      </c>
      <c r="G911">
        <v>14440.7</v>
      </c>
      <c r="H911">
        <v>3010.48</v>
      </c>
      <c r="I911">
        <v>3036.42</v>
      </c>
      <c r="J911">
        <v>4276.63</v>
      </c>
      <c r="K911">
        <v>94199</v>
      </c>
      <c r="L911">
        <v>5.3920700000000002E-2</v>
      </c>
      <c r="M911">
        <v>0.954349</v>
      </c>
      <c r="N911">
        <v>938</v>
      </c>
      <c r="O911" t="s">
        <v>42</v>
      </c>
    </row>
    <row r="912" spans="1:15" x14ac:dyDescent="0.25">
      <c r="A912" t="s">
        <v>41</v>
      </c>
      <c r="B912">
        <v>129550</v>
      </c>
      <c r="C912">
        <v>129399</v>
      </c>
      <c r="D912">
        <v>129398</v>
      </c>
      <c r="E912">
        <v>129384</v>
      </c>
      <c r="F912">
        <v>18013.400000000001</v>
      </c>
      <c r="G912">
        <v>14110.2</v>
      </c>
      <c r="H912">
        <v>3020.68</v>
      </c>
      <c r="I912">
        <v>3031.82</v>
      </c>
      <c r="J912">
        <v>4019.9</v>
      </c>
      <c r="K912">
        <v>94150</v>
      </c>
      <c r="L912">
        <v>5.4211299999999997E-2</v>
      </c>
      <c r="M912">
        <v>0.95782900000000004</v>
      </c>
      <c r="N912">
        <v>0</v>
      </c>
      <c r="O912" t="s">
        <v>42</v>
      </c>
    </row>
    <row r="913" spans="1:15" x14ac:dyDescent="0.25">
      <c r="A913" t="s">
        <v>41</v>
      </c>
      <c r="B913">
        <v>127121</v>
      </c>
      <c r="C913">
        <v>126985</v>
      </c>
      <c r="D913">
        <v>126984</v>
      </c>
      <c r="E913">
        <v>126970</v>
      </c>
      <c r="F913">
        <v>17464.7</v>
      </c>
      <c r="G913">
        <v>14149.1</v>
      </c>
      <c r="H913">
        <v>2985.39</v>
      </c>
      <c r="I913">
        <v>2977.53</v>
      </c>
      <c r="J913">
        <v>4103.3100000000004</v>
      </c>
      <c r="K913">
        <v>92262.399999999994</v>
      </c>
      <c r="L913">
        <v>5.3959199999999999E-2</v>
      </c>
      <c r="M913">
        <v>0.93183400000000005</v>
      </c>
      <c r="N913">
        <v>2635</v>
      </c>
      <c r="O913" t="s">
        <v>42</v>
      </c>
    </row>
    <row r="914" spans="1:15" x14ac:dyDescent="0.25">
      <c r="A914" t="s">
        <v>41</v>
      </c>
      <c r="B914">
        <v>128694</v>
      </c>
      <c r="C914">
        <v>128550</v>
      </c>
      <c r="D914">
        <v>128550</v>
      </c>
      <c r="E914">
        <v>128536</v>
      </c>
      <c r="F914">
        <v>17448.2</v>
      </c>
      <c r="G914">
        <v>14718.5</v>
      </c>
      <c r="H914">
        <v>2969.46</v>
      </c>
      <c r="I914">
        <v>3065.57</v>
      </c>
      <c r="J914">
        <v>4725.57</v>
      </c>
      <c r="K914">
        <v>93157.3</v>
      </c>
      <c r="L914">
        <v>5.3937199999999998E-2</v>
      </c>
      <c r="M914">
        <v>0.95277800000000001</v>
      </c>
      <c r="N914">
        <v>229</v>
      </c>
      <c r="O914" t="s">
        <v>42</v>
      </c>
    </row>
    <row r="915" spans="1:15" x14ac:dyDescent="0.25">
      <c r="A915" t="s">
        <v>41</v>
      </c>
      <c r="B915">
        <v>127682</v>
      </c>
      <c r="C915">
        <v>127555</v>
      </c>
      <c r="D915">
        <v>127554</v>
      </c>
      <c r="E915">
        <v>127540</v>
      </c>
      <c r="F915">
        <v>17595</v>
      </c>
      <c r="G915">
        <v>13909.9</v>
      </c>
      <c r="H915">
        <v>2974.9</v>
      </c>
      <c r="I915">
        <v>2995.83</v>
      </c>
      <c r="J915">
        <v>3946.98</v>
      </c>
      <c r="K915">
        <v>92891</v>
      </c>
      <c r="L915">
        <v>5.407E-2</v>
      </c>
      <c r="M915">
        <v>0.94283600000000001</v>
      </c>
      <c r="N915">
        <v>0</v>
      </c>
      <c r="O915" t="s">
        <v>42</v>
      </c>
    </row>
    <row r="916" spans="1:15" x14ac:dyDescent="0.25">
      <c r="A916" t="s">
        <v>41</v>
      </c>
      <c r="B916">
        <v>129071</v>
      </c>
      <c r="C916">
        <v>128941</v>
      </c>
      <c r="D916">
        <v>128940</v>
      </c>
      <c r="E916">
        <v>128926</v>
      </c>
      <c r="F916">
        <v>17553.900000000001</v>
      </c>
      <c r="G916">
        <v>14452</v>
      </c>
      <c r="H916">
        <v>3001.06</v>
      </c>
      <c r="I916">
        <v>3053.26</v>
      </c>
      <c r="J916">
        <v>4338.3</v>
      </c>
      <c r="K916">
        <v>93921.1</v>
      </c>
      <c r="L916">
        <v>5.46513E-2</v>
      </c>
      <c r="M916">
        <v>0.95215899999999998</v>
      </c>
      <c r="N916">
        <v>0</v>
      </c>
      <c r="O916" t="s">
        <v>42</v>
      </c>
    </row>
    <row r="917" spans="1:15" x14ac:dyDescent="0.25">
      <c r="A917" t="s">
        <v>41</v>
      </c>
      <c r="B917">
        <v>130362</v>
      </c>
      <c r="C917">
        <v>130217</v>
      </c>
      <c r="D917">
        <v>130216</v>
      </c>
      <c r="E917">
        <v>130202</v>
      </c>
      <c r="F917">
        <v>17904.400000000001</v>
      </c>
      <c r="G917">
        <v>14690.4</v>
      </c>
      <c r="H917">
        <v>3024.66</v>
      </c>
      <c r="I917">
        <v>3052.54</v>
      </c>
      <c r="J917">
        <v>4517.62</v>
      </c>
      <c r="K917">
        <v>94155.5</v>
      </c>
      <c r="L917">
        <v>5.3910399999999997E-2</v>
      </c>
      <c r="M917">
        <v>0.95202299999999995</v>
      </c>
      <c r="N917">
        <v>2691</v>
      </c>
      <c r="O917" t="s">
        <v>42</v>
      </c>
    </row>
    <row r="918" spans="1:15" x14ac:dyDescent="0.25">
      <c r="A918" t="s">
        <v>41</v>
      </c>
      <c r="B918">
        <v>127766</v>
      </c>
      <c r="C918">
        <v>127628</v>
      </c>
      <c r="D918">
        <v>127627</v>
      </c>
      <c r="E918">
        <v>127613</v>
      </c>
      <c r="F918">
        <v>17221.900000000001</v>
      </c>
      <c r="G918">
        <v>13946.2</v>
      </c>
      <c r="H918">
        <v>2997.84</v>
      </c>
      <c r="I918">
        <v>3021.2</v>
      </c>
      <c r="J918">
        <v>3962.09</v>
      </c>
      <c r="K918">
        <v>93119.9</v>
      </c>
      <c r="L918">
        <v>5.39573E-2</v>
      </c>
      <c r="M918">
        <v>0.94350100000000003</v>
      </c>
      <c r="N918">
        <v>0</v>
      </c>
      <c r="O918" t="s">
        <v>42</v>
      </c>
    </row>
    <row r="919" spans="1:15" x14ac:dyDescent="0.25">
      <c r="A919" t="s">
        <v>41</v>
      </c>
      <c r="B919">
        <v>125166</v>
      </c>
      <c r="C919">
        <v>125030</v>
      </c>
      <c r="D919">
        <v>125029</v>
      </c>
      <c r="E919">
        <v>125016</v>
      </c>
      <c r="F919">
        <v>16641.8</v>
      </c>
      <c r="G919">
        <v>13804.7</v>
      </c>
      <c r="H919">
        <v>2948.75</v>
      </c>
      <c r="I919">
        <v>2933.27</v>
      </c>
      <c r="J919">
        <v>3933.98</v>
      </c>
      <c r="K919">
        <v>91699</v>
      </c>
      <c r="L919">
        <v>5.41588E-2</v>
      </c>
      <c r="M919">
        <v>0.94310700000000003</v>
      </c>
      <c r="N919">
        <v>0</v>
      </c>
      <c r="O919" t="s">
        <v>42</v>
      </c>
    </row>
    <row r="920" spans="1:15" x14ac:dyDescent="0.25">
      <c r="A920" t="s">
        <v>41</v>
      </c>
      <c r="B920">
        <v>129964</v>
      </c>
      <c r="C920">
        <v>129840</v>
      </c>
      <c r="D920">
        <v>129839</v>
      </c>
      <c r="E920">
        <v>129825</v>
      </c>
      <c r="F920">
        <v>18290.099999999999</v>
      </c>
      <c r="G920">
        <v>14667.7</v>
      </c>
      <c r="H920">
        <v>2973.71</v>
      </c>
      <c r="I920">
        <v>3049.59</v>
      </c>
      <c r="J920">
        <v>4620.3999999999996</v>
      </c>
      <c r="K920">
        <v>93617.8</v>
      </c>
      <c r="L920">
        <v>5.4054400000000002E-2</v>
      </c>
      <c r="M920">
        <v>0.95889199999999997</v>
      </c>
      <c r="N920">
        <v>0</v>
      </c>
      <c r="O920" t="s">
        <v>42</v>
      </c>
    </row>
    <row r="921" spans="1:15" x14ac:dyDescent="0.25">
      <c r="A921" t="s">
        <v>41</v>
      </c>
      <c r="B921">
        <v>123533</v>
      </c>
      <c r="C921">
        <v>123410</v>
      </c>
      <c r="D921">
        <v>123409</v>
      </c>
      <c r="E921">
        <v>123396</v>
      </c>
      <c r="F921">
        <v>16574.599999999999</v>
      </c>
      <c r="G921">
        <v>13556.6</v>
      </c>
      <c r="H921">
        <v>2861.04</v>
      </c>
      <c r="I921">
        <v>2879.98</v>
      </c>
      <c r="J921">
        <v>3792.76</v>
      </c>
      <c r="K921">
        <v>90241.8</v>
      </c>
      <c r="L921">
        <v>5.3989299999999997E-2</v>
      </c>
      <c r="M921">
        <v>0.95425199999999999</v>
      </c>
      <c r="N921">
        <v>1916</v>
      </c>
      <c r="O921" t="s">
        <v>42</v>
      </c>
    </row>
    <row r="922" spans="1:15" x14ac:dyDescent="0.25">
      <c r="A922" t="s">
        <v>41</v>
      </c>
      <c r="B922">
        <v>128979</v>
      </c>
      <c r="C922">
        <v>128855</v>
      </c>
      <c r="D922">
        <v>128854</v>
      </c>
      <c r="E922">
        <v>128840</v>
      </c>
      <c r="F922">
        <v>17837.099999999999</v>
      </c>
      <c r="G922">
        <v>14019.9</v>
      </c>
      <c r="H922">
        <v>2986.28</v>
      </c>
      <c r="I922">
        <v>3039.42</v>
      </c>
      <c r="J922">
        <v>3983.37</v>
      </c>
      <c r="K922">
        <v>93800.6</v>
      </c>
      <c r="L922">
        <v>5.3971699999999997E-2</v>
      </c>
      <c r="M922">
        <v>0.93183199999999999</v>
      </c>
      <c r="N922">
        <v>0</v>
      </c>
      <c r="O922" t="s">
        <v>42</v>
      </c>
    </row>
    <row r="923" spans="1:15" x14ac:dyDescent="0.25">
      <c r="A923" t="s">
        <v>41</v>
      </c>
      <c r="B923">
        <v>130288</v>
      </c>
      <c r="C923">
        <v>130145</v>
      </c>
      <c r="D923">
        <v>130144</v>
      </c>
      <c r="E923">
        <v>130130</v>
      </c>
      <c r="F923">
        <v>18126.8</v>
      </c>
      <c r="G923">
        <v>14595.1</v>
      </c>
      <c r="H923">
        <v>2986.22</v>
      </c>
      <c r="I923">
        <v>3027.33</v>
      </c>
      <c r="J923">
        <v>4541.3599999999997</v>
      </c>
      <c r="K923">
        <v>94232.8</v>
      </c>
      <c r="L923">
        <v>5.4219299999999998E-2</v>
      </c>
      <c r="M923">
        <v>0.95891599999999999</v>
      </c>
      <c r="N923">
        <v>0</v>
      </c>
      <c r="O923" t="s">
        <v>42</v>
      </c>
    </row>
    <row r="924" spans="1:15" x14ac:dyDescent="0.25">
      <c r="A924" t="s">
        <v>41</v>
      </c>
      <c r="B924">
        <v>131070</v>
      </c>
      <c r="C924">
        <v>130950</v>
      </c>
      <c r="D924">
        <v>130949</v>
      </c>
      <c r="E924">
        <v>130935</v>
      </c>
      <c r="F924">
        <v>17984.3</v>
      </c>
      <c r="G924">
        <v>14384.4</v>
      </c>
      <c r="H924">
        <v>3049.19</v>
      </c>
      <c r="I924">
        <v>3078.71</v>
      </c>
      <c r="J924">
        <v>4192.32</v>
      </c>
      <c r="K924">
        <v>95169.1</v>
      </c>
      <c r="L924">
        <v>5.5205200000000003E-2</v>
      </c>
      <c r="M924">
        <v>0.93539300000000003</v>
      </c>
      <c r="N924">
        <v>0</v>
      </c>
      <c r="O924" t="s">
        <v>42</v>
      </c>
    </row>
    <row r="925" spans="1:15" x14ac:dyDescent="0.25">
      <c r="A925" t="s">
        <v>41</v>
      </c>
      <c r="B925">
        <v>130957</v>
      </c>
      <c r="C925">
        <v>130834</v>
      </c>
      <c r="D925">
        <v>130833</v>
      </c>
      <c r="E925">
        <v>130819</v>
      </c>
      <c r="F925">
        <v>18275.8</v>
      </c>
      <c r="G925">
        <v>14464.9</v>
      </c>
      <c r="H925">
        <v>3047.56</v>
      </c>
      <c r="I925">
        <v>3079.77</v>
      </c>
      <c r="J925">
        <v>4293.0200000000004</v>
      </c>
      <c r="K925">
        <v>94946.5</v>
      </c>
      <c r="L925">
        <v>5.3969900000000001E-2</v>
      </c>
      <c r="M925">
        <v>0.95709599999999995</v>
      </c>
      <c r="N925">
        <v>0</v>
      </c>
      <c r="O925" t="s">
        <v>42</v>
      </c>
    </row>
    <row r="926" spans="1:15" x14ac:dyDescent="0.25">
      <c r="A926" t="s">
        <v>41</v>
      </c>
      <c r="B926">
        <v>130169</v>
      </c>
      <c r="C926">
        <v>130027</v>
      </c>
      <c r="D926">
        <v>130026</v>
      </c>
      <c r="E926">
        <v>130013</v>
      </c>
      <c r="F926">
        <v>18209.900000000001</v>
      </c>
      <c r="G926">
        <v>14982.6</v>
      </c>
      <c r="H926">
        <v>2978.85</v>
      </c>
      <c r="I926">
        <v>3083.9</v>
      </c>
      <c r="J926">
        <v>4949.6400000000003</v>
      </c>
      <c r="K926">
        <v>93785.2</v>
      </c>
      <c r="L926">
        <v>5.42978E-2</v>
      </c>
      <c r="M926">
        <v>0.95430499999999996</v>
      </c>
      <c r="N926">
        <v>0</v>
      </c>
      <c r="O926" t="s">
        <v>42</v>
      </c>
    </row>
    <row r="927" spans="1:15" x14ac:dyDescent="0.25">
      <c r="A927" t="s">
        <v>41</v>
      </c>
      <c r="B927">
        <v>129761</v>
      </c>
      <c r="C927">
        <v>129643</v>
      </c>
      <c r="D927">
        <v>129642</v>
      </c>
      <c r="E927">
        <v>129629</v>
      </c>
      <c r="F927">
        <v>17997.8</v>
      </c>
      <c r="G927">
        <v>14764.5</v>
      </c>
      <c r="H927">
        <v>2953.68</v>
      </c>
      <c r="I927">
        <v>3026.08</v>
      </c>
      <c r="J927">
        <v>4816.08</v>
      </c>
      <c r="K927">
        <v>93590.399999999994</v>
      </c>
      <c r="L927">
        <v>5.4137400000000002E-2</v>
      </c>
      <c r="M927">
        <v>0.95914100000000002</v>
      </c>
      <c r="N927">
        <v>0</v>
      </c>
      <c r="O927" t="s">
        <v>42</v>
      </c>
    </row>
    <row r="928" spans="1:15" x14ac:dyDescent="0.25">
      <c r="A928" t="s">
        <v>41</v>
      </c>
      <c r="B928">
        <v>133118</v>
      </c>
      <c r="C928">
        <v>132994</v>
      </c>
      <c r="D928">
        <v>132993</v>
      </c>
      <c r="E928">
        <v>132979</v>
      </c>
      <c r="F928">
        <v>18714</v>
      </c>
      <c r="G928">
        <v>14909.9</v>
      </c>
      <c r="H928">
        <v>3082.56</v>
      </c>
      <c r="I928">
        <v>3059.86</v>
      </c>
      <c r="J928">
        <v>4691.32</v>
      </c>
      <c r="K928">
        <v>96076.3</v>
      </c>
      <c r="L928">
        <v>5.3949200000000003E-2</v>
      </c>
      <c r="M928">
        <v>0.95677199999999996</v>
      </c>
      <c r="N928">
        <v>0</v>
      </c>
      <c r="O928" t="s">
        <v>42</v>
      </c>
    </row>
    <row r="929" spans="1:15" x14ac:dyDescent="0.25">
      <c r="A929" t="s">
        <v>41</v>
      </c>
      <c r="B929">
        <v>129421</v>
      </c>
      <c r="C929">
        <v>129303</v>
      </c>
      <c r="D929">
        <v>129302</v>
      </c>
      <c r="E929">
        <v>129288</v>
      </c>
      <c r="F929">
        <v>17770.3</v>
      </c>
      <c r="G929">
        <v>14241.7</v>
      </c>
      <c r="H929">
        <v>2993.8</v>
      </c>
      <c r="I929">
        <v>3038.19</v>
      </c>
      <c r="J929">
        <v>4203.8100000000004</v>
      </c>
      <c r="K929">
        <v>94001.2</v>
      </c>
      <c r="L929">
        <v>5.3986300000000001E-2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128701</v>
      </c>
      <c r="C930">
        <v>128579</v>
      </c>
      <c r="D930">
        <v>128578</v>
      </c>
      <c r="E930">
        <v>128564</v>
      </c>
      <c r="F930">
        <v>17726.2</v>
      </c>
      <c r="G930">
        <v>14132.3</v>
      </c>
      <c r="H930">
        <v>2975.89</v>
      </c>
      <c r="I930">
        <v>3015.43</v>
      </c>
      <c r="J930">
        <v>4082.76</v>
      </c>
      <c r="K930">
        <v>93751.2</v>
      </c>
      <c r="L930">
        <v>5.3931899999999998E-2</v>
      </c>
      <c r="M930">
        <v>0.93503199999999997</v>
      </c>
      <c r="N930">
        <v>0</v>
      </c>
      <c r="O930" t="s">
        <v>42</v>
      </c>
    </row>
    <row r="931" spans="1:15" x14ac:dyDescent="0.25">
      <c r="A931" t="s">
        <v>41</v>
      </c>
      <c r="B931">
        <v>131860</v>
      </c>
      <c r="C931">
        <v>131696</v>
      </c>
      <c r="D931">
        <v>131695</v>
      </c>
      <c r="E931">
        <v>131681</v>
      </c>
      <c r="F931">
        <v>18614.900000000001</v>
      </c>
      <c r="G931">
        <v>15174</v>
      </c>
      <c r="H931">
        <v>2999.11</v>
      </c>
      <c r="I931">
        <v>3023.72</v>
      </c>
      <c r="J931">
        <v>4853.4399999999996</v>
      </c>
      <c r="K931">
        <v>94986.1</v>
      </c>
      <c r="L931">
        <v>5.3945699999999999E-2</v>
      </c>
      <c r="M931">
        <v>0.95731900000000003</v>
      </c>
      <c r="N931">
        <v>4806</v>
      </c>
      <c r="O931" t="s">
        <v>42</v>
      </c>
    </row>
    <row r="932" spans="1:15" x14ac:dyDescent="0.25">
      <c r="A932" t="s">
        <v>41</v>
      </c>
      <c r="B932">
        <v>130030</v>
      </c>
      <c r="C932">
        <v>129896</v>
      </c>
      <c r="D932">
        <v>129895</v>
      </c>
      <c r="E932">
        <v>129882</v>
      </c>
      <c r="F932">
        <v>17781.599999999999</v>
      </c>
      <c r="G932">
        <v>14226.4</v>
      </c>
      <c r="H932">
        <v>3051.26</v>
      </c>
      <c r="I932">
        <v>3057.8</v>
      </c>
      <c r="J932">
        <v>4047.56</v>
      </c>
      <c r="K932">
        <v>94712.4</v>
      </c>
      <c r="L932">
        <v>5.4172900000000003E-2</v>
      </c>
      <c r="M932">
        <v>0.95413199999999998</v>
      </c>
      <c r="N932">
        <v>532</v>
      </c>
      <c r="O932" t="s">
        <v>42</v>
      </c>
    </row>
    <row r="933" spans="1:15" x14ac:dyDescent="0.25">
      <c r="A933" t="s">
        <v>41</v>
      </c>
      <c r="B933">
        <v>128166</v>
      </c>
      <c r="C933">
        <v>128044</v>
      </c>
      <c r="D933">
        <v>128043</v>
      </c>
      <c r="E933">
        <v>128029</v>
      </c>
      <c r="F933">
        <v>17347.2</v>
      </c>
      <c r="G933">
        <v>13994.1</v>
      </c>
      <c r="H933">
        <v>3000.54</v>
      </c>
      <c r="I933">
        <v>3016.09</v>
      </c>
      <c r="J933">
        <v>3972.57</v>
      </c>
      <c r="K933">
        <v>93558.6</v>
      </c>
      <c r="L933">
        <v>5.3917800000000002E-2</v>
      </c>
      <c r="M933">
        <v>0.93485600000000002</v>
      </c>
      <c r="N933">
        <v>0</v>
      </c>
      <c r="O933" t="s">
        <v>42</v>
      </c>
    </row>
    <row r="934" spans="1:15" x14ac:dyDescent="0.25">
      <c r="A934" t="s">
        <v>41</v>
      </c>
      <c r="B934">
        <v>131344</v>
      </c>
      <c r="C934">
        <v>131220</v>
      </c>
      <c r="D934">
        <v>131219</v>
      </c>
      <c r="E934">
        <v>131205</v>
      </c>
      <c r="F934">
        <v>18081.2</v>
      </c>
      <c r="G934">
        <v>15039.7</v>
      </c>
      <c r="H934">
        <v>3024.5</v>
      </c>
      <c r="I934">
        <v>3085.96</v>
      </c>
      <c r="J934">
        <v>4885.82</v>
      </c>
      <c r="K934">
        <v>94765.3</v>
      </c>
      <c r="L934">
        <v>5.4582600000000002E-2</v>
      </c>
      <c r="M934">
        <v>0.958982</v>
      </c>
      <c r="N934">
        <v>0</v>
      </c>
      <c r="O934" t="s">
        <v>42</v>
      </c>
    </row>
    <row r="935" spans="1:15" x14ac:dyDescent="0.25">
      <c r="A935" t="s">
        <v>41</v>
      </c>
      <c r="B935">
        <v>130199</v>
      </c>
      <c r="C935">
        <v>130014</v>
      </c>
      <c r="D935">
        <v>130013</v>
      </c>
      <c r="E935">
        <v>129999</v>
      </c>
      <c r="F935">
        <v>18264</v>
      </c>
      <c r="G935">
        <v>14578.6</v>
      </c>
      <c r="H935">
        <v>2972.5</v>
      </c>
      <c r="I935">
        <v>3048.56</v>
      </c>
      <c r="J935">
        <v>4581.5600000000004</v>
      </c>
      <c r="K935">
        <v>94137.1</v>
      </c>
      <c r="L935">
        <v>5.4255299999999999E-2</v>
      </c>
      <c r="M935">
        <v>0.93183499999999997</v>
      </c>
      <c r="N935">
        <v>0</v>
      </c>
      <c r="O935" t="s">
        <v>42</v>
      </c>
    </row>
    <row r="936" spans="1:15" x14ac:dyDescent="0.25">
      <c r="A936" t="s">
        <v>41</v>
      </c>
      <c r="B936">
        <v>128259</v>
      </c>
      <c r="C936">
        <v>128131</v>
      </c>
      <c r="D936">
        <v>128130</v>
      </c>
      <c r="E936">
        <v>128116</v>
      </c>
      <c r="F936">
        <v>17649.8</v>
      </c>
      <c r="G936">
        <v>14074.4</v>
      </c>
      <c r="H936">
        <v>2976.45</v>
      </c>
      <c r="I936">
        <v>2999.04</v>
      </c>
      <c r="J936">
        <v>4042.09</v>
      </c>
      <c r="K936">
        <v>93311.4</v>
      </c>
      <c r="L936">
        <v>5.4021199999999998E-2</v>
      </c>
      <c r="M936">
        <v>0.931836</v>
      </c>
      <c r="N936">
        <v>0</v>
      </c>
      <c r="O936" t="s">
        <v>42</v>
      </c>
    </row>
    <row r="937" spans="1:15" x14ac:dyDescent="0.25">
      <c r="A937" t="s">
        <v>41</v>
      </c>
      <c r="B937">
        <v>128500</v>
      </c>
      <c r="C937">
        <v>128311</v>
      </c>
      <c r="D937">
        <v>128310</v>
      </c>
      <c r="E937">
        <v>128297</v>
      </c>
      <c r="F937">
        <v>17630.599999999999</v>
      </c>
      <c r="G937">
        <v>14198</v>
      </c>
      <c r="H937">
        <v>3008.33</v>
      </c>
      <c r="I937">
        <v>3030.56</v>
      </c>
      <c r="J937">
        <v>4144.6099999999997</v>
      </c>
      <c r="K937">
        <v>93328.4</v>
      </c>
      <c r="L937">
        <v>5.3981899999999999E-2</v>
      </c>
      <c r="M937">
        <v>0.93182699999999996</v>
      </c>
      <c r="N937">
        <v>0</v>
      </c>
      <c r="O937" t="s">
        <v>42</v>
      </c>
    </row>
    <row r="938" spans="1:15" x14ac:dyDescent="0.25">
      <c r="A938" t="s">
        <v>41</v>
      </c>
      <c r="B938">
        <v>130126</v>
      </c>
      <c r="C938">
        <v>129975</v>
      </c>
      <c r="D938">
        <v>129974</v>
      </c>
      <c r="E938">
        <v>129960</v>
      </c>
      <c r="F938">
        <v>17688</v>
      </c>
      <c r="G938">
        <v>14441.1</v>
      </c>
      <c r="H938">
        <v>3010.66</v>
      </c>
      <c r="I938">
        <v>3057.38</v>
      </c>
      <c r="J938">
        <v>4290.3599999999997</v>
      </c>
      <c r="K938">
        <v>94563.8</v>
      </c>
      <c r="L938">
        <v>5.4108999999999997E-2</v>
      </c>
      <c r="M938">
        <v>0.95847199999999999</v>
      </c>
      <c r="N938">
        <v>1737</v>
      </c>
      <c r="O938" t="s">
        <v>42</v>
      </c>
    </row>
    <row r="939" spans="1:15" x14ac:dyDescent="0.25">
      <c r="A939" t="s">
        <v>41</v>
      </c>
      <c r="B939">
        <v>129701</v>
      </c>
      <c r="C939">
        <v>129578</v>
      </c>
      <c r="D939">
        <v>129577</v>
      </c>
      <c r="E939">
        <v>129564</v>
      </c>
      <c r="F939">
        <v>17736.599999999999</v>
      </c>
      <c r="G939">
        <v>14300.5</v>
      </c>
      <c r="H939">
        <v>3048.89</v>
      </c>
      <c r="I939">
        <v>3043.37</v>
      </c>
      <c r="J939">
        <v>4152.97</v>
      </c>
      <c r="K939">
        <v>94512.6</v>
      </c>
      <c r="L939">
        <v>5.3914799999999999E-2</v>
      </c>
      <c r="M939">
        <v>0.94402699999999995</v>
      </c>
      <c r="N939">
        <v>0</v>
      </c>
      <c r="O939" t="s">
        <v>42</v>
      </c>
    </row>
    <row r="940" spans="1:15" x14ac:dyDescent="0.25">
      <c r="A940" t="s">
        <v>41</v>
      </c>
      <c r="B940">
        <v>132876</v>
      </c>
      <c r="C940">
        <v>132740</v>
      </c>
      <c r="D940">
        <v>132739</v>
      </c>
      <c r="E940">
        <v>132725</v>
      </c>
      <c r="F940">
        <v>18577.400000000001</v>
      </c>
      <c r="G940">
        <v>15175.7</v>
      </c>
      <c r="H940">
        <v>3070.94</v>
      </c>
      <c r="I940">
        <v>3102.12</v>
      </c>
      <c r="J940">
        <v>4921.1499999999996</v>
      </c>
      <c r="K940">
        <v>95600.3</v>
      </c>
      <c r="L940">
        <v>5.3980800000000002E-2</v>
      </c>
      <c r="M940">
        <v>0.95906499999999995</v>
      </c>
      <c r="N940">
        <v>30</v>
      </c>
      <c r="O940" t="s">
        <v>42</v>
      </c>
    </row>
    <row r="941" spans="1:15" x14ac:dyDescent="0.25">
      <c r="A941" t="s">
        <v>41</v>
      </c>
      <c r="B941">
        <v>131302</v>
      </c>
      <c r="C941">
        <v>131142</v>
      </c>
      <c r="D941">
        <v>131141</v>
      </c>
      <c r="E941">
        <v>131127</v>
      </c>
      <c r="F941">
        <v>18487</v>
      </c>
      <c r="G941">
        <v>14838.8</v>
      </c>
      <c r="H941">
        <v>3023.05</v>
      </c>
      <c r="I941">
        <v>3038.61</v>
      </c>
      <c r="J941">
        <v>4637.92</v>
      </c>
      <c r="K941">
        <v>94705.5</v>
      </c>
      <c r="L941">
        <v>5.3909800000000001E-2</v>
      </c>
      <c r="M941">
        <v>0.94948500000000002</v>
      </c>
      <c r="N941">
        <v>1644</v>
      </c>
      <c r="O941" t="s">
        <v>42</v>
      </c>
    </row>
    <row r="942" spans="1:15" x14ac:dyDescent="0.25">
      <c r="A942" t="s">
        <v>41</v>
      </c>
      <c r="B942">
        <v>129085</v>
      </c>
      <c r="C942">
        <v>128965</v>
      </c>
      <c r="D942">
        <v>128964</v>
      </c>
      <c r="E942">
        <v>128951</v>
      </c>
      <c r="F942">
        <v>17373.3</v>
      </c>
      <c r="G942">
        <v>14296.2</v>
      </c>
      <c r="H942">
        <v>3010.5</v>
      </c>
      <c r="I942">
        <v>3033.48</v>
      </c>
      <c r="J942">
        <v>4174.63</v>
      </c>
      <c r="K942">
        <v>94291.8</v>
      </c>
      <c r="L942">
        <v>5.3972300000000001E-2</v>
      </c>
      <c r="M942">
        <v>0.93183700000000003</v>
      </c>
      <c r="N942">
        <v>1336</v>
      </c>
      <c r="O942" t="s">
        <v>42</v>
      </c>
    </row>
    <row r="943" spans="1:15" x14ac:dyDescent="0.25">
      <c r="A943" t="s">
        <v>41</v>
      </c>
      <c r="B943">
        <v>129389</v>
      </c>
      <c r="C943">
        <v>129268</v>
      </c>
      <c r="D943">
        <v>129267</v>
      </c>
      <c r="E943">
        <v>129253</v>
      </c>
      <c r="F943">
        <v>17979.400000000001</v>
      </c>
      <c r="G943">
        <v>14147.4</v>
      </c>
      <c r="H943">
        <v>3013.02</v>
      </c>
      <c r="I943">
        <v>3034.91</v>
      </c>
      <c r="J943">
        <v>4084.91</v>
      </c>
      <c r="K943">
        <v>94081.4</v>
      </c>
      <c r="L943">
        <v>5.40975E-2</v>
      </c>
      <c r="M943">
        <v>0.95049099999999997</v>
      </c>
      <c r="N943">
        <v>0</v>
      </c>
      <c r="O943" t="s">
        <v>42</v>
      </c>
    </row>
    <row r="944" spans="1:15" x14ac:dyDescent="0.25">
      <c r="A944" t="s">
        <v>41</v>
      </c>
      <c r="B944">
        <v>129780</v>
      </c>
      <c r="C944">
        <v>129664</v>
      </c>
      <c r="D944">
        <v>129663</v>
      </c>
      <c r="E944">
        <v>129649</v>
      </c>
      <c r="F944">
        <v>17913.3</v>
      </c>
      <c r="G944">
        <v>14168.1</v>
      </c>
      <c r="H944">
        <v>3039.07</v>
      </c>
      <c r="I944">
        <v>3054.27</v>
      </c>
      <c r="J944">
        <v>3997.05</v>
      </c>
      <c r="K944">
        <v>94493.1</v>
      </c>
      <c r="L944">
        <v>5.39677E-2</v>
      </c>
      <c r="M944">
        <v>0.95921699999999999</v>
      </c>
      <c r="N944">
        <v>0</v>
      </c>
      <c r="O944" t="s">
        <v>42</v>
      </c>
    </row>
    <row r="945" spans="1:25" x14ac:dyDescent="0.25">
      <c r="A945" t="s">
        <v>41</v>
      </c>
      <c r="B945">
        <v>129409</v>
      </c>
      <c r="C945">
        <v>129279</v>
      </c>
      <c r="D945">
        <v>129278</v>
      </c>
      <c r="E945">
        <v>129264</v>
      </c>
      <c r="F945">
        <v>17783.7</v>
      </c>
      <c r="G945">
        <v>13955.9</v>
      </c>
      <c r="H945">
        <v>3017.78</v>
      </c>
      <c r="I945">
        <v>3028.37</v>
      </c>
      <c r="J945">
        <v>3884.55</v>
      </c>
      <c r="K945">
        <v>94445.6</v>
      </c>
      <c r="L945">
        <v>5.3949200000000003E-2</v>
      </c>
      <c r="M945">
        <v>0.95921400000000001</v>
      </c>
      <c r="N945">
        <v>0</v>
      </c>
      <c r="O945" t="s">
        <v>42</v>
      </c>
    </row>
    <row r="946" spans="1:25" x14ac:dyDescent="0.25">
      <c r="A946" t="s">
        <v>41</v>
      </c>
      <c r="B946">
        <v>133148</v>
      </c>
      <c r="C946">
        <v>133021</v>
      </c>
      <c r="D946">
        <v>133020</v>
      </c>
      <c r="E946">
        <v>132998</v>
      </c>
      <c r="F946">
        <v>18840.8</v>
      </c>
      <c r="G946">
        <v>15775.3</v>
      </c>
      <c r="H946">
        <v>2998.49</v>
      </c>
      <c r="I946">
        <v>3107.54</v>
      </c>
      <c r="J946">
        <v>5588.03</v>
      </c>
      <c r="K946">
        <v>95275.199999999997</v>
      </c>
      <c r="L946">
        <v>5.3947099999999998E-2</v>
      </c>
      <c r="M946">
        <v>0.95510499999999998</v>
      </c>
      <c r="N946">
        <v>1016</v>
      </c>
      <c r="O946" t="s">
        <v>42</v>
      </c>
    </row>
    <row r="947" spans="1:25" x14ac:dyDescent="0.25">
      <c r="A947" t="s">
        <v>41</v>
      </c>
      <c r="B947">
        <v>131558</v>
      </c>
      <c r="C947">
        <v>131425</v>
      </c>
      <c r="D947">
        <v>131424</v>
      </c>
      <c r="E947">
        <v>131410</v>
      </c>
      <c r="F947">
        <v>18366.400000000001</v>
      </c>
      <c r="G947">
        <v>15130.3</v>
      </c>
      <c r="H947">
        <v>3009.37</v>
      </c>
      <c r="I947">
        <v>3037.31</v>
      </c>
      <c r="J947">
        <v>4977.6099999999997</v>
      </c>
      <c r="K947">
        <v>94686</v>
      </c>
      <c r="L947">
        <v>5.3910399999999997E-2</v>
      </c>
      <c r="M947">
        <v>0.95127300000000004</v>
      </c>
      <c r="N947">
        <v>0</v>
      </c>
      <c r="O947" t="s">
        <v>42</v>
      </c>
    </row>
    <row r="948" spans="1:25" x14ac:dyDescent="0.25">
      <c r="A948" t="s">
        <v>41</v>
      </c>
      <c r="B948">
        <v>130048</v>
      </c>
      <c r="C948">
        <v>129926</v>
      </c>
      <c r="D948">
        <v>129925</v>
      </c>
      <c r="E948">
        <v>129911</v>
      </c>
      <c r="F948">
        <v>17870.2</v>
      </c>
      <c r="G948">
        <v>14447.7</v>
      </c>
      <c r="H948">
        <v>3007.03</v>
      </c>
      <c r="I948">
        <v>3022.4</v>
      </c>
      <c r="J948">
        <v>4381.47</v>
      </c>
      <c r="K948">
        <v>94218.7</v>
      </c>
      <c r="L948">
        <v>5.3972300000000001E-2</v>
      </c>
      <c r="M948">
        <v>0.95612900000000001</v>
      </c>
      <c r="N948">
        <v>0</v>
      </c>
      <c r="O948" t="s">
        <v>42</v>
      </c>
    </row>
    <row r="949" spans="1:25" x14ac:dyDescent="0.25">
      <c r="A949" t="s">
        <v>41</v>
      </c>
      <c r="B949">
        <v>128225</v>
      </c>
      <c r="C949">
        <v>128105</v>
      </c>
      <c r="D949">
        <v>128104</v>
      </c>
      <c r="E949">
        <v>128091</v>
      </c>
      <c r="F949">
        <v>17605.8</v>
      </c>
      <c r="G949">
        <v>14283</v>
      </c>
      <c r="H949">
        <v>2982.76</v>
      </c>
      <c r="I949">
        <v>2998.88</v>
      </c>
      <c r="J949">
        <v>4309.99</v>
      </c>
      <c r="K949">
        <v>93061</v>
      </c>
      <c r="L949">
        <v>5.5533100000000002E-2</v>
      </c>
      <c r="M949">
        <v>0.94792399999999999</v>
      </c>
      <c r="N949">
        <v>620</v>
      </c>
      <c r="O949" t="s">
        <v>42</v>
      </c>
    </row>
    <row r="950" spans="1:25" x14ac:dyDescent="0.25">
      <c r="A950" t="s">
        <v>41</v>
      </c>
      <c r="B950">
        <v>129907</v>
      </c>
      <c r="C950">
        <v>129786</v>
      </c>
      <c r="D950">
        <v>129785</v>
      </c>
      <c r="E950">
        <v>129771</v>
      </c>
      <c r="F950">
        <v>18354.5</v>
      </c>
      <c r="G950">
        <v>14785.3</v>
      </c>
      <c r="H950">
        <v>3007.61</v>
      </c>
      <c r="I950">
        <v>3014.86</v>
      </c>
      <c r="J950">
        <v>4614.13</v>
      </c>
      <c r="K950">
        <v>93915.199999999997</v>
      </c>
      <c r="L950">
        <v>4.2983599999999997E-2</v>
      </c>
      <c r="M950">
        <v>0.95921599999999996</v>
      </c>
      <c r="N950">
        <v>1292</v>
      </c>
      <c r="O950" t="s">
        <v>42</v>
      </c>
    </row>
    <row r="951" spans="1:25" x14ac:dyDescent="0.25">
      <c r="A951" t="s">
        <v>41</v>
      </c>
      <c r="B951">
        <v>127714</v>
      </c>
      <c r="C951">
        <v>127591</v>
      </c>
      <c r="D951">
        <v>127590</v>
      </c>
      <c r="E951">
        <v>127577</v>
      </c>
      <c r="F951">
        <v>17595.8</v>
      </c>
      <c r="G951">
        <v>14011.8</v>
      </c>
      <c r="H951">
        <v>2947.11</v>
      </c>
      <c r="I951">
        <v>2991.79</v>
      </c>
      <c r="J951">
        <v>4107.0200000000004</v>
      </c>
      <c r="K951">
        <v>92665.3</v>
      </c>
      <c r="L951">
        <v>5.3934299999999998E-2</v>
      </c>
      <c r="M951">
        <v>0.93183499999999997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129090</v>
      </c>
      <c r="C952">
        <v>128966</v>
      </c>
      <c r="D952">
        <v>128965</v>
      </c>
      <c r="E952">
        <v>128951</v>
      </c>
      <c r="F952">
        <v>17945.400000000001</v>
      </c>
      <c r="G952">
        <v>14804.1</v>
      </c>
      <c r="H952">
        <v>2979.19</v>
      </c>
      <c r="I952">
        <v>3016.85</v>
      </c>
      <c r="J952">
        <v>4863.95</v>
      </c>
      <c r="K952">
        <v>92991.1</v>
      </c>
      <c r="L952">
        <v>2.92754E-2</v>
      </c>
      <c r="M952">
        <v>0.95539700000000005</v>
      </c>
      <c r="N952">
        <v>0</v>
      </c>
      <c r="O952" t="s">
        <v>42</v>
      </c>
      <c r="R952">
        <f>AVERAGE(B903:B952)</f>
        <v>129062.96</v>
      </c>
      <c r="S952">
        <f>AVERAGE(C903:C952)</f>
        <v>128931.32</v>
      </c>
      <c r="U952">
        <f>_xlfn.VAR.P(B903:B952)</f>
        <v>6773597.4784000004</v>
      </c>
      <c r="V952">
        <f>_xlfn.VAR.P(C903:C952)</f>
        <v>6759241.1776000001</v>
      </c>
      <c r="X952">
        <f>1.96*SQRT(U952)/50</f>
        <v>102.02245257397303</v>
      </c>
      <c r="Y952">
        <f>1.96*SQRT(V952)/50</f>
        <v>101.91427948598403</v>
      </c>
    </row>
    <row r="953" spans="1:25" x14ac:dyDescent="0.25">
      <c r="A953" t="s">
        <v>43</v>
      </c>
      <c r="B953">
        <v>6453154.0316730002</v>
      </c>
      <c r="C953" t="s">
        <v>36</v>
      </c>
    </row>
    <row r="954" spans="1:25" x14ac:dyDescent="0.25">
      <c r="A954" t="s">
        <v>44</v>
      </c>
      <c r="B954">
        <v>116715</v>
      </c>
      <c r="C954">
        <v>116714</v>
      </c>
      <c r="D954">
        <v>116700</v>
      </c>
      <c r="E954">
        <v>116686</v>
      </c>
      <c r="F954">
        <v>18235.7</v>
      </c>
      <c r="G954">
        <v>0</v>
      </c>
      <c r="H954">
        <v>3104.61</v>
      </c>
      <c r="I954">
        <v>0</v>
      </c>
      <c r="J954">
        <v>6.4767500000000006E-2</v>
      </c>
      <c r="K954">
        <v>0.95298300000000002</v>
      </c>
      <c r="L954">
        <v>0</v>
      </c>
      <c r="M954" t="s">
        <v>42</v>
      </c>
    </row>
    <row r="955" spans="1:25" x14ac:dyDescent="0.25">
      <c r="A955" t="s">
        <v>44</v>
      </c>
      <c r="B955">
        <v>114368</v>
      </c>
      <c r="C955">
        <v>114368</v>
      </c>
      <c r="D955">
        <v>114367</v>
      </c>
      <c r="E955">
        <v>114353</v>
      </c>
      <c r="F955">
        <v>17382.599999999999</v>
      </c>
      <c r="G955">
        <v>0</v>
      </c>
      <c r="H955">
        <v>3059.52</v>
      </c>
      <c r="I955">
        <v>0</v>
      </c>
      <c r="J955">
        <v>8.2494499999999998E-2</v>
      </c>
      <c r="K955">
        <v>0.93111299999999997</v>
      </c>
      <c r="L955">
        <v>0</v>
      </c>
      <c r="M955" t="s">
        <v>42</v>
      </c>
    </row>
    <row r="956" spans="1:25" x14ac:dyDescent="0.25">
      <c r="A956" t="s">
        <v>44</v>
      </c>
      <c r="B956">
        <v>106143</v>
      </c>
      <c r="C956">
        <v>106143</v>
      </c>
      <c r="D956">
        <v>106142</v>
      </c>
      <c r="E956">
        <v>106129</v>
      </c>
      <c r="F956">
        <v>14766.5</v>
      </c>
      <c r="G956">
        <v>0</v>
      </c>
      <c r="H956">
        <v>2883.51</v>
      </c>
      <c r="I956">
        <v>0</v>
      </c>
      <c r="J956">
        <v>5.7450500000000002E-2</v>
      </c>
      <c r="K956">
        <v>0.93183300000000002</v>
      </c>
      <c r="L956">
        <v>0</v>
      </c>
      <c r="M956" t="s">
        <v>42</v>
      </c>
    </row>
    <row r="957" spans="1:25" x14ac:dyDescent="0.25">
      <c r="A957" t="s">
        <v>44</v>
      </c>
      <c r="B957">
        <v>108595</v>
      </c>
      <c r="C957">
        <v>108594</v>
      </c>
      <c r="D957">
        <v>108594</v>
      </c>
      <c r="E957">
        <v>108581</v>
      </c>
      <c r="F957">
        <v>15509.4</v>
      </c>
      <c r="G957">
        <v>0</v>
      </c>
      <c r="H957">
        <v>2948.86</v>
      </c>
      <c r="I957">
        <v>0</v>
      </c>
      <c r="J957">
        <v>5.5781400000000002E-2</v>
      </c>
      <c r="K957">
        <v>0.93183300000000002</v>
      </c>
      <c r="L957">
        <v>0</v>
      </c>
      <c r="M957" t="s">
        <v>42</v>
      </c>
    </row>
    <row r="958" spans="1:25" x14ac:dyDescent="0.25">
      <c r="A958" t="s">
        <v>44</v>
      </c>
      <c r="B958">
        <v>108678</v>
      </c>
      <c r="C958">
        <v>108678</v>
      </c>
      <c r="D958">
        <v>108677</v>
      </c>
      <c r="E958">
        <v>108664</v>
      </c>
      <c r="F958">
        <v>15256.3</v>
      </c>
      <c r="G958">
        <v>0</v>
      </c>
      <c r="H958">
        <v>2926.25</v>
      </c>
      <c r="I958">
        <v>0</v>
      </c>
      <c r="J958">
        <v>5.5350900000000001E-2</v>
      </c>
      <c r="K958">
        <v>0.93183400000000005</v>
      </c>
      <c r="L958">
        <v>0</v>
      </c>
      <c r="M958" t="s">
        <v>42</v>
      </c>
    </row>
    <row r="959" spans="1:25" x14ac:dyDescent="0.25">
      <c r="A959" t="s">
        <v>44</v>
      </c>
      <c r="B959">
        <v>105768</v>
      </c>
      <c r="C959">
        <v>105767</v>
      </c>
      <c r="D959">
        <v>105767</v>
      </c>
      <c r="E959">
        <v>105754</v>
      </c>
      <c r="F959">
        <v>14755.8</v>
      </c>
      <c r="G959">
        <v>0</v>
      </c>
      <c r="H959">
        <v>2861.56</v>
      </c>
      <c r="I959">
        <v>0</v>
      </c>
      <c r="J959">
        <v>5.75308E-2</v>
      </c>
      <c r="K959">
        <v>0.95402500000000001</v>
      </c>
      <c r="L959">
        <v>0</v>
      </c>
      <c r="M959" t="s">
        <v>42</v>
      </c>
    </row>
    <row r="960" spans="1:25" x14ac:dyDescent="0.25">
      <c r="A960" t="s">
        <v>44</v>
      </c>
      <c r="B960">
        <v>106528</v>
      </c>
      <c r="C960">
        <v>106527</v>
      </c>
      <c r="D960">
        <v>106526</v>
      </c>
      <c r="E960">
        <v>106514</v>
      </c>
      <c r="F960">
        <v>14963.8</v>
      </c>
      <c r="G960">
        <v>0</v>
      </c>
      <c r="H960">
        <v>2897.48</v>
      </c>
      <c r="I960">
        <v>0</v>
      </c>
      <c r="J960">
        <v>5.6708500000000002E-2</v>
      </c>
      <c r="K960">
        <v>0.95279000000000003</v>
      </c>
      <c r="L960">
        <v>0</v>
      </c>
      <c r="M960" t="s">
        <v>42</v>
      </c>
    </row>
    <row r="961" spans="1:13" x14ac:dyDescent="0.25">
      <c r="A961" t="s">
        <v>44</v>
      </c>
      <c r="B961">
        <v>107367</v>
      </c>
      <c r="C961">
        <v>107366</v>
      </c>
      <c r="D961">
        <v>107366</v>
      </c>
      <c r="E961">
        <v>107353</v>
      </c>
      <c r="F961">
        <v>15046.4</v>
      </c>
      <c r="G961">
        <v>0</v>
      </c>
      <c r="H961">
        <v>2928.88</v>
      </c>
      <c r="I961">
        <v>0</v>
      </c>
      <c r="J961">
        <v>5.3944400000000003E-2</v>
      </c>
      <c r="K961">
        <v>0.93161899999999997</v>
      </c>
      <c r="L961">
        <v>0</v>
      </c>
      <c r="M961" t="s">
        <v>42</v>
      </c>
    </row>
    <row r="962" spans="1:13" x14ac:dyDescent="0.25">
      <c r="A962" t="s">
        <v>44</v>
      </c>
      <c r="B962">
        <v>105893</v>
      </c>
      <c r="C962">
        <v>105893</v>
      </c>
      <c r="D962">
        <v>105892</v>
      </c>
      <c r="E962">
        <v>105880</v>
      </c>
      <c r="F962">
        <v>14610.6</v>
      </c>
      <c r="G962">
        <v>0</v>
      </c>
      <c r="H962">
        <v>2883.85</v>
      </c>
      <c r="I962">
        <v>0</v>
      </c>
      <c r="J962">
        <v>6.0427399999999999E-2</v>
      </c>
      <c r="K962">
        <v>0.93132400000000004</v>
      </c>
      <c r="L962">
        <v>0</v>
      </c>
      <c r="M962" t="s">
        <v>42</v>
      </c>
    </row>
    <row r="963" spans="1:13" x14ac:dyDescent="0.25">
      <c r="A963" t="s">
        <v>44</v>
      </c>
      <c r="B963">
        <v>106514</v>
      </c>
      <c r="C963">
        <v>106514</v>
      </c>
      <c r="D963">
        <v>106513</v>
      </c>
      <c r="E963">
        <v>106500</v>
      </c>
      <c r="F963">
        <v>14953.9</v>
      </c>
      <c r="G963">
        <v>0</v>
      </c>
      <c r="H963">
        <v>2900.49</v>
      </c>
      <c r="I963">
        <v>0</v>
      </c>
      <c r="J963">
        <v>5.9204800000000002E-2</v>
      </c>
      <c r="K963">
        <v>0.93178000000000005</v>
      </c>
      <c r="L963">
        <v>0</v>
      </c>
      <c r="M963" t="s">
        <v>42</v>
      </c>
    </row>
    <row r="964" spans="1:13" x14ac:dyDescent="0.25">
      <c r="A964" t="s">
        <v>44</v>
      </c>
      <c r="B964">
        <v>104687</v>
      </c>
      <c r="C964">
        <v>104687</v>
      </c>
      <c r="D964">
        <v>104686</v>
      </c>
      <c r="E964">
        <v>104673</v>
      </c>
      <c r="F964">
        <v>14275</v>
      </c>
      <c r="G964">
        <v>0</v>
      </c>
      <c r="H964">
        <v>2888.09</v>
      </c>
      <c r="I964">
        <v>0</v>
      </c>
      <c r="J964">
        <v>5.81483E-2</v>
      </c>
      <c r="K964">
        <v>0.95899699999999999</v>
      </c>
      <c r="L964">
        <v>0</v>
      </c>
      <c r="M964" t="s">
        <v>42</v>
      </c>
    </row>
    <row r="965" spans="1:13" x14ac:dyDescent="0.25">
      <c r="A965" t="s">
        <v>44</v>
      </c>
      <c r="B965">
        <v>107222</v>
      </c>
      <c r="C965">
        <v>107222</v>
      </c>
      <c r="D965">
        <v>107221</v>
      </c>
      <c r="E965">
        <v>107208</v>
      </c>
      <c r="F965">
        <v>15239.1</v>
      </c>
      <c r="G965">
        <v>0</v>
      </c>
      <c r="H965">
        <v>2891.56</v>
      </c>
      <c r="I965">
        <v>0</v>
      </c>
      <c r="J965">
        <v>5.5583399999999998E-2</v>
      </c>
      <c r="K965">
        <v>0.93172699999999997</v>
      </c>
      <c r="L965">
        <v>0</v>
      </c>
      <c r="M965" t="s">
        <v>42</v>
      </c>
    </row>
    <row r="966" spans="1:13" x14ac:dyDescent="0.25">
      <c r="A966" t="s">
        <v>44</v>
      </c>
      <c r="B966">
        <v>107822</v>
      </c>
      <c r="C966">
        <v>107821</v>
      </c>
      <c r="D966">
        <v>107820</v>
      </c>
      <c r="E966">
        <v>107807</v>
      </c>
      <c r="F966">
        <v>15274.7</v>
      </c>
      <c r="G966">
        <v>0</v>
      </c>
      <c r="H966">
        <v>2906.5</v>
      </c>
      <c r="I966">
        <v>0</v>
      </c>
      <c r="J966">
        <v>5.4209500000000001E-2</v>
      </c>
      <c r="K966">
        <v>0.95728400000000002</v>
      </c>
      <c r="L966">
        <v>0</v>
      </c>
      <c r="M966" t="s">
        <v>42</v>
      </c>
    </row>
    <row r="967" spans="1:13" x14ac:dyDescent="0.25">
      <c r="A967" t="s">
        <v>44</v>
      </c>
      <c r="B967">
        <v>106733</v>
      </c>
      <c r="C967">
        <v>106733</v>
      </c>
      <c r="D967">
        <v>106732</v>
      </c>
      <c r="E967">
        <v>106719</v>
      </c>
      <c r="F967">
        <v>15043.1</v>
      </c>
      <c r="G967">
        <v>0</v>
      </c>
      <c r="H967">
        <v>2860.46</v>
      </c>
      <c r="I967">
        <v>0</v>
      </c>
      <c r="J967">
        <v>5.4799100000000003E-2</v>
      </c>
      <c r="K967">
        <v>0.95306000000000002</v>
      </c>
      <c r="L967">
        <v>0</v>
      </c>
      <c r="M967" t="s">
        <v>42</v>
      </c>
    </row>
    <row r="968" spans="1:13" x14ac:dyDescent="0.25">
      <c r="A968" t="s">
        <v>44</v>
      </c>
      <c r="B968">
        <v>104735</v>
      </c>
      <c r="C968">
        <v>104735</v>
      </c>
      <c r="D968">
        <v>104734</v>
      </c>
      <c r="E968">
        <v>104721</v>
      </c>
      <c r="F968">
        <v>14721</v>
      </c>
      <c r="G968">
        <v>0</v>
      </c>
      <c r="H968">
        <v>2868.36</v>
      </c>
      <c r="I968">
        <v>0</v>
      </c>
      <c r="J968">
        <v>5.3916600000000002E-2</v>
      </c>
      <c r="K968">
        <v>0.93164800000000003</v>
      </c>
      <c r="L968">
        <v>0</v>
      </c>
      <c r="M968" t="s">
        <v>42</v>
      </c>
    </row>
    <row r="969" spans="1:13" x14ac:dyDescent="0.25">
      <c r="A969" t="s">
        <v>44</v>
      </c>
      <c r="B969">
        <v>104574</v>
      </c>
      <c r="C969">
        <v>104574</v>
      </c>
      <c r="D969">
        <v>104573</v>
      </c>
      <c r="E969">
        <v>104561</v>
      </c>
      <c r="F969">
        <v>14543</v>
      </c>
      <c r="G969">
        <v>0</v>
      </c>
      <c r="H969">
        <v>2847.31</v>
      </c>
      <c r="I969">
        <v>0</v>
      </c>
      <c r="J969">
        <v>5.391E-2</v>
      </c>
      <c r="K969">
        <v>0.95503499999999997</v>
      </c>
      <c r="L969">
        <v>0</v>
      </c>
      <c r="M969" t="s">
        <v>42</v>
      </c>
    </row>
    <row r="970" spans="1:13" x14ac:dyDescent="0.25">
      <c r="A970" t="s">
        <v>44</v>
      </c>
      <c r="B970">
        <v>106560</v>
      </c>
      <c r="C970">
        <v>106560</v>
      </c>
      <c r="D970">
        <v>106559</v>
      </c>
      <c r="E970">
        <v>106546</v>
      </c>
      <c r="F970">
        <v>14640.2</v>
      </c>
      <c r="G970">
        <v>0</v>
      </c>
      <c r="H970">
        <v>2924.06</v>
      </c>
      <c r="I970">
        <v>0</v>
      </c>
      <c r="J970">
        <v>5.6154599999999999E-2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106270</v>
      </c>
      <c r="C971">
        <v>106269</v>
      </c>
      <c r="D971">
        <v>106268</v>
      </c>
      <c r="E971">
        <v>106256</v>
      </c>
      <c r="F971">
        <v>14814.4</v>
      </c>
      <c r="G971">
        <v>0</v>
      </c>
      <c r="H971">
        <v>2877.48</v>
      </c>
      <c r="I971">
        <v>0</v>
      </c>
      <c r="J971">
        <v>5.6547199999999999E-2</v>
      </c>
      <c r="K971">
        <v>0.93175600000000003</v>
      </c>
      <c r="L971">
        <v>0</v>
      </c>
      <c r="M971" t="s">
        <v>42</v>
      </c>
    </row>
    <row r="972" spans="1:13" x14ac:dyDescent="0.25">
      <c r="A972" t="s">
        <v>44</v>
      </c>
      <c r="B972">
        <v>105026</v>
      </c>
      <c r="C972">
        <v>105025</v>
      </c>
      <c r="D972">
        <v>105025</v>
      </c>
      <c r="E972">
        <v>105012</v>
      </c>
      <c r="F972">
        <v>14374.8</v>
      </c>
      <c r="G972">
        <v>0</v>
      </c>
      <c r="H972">
        <v>2845.21</v>
      </c>
      <c r="I972">
        <v>0</v>
      </c>
      <c r="J972">
        <v>5.40285E-2</v>
      </c>
      <c r="K972">
        <v>0.93177900000000002</v>
      </c>
      <c r="L972">
        <v>0</v>
      </c>
      <c r="M972" t="s">
        <v>42</v>
      </c>
    </row>
    <row r="973" spans="1:13" x14ac:dyDescent="0.25">
      <c r="A973" t="s">
        <v>44</v>
      </c>
      <c r="B973">
        <v>107164</v>
      </c>
      <c r="C973">
        <v>107164</v>
      </c>
      <c r="D973">
        <v>107163</v>
      </c>
      <c r="E973">
        <v>107150</v>
      </c>
      <c r="F973">
        <v>15011.6</v>
      </c>
      <c r="G973">
        <v>0</v>
      </c>
      <c r="H973">
        <v>2916.87</v>
      </c>
      <c r="I973">
        <v>0</v>
      </c>
      <c r="J973">
        <v>6.8449999999999997E-2</v>
      </c>
      <c r="K973">
        <v>0.93182900000000002</v>
      </c>
      <c r="L973">
        <v>0</v>
      </c>
      <c r="M973" t="s">
        <v>42</v>
      </c>
    </row>
    <row r="974" spans="1:13" x14ac:dyDescent="0.25">
      <c r="A974" t="s">
        <v>44</v>
      </c>
      <c r="B974">
        <v>108351</v>
      </c>
      <c r="C974">
        <v>108351</v>
      </c>
      <c r="D974">
        <v>108350</v>
      </c>
      <c r="E974">
        <v>108337</v>
      </c>
      <c r="F974">
        <v>15409.9</v>
      </c>
      <c r="G974">
        <v>0</v>
      </c>
      <c r="H974">
        <v>2921.46</v>
      </c>
      <c r="I974">
        <v>0</v>
      </c>
      <c r="J974">
        <v>5.4018299999999998E-2</v>
      </c>
      <c r="K974">
        <v>0.93177399999999999</v>
      </c>
      <c r="L974">
        <v>0</v>
      </c>
      <c r="M974" t="s">
        <v>42</v>
      </c>
    </row>
    <row r="975" spans="1:13" x14ac:dyDescent="0.25">
      <c r="A975" t="s">
        <v>44</v>
      </c>
      <c r="B975">
        <v>104977</v>
      </c>
      <c r="C975">
        <v>104976</v>
      </c>
      <c r="D975">
        <v>104975</v>
      </c>
      <c r="E975">
        <v>104963</v>
      </c>
      <c r="F975">
        <v>14586.9</v>
      </c>
      <c r="G975">
        <v>0</v>
      </c>
      <c r="H975">
        <v>2839.51</v>
      </c>
      <c r="I975">
        <v>0</v>
      </c>
      <c r="J975">
        <v>5.3975500000000003E-2</v>
      </c>
      <c r="K975">
        <v>0.93475200000000003</v>
      </c>
      <c r="L975">
        <v>0</v>
      </c>
      <c r="M975" t="s">
        <v>42</v>
      </c>
    </row>
    <row r="976" spans="1:13" x14ac:dyDescent="0.25">
      <c r="A976" t="s">
        <v>44</v>
      </c>
      <c r="B976">
        <v>105367</v>
      </c>
      <c r="C976">
        <v>105366</v>
      </c>
      <c r="D976">
        <v>105366</v>
      </c>
      <c r="E976">
        <v>105353</v>
      </c>
      <c r="F976">
        <v>14564.1</v>
      </c>
      <c r="G976">
        <v>0</v>
      </c>
      <c r="H976">
        <v>2855.78</v>
      </c>
      <c r="I976">
        <v>0</v>
      </c>
      <c r="J976">
        <v>5.56146E-2</v>
      </c>
      <c r="K976">
        <v>0.93180200000000002</v>
      </c>
      <c r="L976">
        <v>0</v>
      </c>
      <c r="M976" t="s">
        <v>42</v>
      </c>
    </row>
    <row r="977" spans="1:13" x14ac:dyDescent="0.25">
      <c r="A977" t="s">
        <v>44</v>
      </c>
      <c r="B977">
        <v>105331</v>
      </c>
      <c r="C977">
        <v>105330</v>
      </c>
      <c r="D977">
        <v>105330</v>
      </c>
      <c r="E977">
        <v>105317</v>
      </c>
      <c r="F977">
        <v>14648.1</v>
      </c>
      <c r="G977">
        <v>0</v>
      </c>
      <c r="H977">
        <v>2823.51</v>
      </c>
      <c r="I977">
        <v>0</v>
      </c>
      <c r="J977">
        <v>5.5948900000000003E-2</v>
      </c>
      <c r="K977">
        <v>0.95899100000000004</v>
      </c>
      <c r="L977">
        <v>0</v>
      </c>
      <c r="M977" t="s">
        <v>42</v>
      </c>
    </row>
    <row r="978" spans="1:13" x14ac:dyDescent="0.25">
      <c r="A978" t="s">
        <v>44</v>
      </c>
      <c r="B978">
        <v>108325</v>
      </c>
      <c r="C978">
        <v>108324</v>
      </c>
      <c r="D978">
        <v>108323</v>
      </c>
      <c r="E978">
        <v>108310</v>
      </c>
      <c r="F978">
        <v>15578.9</v>
      </c>
      <c r="G978">
        <v>0</v>
      </c>
      <c r="H978">
        <v>2942.74</v>
      </c>
      <c r="I978">
        <v>0</v>
      </c>
      <c r="J978">
        <v>6.2312600000000003E-2</v>
      </c>
      <c r="K978">
        <v>0.93178799999999995</v>
      </c>
      <c r="L978">
        <v>0</v>
      </c>
      <c r="M978" t="s">
        <v>42</v>
      </c>
    </row>
    <row r="979" spans="1:13" x14ac:dyDescent="0.25">
      <c r="A979" t="s">
        <v>44</v>
      </c>
      <c r="B979">
        <v>107754</v>
      </c>
      <c r="C979">
        <v>107753</v>
      </c>
      <c r="D979">
        <v>107752</v>
      </c>
      <c r="E979">
        <v>107739</v>
      </c>
      <c r="F979">
        <v>15586</v>
      </c>
      <c r="G979">
        <v>0</v>
      </c>
      <c r="H979">
        <v>2908.84</v>
      </c>
      <c r="I979">
        <v>0</v>
      </c>
      <c r="J979">
        <v>7.0053599999999994E-2</v>
      </c>
      <c r="K979">
        <v>0.931836</v>
      </c>
      <c r="L979">
        <v>0</v>
      </c>
      <c r="M979" t="s">
        <v>42</v>
      </c>
    </row>
    <row r="980" spans="1:13" x14ac:dyDescent="0.25">
      <c r="A980" t="s">
        <v>44</v>
      </c>
      <c r="B980">
        <v>104317</v>
      </c>
      <c r="C980">
        <v>104317</v>
      </c>
      <c r="D980">
        <v>104316</v>
      </c>
      <c r="E980">
        <v>104304</v>
      </c>
      <c r="F980">
        <v>14768.1</v>
      </c>
      <c r="G980">
        <v>0</v>
      </c>
      <c r="H980">
        <v>2805.59</v>
      </c>
      <c r="I980">
        <v>0</v>
      </c>
      <c r="J980">
        <v>5.3912700000000001E-2</v>
      </c>
      <c r="K980">
        <v>0.93182699999999996</v>
      </c>
      <c r="L980">
        <v>0</v>
      </c>
      <c r="M980" t="s">
        <v>42</v>
      </c>
    </row>
    <row r="981" spans="1:13" x14ac:dyDescent="0.25">
      <c r="A981" t="s">
        <v>44</v>
      </c>
      <c r="B981">
        <v>106004</v>
      </c>
      <c r="C981">
        <v>106003</v>
      </c>
      <c r="D981">
        <v>106002</v>
      </c>
      <c r="E981">
        <v>105990</v>
      </c>
      <c r="F981">
        <v>15201.1</v>
      </c>
      <c r="G981">
        <v>0</v>
      </c>
      <c r="H981">
        <v>2823.14</v>
      </c>
      <c r="I981">
        <v>0</v>
      </c>
      <c r="J981">
        <v>5.40215E-2</v>
      </c>
      <c r="K981">
        <v>0.93168700000000004</v>
      </c>
      <c r="L981">
        <v>0</v>
      </c>
      <c r="M981" t="s">
        <v>42</v>
      </c>
    </row>
    <row r="982" spans="1:13" x14ac:dyDescent="0.25">
      <c r="A982" t="s">
        <v>44</v>
      </c>
      <c r="B982">
        <v>117175</v>
      </c>
      <c r="C982">
        <v>117175</v>
      </c>
      <c r="D982">
        <v>117174</v>
      </c>
      <c r="E982">
        <v>117160</v>
      </c>
      <c r="F982">
        <v>17970.2</v>
      </c>
      <c r="G982">
        <v>0</v>
      </c>
      <c r="H982">
        <v>3072.08</v>
      </c>
      <c r="I982">
        <v>0</v>
      </c>
      <c r="J982">
        <v>5.4223300000000002E-2</v>
      </c>
      <c r="K982">
        <v>0.93182500000000001</v>
      </c>
      <c r="L982">
        <v>0</v>
      </c>
      <c r="M982" t="s">
        <v>42</v>
      </c>
    </row>
    <row r="983" spans="1:13" x14ac:dyDescent="0.25">
      <c r="A983" t="s">
        <v>44</v>
      </c>
      <c r="B983">
        <v>109617</v>
      </c>
      <c r="C983">
        <v>109616</v>
      </c>
      <c r="D983">
        <v>109615</v>
      </c>
      <c r="E983">
        <v>109603</v>
      </c>
      <c r="F983">
        <v>16226.8</v>
      </c>
      <c r="G983">
        <v>0</v>
      </c>
      <c r="H983">
        <v>2902.77</v>
      </c>
      <c r="I983">
        <v>0</v>
      </c>
      <c r="J983">
        <v>5.8317800000000003E-2</v>
      </c>
      <c r="K983">
        <v>0.93144499999999997</v>
      </c>
      <c r="L983">
        <v>0</v>
      </c>
      <c r="M983" t="s">
        <v>42</v>
      </c>
    </row>
    <row r="984" spans="1:13" x14ac:dyDescent="0.25">
      <c r="A984" t="s">
        <v>44</v>
      </c>
      <c r="B984">
        <v>109911</v>
      </c>
      <c r="C984">
        <v>109911</v>
      </c>
      <c r="D984">
        <v>109910</v>
      </c>
      <c r="E984">
        <v>109897</v>
      </c>
      <c r="F984">
        <v>16307.5</v>
      </c>
      <c r="G984">
        <v>0</v>
      </c>
      <c r="H984">
        <v>2949.79</v>
      </c>
      <c r="I984">
        <v>0</v>
      </c>
      <c r="J984">
        <v>5.3917199999999998E-2</v>
      </c>
      <c r="K984">
        <v>0.93183499999999997</v>
      </c>
      <c r="L984">
        <v>0</v>
      </c>
      <c r="M984" t="s">
        <v>42</v>
      </c>
    </row>
    <row r="985" spans="1:13" x14ac:dyDescent="0.25">
      <c r="A985" t="s">
        <v>44</v>
      </c>
      <c r="B985">
        <v>105650</v>
      </c>
      <c r="C985">
        <v>105650</v>
      </c>
      <c r="D985">
        <v>105649</v>
      </c>
      <c r="E985">
        <v>105636</v>
      </c>
      <c r="F985">
        <v>15156.4</v>
      </c>
      <c r="G985">
        <v>0</v>
      </c>
      <c r="H985">
        <v>2847.6</v>
      </c>
      <c r="I985">
        <v>0</v>
      </c>
      <c r="J985">
        <v>5.4164999999999998E-2</v>
      </c>
      <c r="K985">
        <v>0.931697</v>
      </c>
      <c r="L985">
        <v>0</v>
      </c>
      <c r="M985" t="s">
        <v>42</v>
      </c>
    </row>
    <row r="986" spans="1:13" x14ac:dyDescent="0.25">
      <c r="A986" t="s">
        <v>44</v>
      </c>
      <c r="B986">
        <v>104838</v>
      </c>
      <c r="C986">
        <v>104837</v>
      </c>
      <c r="D986">
        <v>104836</v>
      </c>
      <c r="E986">
        <v>104824</v>
      </c>
      <c r="F986">
        <v>14829</v>
      </c>
      <c r="G986">
        <v>0</v>
      </c>
      <c r="H986">
        <v>2825.65</v>
      </c>
      <c r="I986">
        <v>0</v>
      </c>
      <c r="J986">
        <v>5.4908499999999999E-2</v>
      </c>
      <c r="K986">
        <v>0.93162</v>
      </c>
      <c r="L986">
        <v>0</v>
      </c>
      <c r="M986" t="s">
        <v>42</v>
      </c>
    </row>
    <row r="987" spans="1:13" x14ac:dyDescent="0.25">
      <c r="A987" t="s">
        <v>44</v>
      </c>
      <c r="B987">
        <v>105202</v>
      </c>
      <c r="C987">
        <v>105202</v>
      </c>
      <c r="D987">
        <v>105201</v>
      </c>
      <c r="E987">
        <v>105188</v>
      </c>
      <c r="F987">
        <v>14375</v>
      </c>
      <c r="G987">
        <v>0</v>
      </c>
      <c r="H987">
        <v>2892.33</v>
      </c>
      <c r="I987">
        <v>0</v>
      </c>
      <c r="J987">
        <v>5.6147099999999998E-2</v>
      </c>
      <c r="K987">
        <v>0.93183300000000002</v>
      </c>
      <c r="L987">
        <v>0</v>
      </c>
      <c r="M987" t="s">
        <v>42</v>
      </c>
    </row>
    <row r="988" spans="1:13" x14ac:dyDescent="0.25">
      <c r="A988" t="s">
        <v>44</v>
      </c>
      <c r="B988">
        <v>105437</v>
      </c>
      <c r="C988">
        <v>105436</v>
      </c>
      <c r="D988">
        <v>105435</v>
      </c>
      <c r="E988">
        <v>105423</v>
      </c>
      <c r="F988">
        <v>14534.2</v>
      </c>
      <c r="G988">
        <v>0</v>
      </c>
      <c r="H988">
        <v>2894.57</v>
      </c>
      <c r="I988">
        <v>0</v>
      </c>
      <c r="J988">
        <v>5.3918399999999998E-2</v>
      </c>
      <c r="K988">
        <v>0.93181899999999995</v>
      </c>
      <c r="L988">
        <v>0</v>
      </c>
      <c r="M988" t="s">
        <v>42</v>
      </c>
    </row>
    <row r="989" spans="1:13" x14ac:dyDescent="0.25">
      <c r="A989" t="s">
        <v>44</v>
      </c>
      <c r="B989">
        <v>103265</v>
      </c>
      <c r="C989">
        <v>103264</v>
      </c>
      <c r="D989">
        <v>103264</v>
      </c>
      <c r="E989">
        <v>103251</v>
      </c>
      <c r="F989">
        <v>14234.5</v>
      </c>
      <c r="G989">
        <v>0</v>
      </c>
      <c r="H989">
        <v>2799.38</v>
      </c>
      <c r="I989">
        <v>0</v>
      </c>
      <c r="J989">
        <v>8.3256499999999997E-2</v>
      </c>
      <c r="K989">
        <v>0.93183499999999997</v>
      </c>
      <c r="L989">
        <v>0</v>
      </c>
      <c r="M989" t="s">
        <v>42</v>
      </c>
    </row>
    <row r="990" spans="1:13" x14ac:dyDescent="0.25">
      <c r="A990" t="s">
        <v>44</v>
      </c>
      <c r="B990">
        <v>105035</v>
      </c>
      <c r="C990">
        <v>105035</v>
      </c>
      <c r="D990">
        <v>105034</v>
      </c>
      <c r="E990">
        <v>105021</v>
      </c>
      <c r="F990">
        <v>14608.7</v>
      </c>
      <c r="G990">
        <v>0</v>
      </c>
      <c r="H990">
        <v>2860.89</v>
      </c>
      <c r="I990">
        <v>0</v>
      </c>
      <c r="J990">
        <v>5.4073799999999998E-2</v>
      </c>
      <c r="K990">
        <v>0.93168600000000001</v>
      </c>
      <c r="L990">
        <v>0</v>
      </c>
      <c r="M990" t="s">
        <v>42</v>
      </c>
    </row>
    <row r="991" spans="1:13" x14ac:dyDescent="0.25">
      <c r="A991" t="s">
        <v>44</v>
      </c>
      <c r="B991">
        <v>106380</v>
      </c>
      <c r="C991">
        <v>106380</v>
      </c>
      <c r="D991">
        <v>106379</v>
      </c>
      <c r="E991">
        <v>106366</v>
      </c>
      <c r="F991">
        <v>14907.7</v>
      </c>
      <c r="G991">
        <v>0</v>
      </c>
      <c r="H991">
        <v>2886.24</v>
      </c>
      <c r="I991">
        <v>0</v>
      </c>
      <c r="J991">
        <v>5.4643200000000003E-2</v>
      </c>
      <c r="K991">
        <v>0.93128999999999995</v>
      </c>
      <c r="L991">
        <v>0</v>
      </c>
      <c r="M991" t="s">
        <v>42</v>
      </c>
    </row>
    <row r="992" spans="1:13" x14ac:dyDescent="0.25">
      <c r="A992" t="s">
        <v>44</v>
      </c>
      <c r="B992">
        <v>111950</v>
      </c>
      <c r="C992">
        <v>111950</v>
      </c>
      <c r="D992">
        <v>111949</v>
      </c>
      <c r="E992">
        <v>111919</v>
      </c>
      <c r="F992">
        <v>16538.900000000001</v>
      </c>
      <c r="G992">
        <v>0</v>
      </c>
      <c r="H992">
        <v>3023.6</v>
      </c>
      <c r="I992">
        <v>0</v>
      </c>
      <c r="J992">
        <v>6.7929799999999999E-2</v>
      </c>
      <c r="K992">
        <v>0.93808000000000002</v>
      </c>
      <c r="L992">
        <v>0</v>
      </c>
      <c r="M992" t="s">
        <v>42</v>
      </c>
    </row>
    <row r="993" spans="1:25" x14ac:dyDescent="0.25">
      <c r="A993" t="s">
        <v>44</v>
      </c>
      <c r="B993">
        <v>107695</v>
      </c>
      <c r="C993">
        <v>107695</v>
      </c>
      <c r="D993">
        <v>107694</v>
      </c>
      <c r="E993">
        <v>107681</v>
      </c>
      <c r="F993">
        <v>15545.8</v>
      </c>
      <c r="G993">
        <v>0</v>
      </c>
      <c r="H993">
        <v>2868.59</v>
      </c>
      <c r="I993">
        <v>0</v>
      </c>
      <c r="J993">
        <v>5.4393299999999999E-2</v>
      </c>
      <c r="K993">
        <v>0.93175200000000002</v>
      </c>
      <c r="L993">
        <v>0</v>
      </c>
      <c r="M993" t="s">
        <v>42</v>
      </c>
    </row>
    <row r="994" spans="1:25" x14ac:dyDescent="0.25">
      <c r="A994" t="s">
        <v>44</v>
      </c>
      <c r="B994">
        <v>105072</v>
      </c>
      <c r="C994">
        <v>105071</v>
      </c>
      <c r="D994">
        <v>105071</v>
      </c>
      <c r="E994">
        <v>105058</v>
      </c>
      <c r="F994">
        <v>14991.9</v>
      </c>
      <c r="G994">
        <v>0</v>
      </c>
      <c r="H994">
        <v>2822.49</v>
      </c>
      <c r="I994">
        <v>0</v>
      </c>
      <c r="J994">
        <v>5.5307099999999998E-2</v>
      </c>
      <c r="K994">
        <v>0.93183099999999996</v>
      </c>
      <c r="L994">
        <v>0</v>
      </c>
      <c r="M994" t="s">
        <v>42</v>
      </c>
    </row>
    <row r="995" spans="1:25" x14ac:dyDescent="0.25">
      <c r="A995" t="s">
        <v>44</v>
      </c>
      <c r="B995">
        <v>104160</v>
      </c>
      <c r="C995">
        <v>104159</v>
      </c>
      <c r="D995">
        <v>104159</v>
      </c>
      <c r="E995">
        <v>104146</v>
      </c>
      <c r="F995">
        <v>14517.5</v>
      </c>
      <c r="G995">
        <v>0</v>
      </c>
      <c r="H995">
        <v>2834.86</v>
      </c>
      <c r="I995">
        <v>0</v>
      </c>
      <c r="J995">
        <v>5.8279699999999997E-2</v>
      </c>
      <c r="K995">
        <v>0.93174800000000002</v>
      </c>
      <c r="L995">
        <v>0</v>
      </c>
      <c r="M995" t="s">
        <v>42</v>
      </c>
    </row>
    <row r="996" spans="1:25" x14ac:dyDescent="0.25">
      <c r="A996" t="s">
        <v>44</v>
      </c>
      <c r="B996">
        <v>109390</v>
      </c>
      <c r="C996">
        <v>109390</v>
      </c>
      <c r="D996">
        <v>109389</v>
      </c>
      <c r="E996">
        <v>109376</v>
      </c>
      <c r="F996">
        <v>16300.6</v>
      </c>
      <c r="G996">
        <v>0</v>
      </c>
      <c r="H996">
        <v>2925.95</v>
      </c>
      <c r="I996">
        <v>0</v>
      </c>
      <c r="J996">
        <v>5.7799900000000001E-2</v>
      </c>
      <c r="K996">
        <v>0.95699800000000002</v>
      </c>
      <c r="L996">
        <v>0</v>
      </c>
      <c r="M996" t="s">
        <v>42</v>
      </c>
    </row>
    <row r="997" spans="1:25" x14ac:dyDescent="0.25">
      <c r="A997" t="s">
        <v>44</v>
      </c>
      <c r="B997">
        <v>107820</v>
      </c>
      <c r="C997">
        <v>107820</v>
      </c>
      <c r="D997">
        <v>107819</v>
      </c>
      <c r="E997">
        <v>107806</v>
      </c>
      <c r="F997">
        <v>15230.4</v>
      </c>
      <c r="G997">
        <v>0</v>
      </c>
      <c r="H997">
        <v>2942.63</v>
      </c>
      <c r="I997">
        <v>0</v>
      </c>
      <c r="J997">
        <v>5.4320500000000001E-2</v>
      </c>
      <c r="K997">
        <v>0.93183099999999996</v>
      </c>
      <c r="L997">
        <v>0</v>
      </c>
      <c r="M997" t="s">
        <v>42</v>
      </c>
    </row>
    <row r="998" spans="1:25" x14ac:dyDescent="0.25">
      <c r="A998" t="s">
        <v>44</v>
      </c>
      <c r="B998">
        <v>105637</v>
      </c>
      <c r="C998">
        <v>105636</v>
      </c>
      <c r="D998">
        <v>105636</v>
      </c>
      <c r="E998">
        <v>105623</v>
      </c>
      <c r="F998">
        <v>14408.5</v>
      </c>
      <c r="G998">
        <v>0</v>
      </c>
      <c r="H998">
        <v>2877</v>
      </c>
      <c r="I998">
        <v>0</v>
      </c>
      <c r="J998">
        <v>5.4161000000000001E-2</v>
      </c>
      <c r="K998">
        <v>0.93178499999999997</v>
      </c>
      <c r="L998">
        <v>0</v>
      </c>
      <c r="M998" t="s">
        <v>42</v>
      </c>
    </row>
    <row r="999" spans="1:25" x14ac:dyDescent="0.25">
      <c r="A999" t="s">
        <v>44</v>
      </c>
      <c r="B999">
        <v>109316</v>
      </c>
      <c r="C999">
        <v>109316</v>
      </c>
      <c r="D999">
        <v>109315</v>
      </c>
      <c r="E999">
        <v>109301</v>
      </c>
      <c r="F999">
        <v>15619</v>
      </c>
      <c r="G999">
        <v>0</v>
      </c>
      <c r="H999">
        <v>2947.36</v>
      </c>
      <c r="I999">
        <v>0</v>
      </c>
      <c r="J999">
        <v>5.4028100000000003E-2</v>
      </c>
      <c r="K999">
        <v>0.955951</v>
      </c>
      <c r="L999">
        <v>0</v>
      </c>
      <c r="M999" t="s">
        <v>42</v>
      </c>
    </row>
    <row r="1000" spans="1:25" x14ac:dyDescent="0.25">
      <c r="A1000" t="s">
        <v>44</v>
      </c>
      <c r="B1000">
        <v>105670</v>
      </c>
      <c r="C1000">
        <v>105670</v>
      </c>
      <c r="D1000">
        <v>105669</v>
      </c>
      <c r="E1000">
        <v>105656</v>
      </c>
      <c r="F1000">
        <v>14645.4</v>
      </c>
      <c r="G1000">
        <v>0</v>
      </c>
      <c r="H1000">
        <v>2892.71</v>
      </c>
      <c r="I1000">
        <v>0</v>
      </c>
      <c r="J1000">
        <v>5.40881E-2</v>
      </c>
      <c r="K1000">
        <v>0.95543199999999995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106726</v>
      </c>
      <c r="C1001">
        <v>106725</v>
      </c>
      <c r="D1001">
        <v>106724</v>
      </c>
      <c r="E1001">
        <v>106712</v>
      </c>
      <c r="F1001">
        <v>14931.1</v>
      </c>
      <c r="G1001">
        <v>0</v>
      </c>
      <c r="H1001">
        <v>2884.25</v>
      </c>
      <c r="I1001">
        <v>0</v>
      </c>
      <c r="J1001">
        <v>6.1626100000000003E-2</v>
      </c>
      <c r="K1001">
        <v>0.93889999999999996</v>
      </c>
      <c r="L1001">
        <v>0</v>
      </c>
      <c r="M1001" t="s">
        <v>42</v>
      </c>
    </row>
    <row r="1002" spans="1:25" x14ac:dyDescent="0.25">
      <c r="A1002" t="s">
        <v>44</v>
      </c>
      <c r="B1002">
        <v>108148</v>
      </c>
      <c r="C1002">
        <v>108148</v>
      </c>
      <c r="D1002">
        <v>108147</v>
      </c>
      <c r="E1002">
        <v>108134</v>
      </c>
      <c r="F1002">
        <v>15265.4</v>
      </c>
      <c r="G1002">
        <v>0</v>
      </c>
      <c r="H1002">
        <v>2948.94</v>
      </c>
      <c r="I1002">
        <v>0</v>
      </c>
      <c r="J1002">
        <v>5.3925300000000002E-2</v>
      </c>
      <c r="K1002">
        <v>0.93183400000000005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104766</v>
      </c>
      <c r="C1003">
        <v>104766</v>
      </c>
      <c r="D1003">
        <v>104765</v>
      </c>
      <c r="E1003">
        <v>104752</v>
      </c>
      <c r="F1003">
        <v>14389.4</v>
      </c>
      <c r="G1003">
        <v>0</v>
      </c>
      <c r="H1003">
        <v>2821.59</v>
      </c>
      <c r="I1003">
        <v>0</v>
      </c>
      <c r="J1003">
        <v>5.8445700000000003E-2</v>
      </c>
      <c r="K1003">
        <v>0.93132300000000001</v>
      </c>
      <c r="L1003">
        <v>0</v>
      </c>
      <c r="M1003" t="s">
        <v>42</v>
      </c>
    </row>
    <row r="1004" spans="1:25" x14ac:dyDescent="0.25">
      <c r="A1004" t="s">
        <v>44</v>
      </c>
      <c r="B1004">
        <v>103935</v>
      </c>
      <c r="C1004">
        <v>103934</v>
      </c>
      <c r="D1004">
        <v>103934</v>
      </c>
      <c r="E1004">
        <v>103921</v>
      </c>
      <c r="F1004">
        <v>13904.1</v>
      </c>
      <c r="G1004">
        <v>0</v>
      </c>
      <c r="H1004">
        <v>2860.9</v>
      </c>
      <c r="I1004">
        <v>0</v>
      </c>
      <c r="J1004">
        <v>5.3975599999999999E-2</v>
      </c>
      <c r="K1004">
        <v>0.93180499999999999</v>
      </c>
      <c r="L1004">
        <v>0</v>
      </c>
      <c r="M1004" t="s">
        <v>42</v>
      </c>
    </row>
    <row r="1005" spans="1:25" x14ac:dyDescent="0.25">
      <c r="A1005" t="s">
        <v>44</v>
      </c>
      <c r="B1005">
        <v>106499</v>
      </c>
      <c r="C1005">
        <v>106498</v>
      </c>
      <c r="D1005">
        <v>106472</v>
      </c>
      <c r="E1005">
        <v>106459</v>
      </c>
      <c r="F1005">
        <v>14127.1</v>
      </c>
      <c r="G1005">
        <v>0</v>
      </c>
      <c r="H1005">
        <v>2891.5</v>
      </c>
      <c r="I1005">
        <v>0</v>
      </c>
      <c r="J1005">
        <v>7.1155700000000002E-2</v>
      </c>
      <c r="K1005">
        <v>0.93168300000000004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108961</v>
      </c>
      <c r="C1006">
        <v>108961</v>
      </c>
      <c r="D1006">
        <v>108960</v>
      </c>
      <c r="E1006">
        <v>108947</v>
      </c>
      <c r="F1006">
        <v>14326.6</v>
      </c>
      <c r="G1006">
        <v>0</v>
      </c>
      <c r="H1006">
        <v>2976.52</v>
      </c>
      <c r="I1006">
        <v>0</v>
      </c>
      <c r="J1006">
        <v>6.3115500000000005E-2</v>
      </c>
      <c r="K1006">
        <v>0.93127300000000002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104643</v>
      </c>
      <c r="C1007">
        <v>104643</v>
      </c>
      <c r="D1007">
        <v>104642</v>
      </c>
      <c r="E1007">
        <v>104630</v>
      </c>
      <c r="F1007">
        <v>13759.3</v>
      </c>
      <c r="G1007">
        <v>0</v>
      </c>
      <c r="H1007">
        <v>2894.04</v>
      </c>
      <c r="I1007">
        <v>0</v>
      </c>
      <c r="J1007">
        <v>5.4203800000000003E-2</v>
      </c>
      <c r="K1007">
        <v>0.93183499999999997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108297</v>
      </c>
      <c r="C1008">
        <v>108296</v>
      </c>
      <c r="D1008">
        <v>108295</v>
      </c>
      <c r="E1008">
        <v>108282</v>
      </c>
      <c r="F1008">
        <v>14218.1</v>
      </c>
      <c r="G1008">
        <v>0</v>
      </c>
      <c r="H1008">
        <v>2950.19</v>
      </c>
      <c r="I1008">
        <v>0</v>
      </c>
      <c r="J1008">
        <v>5.6864499999999998E-2</v>
      </c>
      <c r="K1008">
        <v>0.95874099999999995</v>
      </c>
      <c r="L1008">
        <v>0</v>
      </c>
      <c r="M1008" t="s">
        <v>42</v>
      </c>
      <c r="R1008">
        <f>AVERAGE(B959:B1008)</f>
        <v>106689.68</v>
      </c>
      <c r="S1008">
        <f>AVERAGE(C959:C1008)</f>
        <v>106689.22</v>
      </c>
      <c r="U1008">
        <f>_xlfn.VAR.P(B959:B1008)</f>
        <v>5413914.3775999984</v>
      </c>
      <c r="V1008">
        <f>_xlfn.VAR.P(C959:C1008)</f>
        <v>5414468.251600001</v>
      </c>
      <c r="X1008">
        <f>1.96*SQRT(U1008)/50</f>
        <v>91.209853575122366</v>
      </c>
      <c r="Y1008">
        <f>1.96*SQRT(V1008)/50</f>
        <v>91.21451909722829</v>
      </c>
    </row>
    <row r="1009" spans="1:12" x14ac:dyDescent="0.25">
      <c r="A1009" t="s">
        <v>44</v>
      </c>
      <c r="B1009">
        <v>5334487.3860590002</v>
      </c>
      <c r="C1009" t="s">
        <v>36</v>
      </c>
    </row>
    <row r="1010" spans="1:12" x14ac:dyDescent="0.25">
      <c r="A1010" t="s">
        <v>45</v>
      </c>
      <c r="B1010">
        <v>211134</v>
      </c>
      <c r="C1010">
        <v>206837</v>
      </c>
      <c r="D1010">
        <v>206670</v>
      </c>
      <c r="E1010">
        <v>206649</v>
      </c>
      <c r="F1010">
        <v>8895.94</v>
      </c>
      <c r="G1010">
        <v>24355.5</v>
      </c>
      <c r="H1010">
        <v>8355.52</v>
      </c>
      <c r="I1010">
        <v>5.3978999999999999E-2</v>
      </c>
      <c r="J1010">
        <v>0.94839899999999999</v>
      </c>
      <c r="K1010">
        <v>0</v>
      </c>
      <c r="L1010" t="s">
        <v>42</v>
      </c>
    </row>
    <row r="1011" spans="1:12" x14ac:dyDescent="0.25">
      <c r="A1011" t="s">
        <v>45</v>
      </c>
      <c r="B1011">
        <v>215111</v>
      </c>
      <c r="C1011">
        <v>210935</v>
      </c>
      <c r="D1011">
        <v>210767</v>
      </c>
      <c r="E1011">
        <v>210746</v>
      </c>
      <c r="F1011">
        <v>9067.32</v>
      </c>
      <c r="G1011">
        <v>24913.9</v>
      </c>
      <c r="H1011">
        <v>8500.83</v>
      </c>
      <c r="I1011">
        <v>5.4358900000000002E-2</v>
      </c>
      <c r="J1011">
        <v>0.955179</v>
      </c>
      <c r="K1011">
        <v>0</v>
      </c>
      <c r="L1011" t="s">
        <v>42</v>
      </c>
    </row>
    <row r="1012" spans="1:12" x14ac:dyDescent="0.25">
      <c r="A1012" t="s">
        <v>45</v>
      </c>
      <c r="B1012">
        <v>211861</v>
      </c>
      <c r="C1012">
        <v>207781</v>
      </c>
      <c r="D1012">
        <v>207615</v>
      </c>
      <c r="E1012">
        <v>207594</v>
      </c>
      <c r="F1012">
        <v>8932.94</v>
      </c>
      <c r="G1012">
        <v>24405.599999999999</v>
      </c>
      <c r="H1012">
        <v>8356.9699999999993</v>
      </c>
      <c r="I1012">
        <v>5.39327E-2</v>
      </c>
      <c r="J1012">
        <v>0.95820700000000003</v>
      </c>
      <c r="K1012">
        <v>0</v>
      </c>
      <c r="L1012" t="s">
        <v>42</v>
      </c>
    </row>
    <row r="1013" spans="1:12" x14ac:dyDescent="0.25">
      <c r="A1013" t="s">
        <v>45</v>
      </c>
      <c r="B1013">
        <v>211214</v>
      </c>
      <c r="C1013">
        <v>207296</v>
      </c>
      <c r="D1013">
        <v>207130</v>
      </c>
      <c r="E1013">
        <v>207109</v>
      </c>
      <c r="F1013">
        <v>8920.65</v>
      </c>
      <c r="G1013">
        <v>24341.1</v>
      </c>
      <c r="H1013">
        <v>8362.44</v>
      </c>
      <c r="I1013">
        <v>5.4019900000000003E-2</v>
      </c>
      <c r="J1013">
        <v>0.95910200000000001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214380</v>
      </c>
      <c r="C1014">
        <v>210143</v>
      </c>
      <c r="D1014">
        <v>209976</v>
      </c>
      <c r="E1014">
        <v>209955</v>
      </c>
      <c r="F1014">
        <v>9033.31</v>
      </c>
      <c r="G1014">
        <v>24808.5</v>
      </c>
      <c r="H1014">
        <v>8492.08</v>
      </c>
      <c r="I1014">
        <v>5.5020899999999998E-2</v>
      </c>
      <c r="J1014">
        <v>0.95780399999999999</v>
      </c>
      <c r="K1014">
        <v>0</v>
      </c>
      <c r="L1014" t="s">
        <v>42</v>
      </c>
    </row>
    <row r="1015" spans="1:12" x14ac:dyDescent="0.25">
      <c r="A1015" t="s">
        <v>45</v>
      </c>
      <c r="B1015">
        <v>211402</v>
      </c>
      <c r="C1015">
        <v>207177</v>
      </c>
      <c r="D1015">
        <v>207008</v>
      </c>
      <c r="E1015">
        <v>206987</v>
      </c>
      <c r="F1015">
        <v>8912.2800000000007</v>
      </c>
      <c r="G1015">
        <v>24378.9</v>
      </c>
      <c r="H1015">
        <v>8374.42</v>
      </c>
      <c r="I1015">
        <v>5.4068600000000001E-2</v>
      </c>
      <c r="J1015">
        <v>0.95894699999999999</v>
      </c>
      <c r="K1015">
        <v>0</v>
      </c>
      <c r="L1015" t="s">
        <v>42</v>
      </c>
    </row>
    <row r="1016" spans="1:12" x14ac:dyDescent="0.25">
      <c r="A1016" t="s">
        <v>45</v>
      </c>
      <c r="B1016">
        <v>212367</v>
      </c>
      <c r="C1016">
        <v>208195</v>
      </c>
      <c r="D1016">
        <v>208030</v>
      </c>
      <c r="E1016">
        <v>208008</v>
      </c>
      <c r="F1016">
        <v>8996.74</v>
      </c>
      <c r="G1016">
        <v>24543.5</v>
      </c>
      <c r="H1016">
        <v>8383.18</v>
      </c>
      <c r="I1016">
        <v>5.4205200000000002E-2</v>
      </c>
      <c r="J1016">
        <v>0.95918899999999996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209082</v>
      </c>
      <c r="C1017">
        <v>205024</v>
      </c>
      <c r="D1017">
        <v>204858</v>
      </c>
      <c r="E1017">
        <v>204836</v>
      </c>
      <c r="F1017">
        <v>8873.9599999999991</v>
      </c>
      <c r="G1017">
        <v>24091.8</v>
      </c>
      <c r="H1017">
        <v>8260.43</v>
      </c>
      <c r="I1017">
        <v>5.4134500000000002E-2</v>
      </c>
      <c r="J1017">
        <v>0.95469899999999996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213898</v>
      </c>
      <c r="C1018">
        <v>209976</v>
      </c>
      <c r="D1018">
        <v>209810</v>
      </c>
      <c r="E1018">
        <v>209788</v>
      </c>
      <c r="F1018">
        <v>9026.93</v>
      </c>
      <c r="G1018">
        <v>24780.6</v>
      </c>
      <c r="H1018">
        <v>8491.9</v>
      </c>
      <c r="I1018">
        <v>5.4011200000000002E-2</v>
      </c>
      <c r="J1018">
        <v>0.95580100000000001</v>
      </c>
      <c r="K1018">
        <v>0</v>
      </c>
      <c r="L1018" t="s">
        <v>42</v>
      </c>
    </row>
    <row r="1019" spans="1:12" x14ac:dyDescent="0.25">
      <c r="A1019" t="s">
        <v>45</v>
      </c>
      <c r="B1019">
        <v>210168</v>
      </c>
      <c r="C1019">
        <v>205896</v>
      </c>
      <c r="D1019">
        <v>205730</v>
      </c>
      <c r="E1019">
        <v>205708</v>
      </c>
      <c r="F1019">
        <v>8891.6299999999992</v>
      </c>
      <c r="G1019">
        <v>24282.1</v>
      </c>
      <c r="H1019">
        <v>8309.14</v>
      </c>
      <c r="I1019">
        <v>5.3956299999999999E-2</v>
      </c>
      <c r="J1019">
        <v>0.931836</v>
      </c>
      <c r="K1019">
        <v>0</v>
      </c>
      <c r="L1019" t="s">
        <v>42</v>
      </c>
    </row>
    <row r="1020" spans="1:12" x14ac:dyDescent="0.25">
      <c r="A1020" t="s">
        <v>45</v>
      </c>
      <c r="B1020">
        <v>215177</v>
      </c>
      <c r="C1020">
        <v>210576</v>
      </c>
      <c r="D1020">
        <v>210409</v>
      </c>
      <c r="E1020">
        <v>210387</v>
      </c>
      <c r="F1020">
        <v>9101.2800000000007</v>
      </c>
      <c r="G1020">
        <v>24820.7</v>
      </c>
      <c r="H1020">
        <v>8495.8799999999992</v>
      </c>
      <c r="I1020">
        <v>5.4468599999999999E-2</v>
      </c>
      <c r="J1020">
        <v>0.93183499999999997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209142</v>
      </c>
      <c r="C1021">
        <v>205196</v>
      </c>
      <c r="D1021">
        <v>205030</v>
      </c>
      <c r="E1021">
        <v>205009</v>
      </c>
      <c r="F1021">
        <v>8823.2000000000007</v>
      </c>
      <c r="G1021">
        <v>24211.200000000001</v>
      </c>
      <c r="H1021">
        <v>8305.3799999999992</v>
      </c>
      <c r="I1021">
        <v>5.5364799999999999E-2</v>
      </c>
      <c r="J1021">
        <v>0.93183499999999997</v>
      </c>
      <c r="K1021">
        <v>0</v>
      </c>
      <c r="L1021" t="s">
        <v>42</v>
      </c>
    </row>
    <row r="1022" spans="1:12" x14ac:dyDescent="0.25">
      <c r="A1022" t="s">
        <v>45</v>
      </c>
      <c r="B1022">
        <v>209580</v>
      </c>
      <c r="C1022">
        <v>205612</v>
      </c>
      <c r="D1022">
        <v>205447</v>
      </c>
      <c r="E1022">
        <v>205426</v>
      </c>
      <c r="F1022">
        <v>8865.9500000000007</v>
      </c>
      <c r="G1022">
        <v>24214.3</v>
      </c>
      <c r="H1022">
        <v>8320.27</v>
      </c>
      <c r="I1022">
        <v>5.391E-2</v>
      </c>
      <c r="J1022">
        <v>0.95899800000000002</v>
      </c>
      <c r="K1022">
        <v>0</v>
      </c>
      <c r="L1022" t="s">
        <v>42</v>
      </c>
    </row>
    <row r="1023" spans="1:12" x14ac:dyDescent="0.25">
      <c r="A1023" t="s">
        <v>45</v>
      </c>
      <c r="B1023">
        <v>213086</v>
      </c>
      <c r="C1023">
        <v>209186</v>
      </c>
      <c r="D1023">
        <v>209021</v>
      </c>
      <c r="E1023">
        <v>208999</v>
      </c>
      <c r="F1023">
        <v>9011.86</v>
      </c>
      <c r="G1023">
        <v>24713.599999999999</v>
      </c>
      <c r="H1023">
        <v>8439.64</v>
      </c>
      <c r="I1023">
        <v>5.3911300000000002E-2</v>
      </c>
      <c r="J1023">
        <v>0.94789699999999999</v>
      </c>
      <c r="K1023">
        <v>0</v>
      </c>
      <c r="L1023" t="s">
        <v>42</v>
      </c>
    </row>
    <row r="1024" spans="1:12" x14ac:dyDescent="0.25">
      <c r="A1024" t="s">
        <v>45</v>
      </c>
      <c r="B1024">
        <v>207188</v>
      </c>
      <c r="C1024">
        <v>203161</v>
      </c>
      <c r="D1024">
        <v>202998</v>
      </c>
      <c r="E1024">
        <v>202976</v>
      </c>
      <c r="F1024">
        <v>8733.33</v>
      </c>
      <c r="G1024">
        <v>23992.2</v>
      </c>
      <c r="H1024">
        <v>8218.2099999999991</v>
      </c>
      <c r="I1024">
        <v>5.3951699999999998E-2</v>
      </c>
      <c r="J1024">
        <v>0.946156</v>
      </c>
      <c r="K1024">
        <v>0</v>
      </c>
      <c r="L1024" t="s">
        <v>42</v>
      </c>
    </row>
    <row r="1025" spans="1:12" x14ac:dyDescent="0.25">
      <c r="A1025" t="s">
        <v>45</v>
      </c>
      <c r="B1025">
        <v>212944</v>
      </c>
      <c r="C1025">
        <v>208749</v>
      </c>
      <c r="D1025">
        <v>208583</v>
      </c>
      <c r="E1025">
        <v>208561</v>
      </c>
      <c r="F1025">
        <v>8962.48</v>
      </c>
      <c r="G1025">
        <v>24607</v>
      </c>
      <c r="H1025">
        <v>8424.36</v>
      </c>
      <c r="I1025">
        <v>5.4408699999999997E-2</v>
      </c>
      <c r="J1025">
        <v>0.95716900000000005</v>
      </c>
      <c r="K1025">
        <v>0</v>
      </c>
      <c r="L1025" t="s">
        <v>42</v>
      </c>
    </row>
    <row r="1026" spans="1:12" x14ac:dyDescent="0.25">
      <c r="A1026" t="s">
        <v>45</v>
      </c>
      <c r="B1026">
        <v>213459</v>
      </c>
      <c r="C1026">
        <v>209542</v>
      </c>
      <c r="D1026">
        <v>209376</v>
      </c>
      <c r="E1026">
        <v>209354</v>
      </c>
      <c r="F1026">
        <v>9012.85</v>
      </c>
      <c r="G1026">
        <v>24704</v>
      </c>
      <c r="H1026">
        <v>8447.51</v>
      </c>
      <c r="I1026">
        <v>5.3924E-2</v>
      </c>
      <c r="J1026">
        <v>0.95631699999999997</v>
      </c>
      <c r="K1026">
        <v>0</v>
      </c>
      <c r="L1026" t="s">
        <v>42</v>
      </c>
    </row>
    <row r="1027" spans="1:12" x14ac:dyDescent="0.25">
      <c r="A1027" t="s">
        <v>45</v>
      </c>
      <c r="B1027">
        <v>210485</v>
      </c>
      <c r="C1027">
        <v>205915</v>
      </c>
      <c r="D1027">
        <v>205750</v>
      </c>
      <c r="E1027">
        <v>205729</v>
      </c>
      <c r="F1027">
        <v>8897.68</v>
      </c>
      <c r="G1027">
        <v>24233</v>
      </c>
      <c r="H1027">
        <v>8281.0400000000009</v>
      </c>
      <c r="I1027">
        <v>5.4282799999999999E-2</v>
      </c>
      <c r="J1027">
        <v>0.95891000000000004</v>
      </c>
      <c r="K1027">
        <v>0</v>
      </c>
      <c r="L1027" t="s">
        <v>42</v>
      </c>
    </row>
    <row r="1028" spans="1:12" x14ac:dyDescent="0.25">
      <c r="A1028" t="s">
        <v>45</v>
      </c>
      <c r="B1028">
        <v>210244</v>
      </c>
      <c r="C1028">
        <v>205896</v>
      </c>
      <c r="D1028">
        <v>205730</v>
      </c>
      <c r="E1028">
        <v>205709</v>
      </c>
      <c r="F1028">
        <v>8867.4500000000007</v>
      </c>
      <c r="G1028">
        <v>24234.3</v>
      </c>
      <c r="H1028">
        <v>8296.81</v>
      </c>
      <c r="I1028">
        <v>5.4131899999999997E-2</v>
      </c>
      <c r="J1028">
        <v>0.93850800000000001</v>
      </c>
      <c r="K1028">
        <v>0</v>
      </c>
      <c r="L1028" t="s">
        <v>42</v>
      </c>
    </row>
    <row r="1029" spans="1:12" x14ac:dyDescent="0.25">
      <c r="A1029" t="s">
        <v>45</v>
      </c>
      <c r="B1029">
        <v>212601</v>
      </c>
      <c r="C1029">
        <v>208357</v>
      </c>
      <c r="D1029">
        <v>208191</v>
      </c>
      <c r="E1029">
        <v>208170</v>
      </c>
      <c r="F1029">
        <v>8980.59</v>
      </c>
      <c r="G1029">
        <v>24525.599999999999</v>
      </c>
      <c r="H1029">
        <v>8396.75</v>
      </c>
      <c r="I1029">
        <v>5.5134599999999999E-2</v>
      </c>
      <c r="J1029">
        <v>0.93183400000000005</v>
      </c>
      <c r="K1029">
        <v>0</v>
      </c>
      <c r="L1029" t="s">
        <v>42</v>
      </c>
    </row>
    <row r="1030" spans="1:12" x14ac:dyDescent="0.25">
      <c r="A1030" t="s">
        <v>45</v>
      </c>
      <c r="B1030">
        <v>209225</v>
      </c>
      <c r="C1030">
        <v>205337</v>
      </c>
      <c r="D1030">
        <v>205172</v>
      </c>
      <c r="E1030">
        <v>205151</v>
      </c>
      <c r="F1030">
        <v>8884.89</v>
      </c>
      <c r="G1030">
        <v>24260.2</v>
      </c>
      <c r="H1030">
        <v>8315.7199999999993</v>
      </c>
      <c r="I1030">
        <v>5.3917100000000003E-2</v>
      </c>
      <c r="J1030">
        <v>0.95899599999999996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210345</v>
      </c>
      <c r="C1031">
        <v>206393</v>
      </c>
      <c r="D1031">
        <v>206228</v>
      </c>
      <c r="E1031">
        <v>206206</v>
      </c>
      <c r="F1031">
        <v>8912.5300000000007</v>
      </c>
      <c r="G1031">
        <v>24353.4</v>
      </c>
      <c r="H1031">
        <v>8334.2900000000009</v>
      </c>
      <c r="I1031">
        <v>2.9299100000000002E-2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214409</v>
      </c>
      <c r="C1032">
        <v>210482</v>
      </c>
      <c r="D1032">
        <v>210316</v>
      </c>
      <c r="E1032">
        <v>210294</v>
      </c>
      <c r="F1032">
        <v>9095.07</v>
      </c>
      <c r="G1032">
        <v>24956.5</v>
      </c>
      <c r="H1032">
        <v>8531</v>
      </c>
      <c r="I1032">
        <v>3.1142300000000001E-2</v>
      </c>
      <c r="J1032">
        <v>0.95121199999999995</v>
      </c>
      <c r="K1032">
        <v>0</v>
      </c>
      <c r="L1032" t="s">
        <v>42</v>
      </c>
    </row>
    <row r="1033" spans="1:12" x14ac:dyDescent="0.25">
      <c r="A1033" t="s">
        <v>45</v>
      </c>
      <c r="B1033">
        <v>209398</v>
      </c>
      <c r="C1033">
        <v>205541</v>
      </c>
      <c r="D1033">
        <v>205377</v>
      </c>
      <c r="E1033">
        <v>205356</v>
      </c>
      <c r="F1033">
        <v>8857.14</v>
      </c>
      <c r="G1033">
        <v>24251.200000000001</v>
      </c>
      <c r="H1033">
        <v>8303.49</v>
      </c>
      <c r="I1033">
        <v>5.3909699999999998E-2</v>
      </c>
      <c r="J1033">
        <v>0.95597100000000002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210685</v>
      </c>
      <c r="C1034">
        <v>206798</v>
      </c>
      <c r="D1034">
        <v>206634</v>
      </c>
      <c r="E1034">
        <v>206612</v>
      </c>
      <c r="F1034">
        <v>8908.58</v>
      </c>
      <c r="G1034">
        <v>24423.5</v>
      </c>
      <c r="H1034">
        <v>8337.98</v>
      </c>
      <c r="I1034">
        <v>5.3909600000000002E-2</v>
      </c>
      <c r="J1034">
        <v>0.93733100000000003</v>
      </c>
      <c r="K1034">
        <v>0</v>
      </c>
      <c r="L1034" t="s">
        <v>42</v>
      </c>
    </row>
    <row r="1035" spans="1:12" x14ac:dyDescent="0.25">
      <c r="A1035" t="s">
        <v>45</v>
      </c>
      <c r="B1035">
        <v>216052</v>
      </c>
      <c r="C1035">
        <v>211955</v>
      </c>
      <c r="D1035">
        <v>211787</v>
      </c>
      <c r="E1035">
        <v>211765</v>
      </c>
      <c r="F1035">
        <v>9112.67</v>
      </c>
      <c r="G1035">
        <v>24955.3</v>
      </c>
      <c r="H1035">
        <v>8531.0499999999993</v>
      </c>
      <c r="I1035">
        <v>5.3929999999999999E-2</v>
      </c>
      <c r="J1035">
        <v>0.94215499999999996</v>
      </c>
      <c r="K1035">
        <v>0</v>
      </c>
      <c r="L1035" t="s">
        <v>42</v>
      </c>
    </row>
    <row r="1036" spans="1:12" x14ac:dyDescent="0.25">
      <c r="A1036" t="s">
        <v>45</v>
      </c>
      <c r="B1036">
        <v>218414</v>
      </c>
      <c r="C1036">
        <v>213990</v>
      </c>
      <c r="D1036">
        <v>213801</v>
      </c>
      <c r="E1036">
        <v>213779</v>
      </c>
      <c r="F1036">
        <v>9236.33</v>
      </c>
      <c r="G1036">
        <v>25285.1</v>
      </c>
      <c r="H1036">
        <v>8646.06</v>
      </c>
      <c r="I1036">
        <v>5.3937199999999998E-2</v>
      </c>
      <c r="J1036">
        <v>0.95657199999999998</v>
      </c>
      <c r="K1036">
        <v>0</v>
      </c>
      <c r="L1036" t="s">
        <v>42</v>
      </c>
    </row>
    <row r="1037" spans="1:12" x14ac:dyDescent="0.25">
      <c r="A1037" t="s">
        <v>45</v>
      </c>
      <c r="B1037">
        <v>216521</v>
      </c>
      <c r="C1037">
        <v>212318</v>
      </c>
      <c r="D1037">
        <v>212151</v>
      </c>
      <c r="E1037">
        <v>212128</v>
      </c>
      <c r="F1037">
        <v>9145.18</v>
      </c>
      <c r="G1037">
        <v>24948</v>
      </c>
      <c r="H1037">
        <v>8531.34</v>
      </c>
      <c r="I1037">
        <v>5.3923800000000001E-2</v>
      </c>
      <c r="J1037">
        <v>0.931836</v>
      </c>
      <c r="K1037">
        <v>0</v>
      </c>
      <c r="L1037" t="s">
        <v>42</v>
      </c>
    </row>
    <row r="1038" spans="1:12" x14ac:dyDescent="0.25">
      <c r="A1038" t="s">
        <v>45</v>
      </c>
      <c r="B1038">
        <v>213202</v>
      </c>
      <c r="C1038">
        <v>208582</v>
      </c>
      <c r="D1038">
        <v>208414</v>
      </c>
      <c r="E1038">
        <v>208392</v>
      </c>
      <c r="F1038">
        <v>8967.09</v>
      </c>
      <c r="G1038">
        <v>24535.599999999999</v>
      </c>
      <c r="H1038">
        <v>8418.74</v>
      </c>
      <c r="I1038">
        <v>2.95488E-2</v>
      </c>
      <c r="J1038">
        <v>0.95866600000000002</v>
      </c>
      <c r="K1038">
        <v>0</v>
      </c>
      <c r="L1038" t="s">
        <v>42</v>
      </c>
    </row>
    <row r="1039" spans="1:12" x14ac:dyDescent="0.25">
      <c r="A1039" t="s">
        <v>45</v>
      </c>
      <c r="B1039">
        <v>213149</v>
      </c>
      <c r="C1039">
        <v>208766</v>
      </c>
      <c r="D1039">
        <v>208598</v>
      </c>
      <c r="E1039">
        <v>208577</v>
      </c>
      <c r="F1039">
        <v>9002.17</v>
      </c>
      <c r="G1039">
        <v>24665.9</v>
      </c>
      <c r="H1039">
        <v>8419.66</v>
      </c>
      <c r="I1039">
        <v>5.4025200000000002E-2</v>
      </c>
      <c r="J1039">
        <v>0.93182299999999996</v>
      </c>
      <c r="K1039">
        <v>0</v>
      </c>
      <c r="L1039" t="s">
        <v>42</v>
      </c>
    </row>
    <row r="1040" spans="1:12" x14ac:dyDescent="0.25">
      <c r="A1040" t="s">
        <v>45</v>
      </c>
      <c r="B1040">
        <v>211350</v>
      </c>
      <c r="C1040">
        <v>207333</v>
      </c>
      <c r="D1040">
        <v>207167</v>
      </c>
      <c r="E1040">
        <v>207146</v>
      </c>
      <c r="F1040">
        <v>8935.7900000000009</v>
      </c>
      <c r="G1040">
        <v>24434.3</v>
      </c>
      <c r="H1040">
        <v>8366.48</v>
      </c>
      <c r="I1040">
        <v>5.3956900000000002E-2</v>
      </c>
      <c r="J1040">
        <v>0.95656799999999997</v>
      </c>
      <c r="K1040">
        <v>0</v>
      </c>
      <c r="L1040" t="s">
        <v>42</v>
      </c>
    </row>
    <row r="1041" spans="1:12" x14ac:dyDescent="0.25">
      <c r="A1041" t="s">
        <v>45</v>
      </c>
      <c r="B1041">
        <v>212894</v>
      </c>
      <c r="C1041">
        <v>208883</v>
      </c>
      <c r="D1041">
        <v>208717</v>
      </c>
      <c r="E1041">
        <v>208696</v>
      </c>
      <c r="F1041">
        <v>9007.6299999999992</v>
      </c>
      <c r="G1041">
        <v>24604.1</v>
      </c>
      <c r="H1041">
        <v>8432.0400000000009</v>
      </c>
      <c r="I1041">
        <v>5.3961599999999998E-2</v>
      </c>
      <c r="J1041">
        <v>0.941052</v>
      </c>
      <c r="K1041">
        <v>0</v>
      </c>
      <c r="L1041" t="s">
        <v>42</v>
      </c>
    </row>
    <row r="1042" spans="1:12" x14ac:dyDescent="0.25">
      <c r="A1042" t="s">
        <v>45</v>
      </c>
      <c r="B1042">
        <v>211064</v>
      </c>
      <c r="C1042">
        <v>207063</v>
      </c>
      <c r="D1042">
        <v>206896</v>
      </c>
      <c r="E1042">
        <v>206874</v>
      </c>
      <c r="F1042">
        <v>8945.76</v>
      </c>
      <c r="G1042">
        <v>24416.6</v>
      </c>
      <c r="H1042">
        <v>8401.85</v>
      </c>
      <c r="I1042">
        <v>5.4627000000000002E-2</v>
      </c>
      <c r="J1042">
        <v>0.931836</v>
      </c>
      <c r="K1042">
        <v>0</v>
      </c>
      <c r="L1042" t="s">
        <v>42</v>
      </c>
    </row>
    <row r="1043" spans="1:12" x14ac:dyDescent="0.25">
      <c r="A1043" t="s">
        <v>45</v>
      </c>
      <c r="B1043">
        <v>211667</v>
      </c>
      <c r="C1043">
        <v>206879</v>
      </c>
      <c r="D1043">
        <v>206714</v>
      </c>
      <c r="E1043">
        <v>206692</v>
      </c>
      <c r="F1043">
        <v>8927.84</v>
      </c>
      <c r="G1043">
        <v>24406</v>
      </c>
      <c r="H1043">
        <v>8342.81</v>
      </c>
      <c r="I1043">
        <v>5.4591399999999998E-2</v>
      </c>
      <c r="J1043">
        <v>0.95217600000000002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209952</v>
      </c>
      <c r="C1044">
        <v>205482</v>
      </c>
      <c r="D1044">
        <v>205318</v>
      </c>
      <c r="E1044">
        <v>205296</v>
      </c>
      <c r="F1044">
        <v>8859.91</v>
      </c>
      <c r="G1044">
        <v>24179.5</v>
      </c>
      <c r="H1044">
        <v>8262.7900000000009</v>
      </c>
      <c r="I1044">
        <v>5.3997000000000003E-2</v>
      </c>
      <c r="J1044">
        <v>0.95877800000000002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210880</v>
      </c>
      <c r="C1045">
        <v>206499</v>
      </c>
      <c r="D1045">
        <v>206333</v>
      </c>
      <c r="E1045">
        <v>206312</v>
      </c>
      <c r="F1045">
        <v>8877.81</v>
      </c>
      <c r="G1045">
        <v>24303.9</v>
      </c>
      <c r="H1045">
        <v>8333.7000000000007</v>
      </c>
      <c r="I1045">
        <v>3.8906000000000003E-2</v>
      </c>
      <c r="J1045">
        <v>0.931836</v>
      </c>
      <c r="K1045">
        <v>0</v>
      </c>
      <c r="L1045" t="s">
        <v>42</v>
      </c>
    </row>
    <row r="1046" spans="1:12" x14ac:dyDescent="0.25">
      <c r="A1046" t="s">
        <v>45</v>
      </c>
      <c r="B1046">
        <v>210496</v>
      </c>
      <c r="C1046">
        <v>206320</v>
      </c>
      <c r="D1046">
        <v>206155</v>
      </c>
      <c r="E1046">
        <v>206134</v>
      </c>
      <c r="F1046">
        <v>8898.16</v>
      </c>
      <c r="G1046">
        <v>24408.3</v>
      </c>
      <c r="H1046">
        <v>8354.42</v>
      </c>
      <c r="I1046">
        <v>5.46262E-2</v>
      </c>
      <c r="J1046">
        <v>0.95539600000000002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213152</v>
      </c>
      <c r="C1047">
        <v>209263</v>
      </c>
      <c r="D1047">
        <v>209098</v>
      </c>
      <c r="E1047">
        <v>209076</v>
      </c>
      <c r="F1047">
        <v>9024.2199999999993</v>
      </c>
      <c r="G1047">
        <v>24772.2</v>
      </c>
      <c r="H1047">
        <v>8498.06</v>
      </c>
      <c r="I1047">
        <v>5.3910399999999997E-2</v>
      </c>
      <c r="J1047">
        <v>0.95880200000000004</v>
      </c>
      <c r="K1047">
        <v>0</v>
      </c>
      <c r="L1047" t="s">
        <v>42</v>
      </c>
    </row>
    <row r="1048" spans="1:12" x14ac:dyDescent="0.25">
      <c r="A1048" t="s">
        <v>45</v>
      </c>
      <c r="B1048">
        <v>210601</v>
      </c>
      <c r="C1048">
        <v>206506</v>
      </c>
      <c r="D1048">
        <v>206338</v>
      </c>
      <c r="E1048">
        <v>206317</v>
      </c>
      <c r="F1048">
        <v>8923.44</v>
      </c>
      <c r="G1048">
        <v>24313.9</v>
      </c>
      <c r="H1048">
        <v>8363.66</v>
      </c>
      <c r="I1048">
        <v>5.4796900000000003E-2</v>
      </c>
      <c r="J1048">
        <v>0.94946399999999997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213560</v>
      </c>
      <c r="C1049">
        <v>209630</v>
      </c>
      <c r="D1049">
        <v>209464</v>
      </c>
      <c r="E1049">
        <v>209442</v>
      </c>
      <c r="F1049">
        <v>9004.9699999999993</v>
      </c>
      <c r="G1049">
        <v>24709</v>
      </c>
      <c r="H1049">
        <v>8449.19</v>
      </c>
      <c r="I1049">
        <v>5.4886900000000002E-2</v>
      </c>
      <c r="J1049">
        <v>0.95887999999999995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210663</v>
      </c>
      <c r="C1050">
        <v>206790</v>
      </c>
      <c r="D1050">
        <v>206623</v>
      </c>
      <c r="E1050">
        <v>206601</v>
      </c>
      <c r="F1050">
        <v>8921.4699999999993</v>
      </c>
      <c r="G1050">
        <v>24459</v>
      </c>
      <c r="H1050">
        <v>8388.52</v>
      </c>
      <c r="I1050">
        <v>5.3914200000000002E-2</v>
      </c>
      <c r="J1050">
        <v>0.95829600000000004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208956</v>
      </c>
      <c r="C1051">
        <v>205088</v>
      </c>
      <c r="D1051">
        <v>204921</v>
      </c>
      <c r="E1051">
        <v>204900</v>
      </c>
      <c r="F1051">
        <v>8870.43</v>
      </c>
      <c r="G1051">
        <v>24191.599999999999</v>
      </c>
      <c r="H1051">
        <v>8272.66</v>
      </c>
      <c r="I1051">
        <v>5.3916600000000002E-2</v>
      </c>
      <c r="J1051">
        <v>0.931836</v>
      </c>
      <c r="K1051">
        <v>0</v>
      </c>
      <c r="L1051" t="s">
        <v>42</v>
      </c>
    </row>
    <row r="1052" spans="1:12" x14ac:dyDescent="0.25">
      <c r="A1052" t="s">
        <v>45</v>
      </c>
      <c r="B1052">
        <v>213081</v>
      </c>
      <c r="C1052">
        <v>208370</v>
      </c>
      <c r="D1052">
        <v>208204</v>
      </c>
      <c r="E1052">
        <v>208182</v>
      </c>
      <c r="F1052">
        <v>8942.36</v>
      </c>
      <c r="G1052">
        <v>24501.5</v>
      </c>
      <c r="H1052">
        <v>8383.66</v>
      </c>
      <c r="I1052">
        <v>5.4312399999999997E-2</v>
      </c>
      <c r="J1052">
        <v>0.93642300000000001</v>
      </c>
      <c r="K1052">
        <v>0</v>
      </c>
      <c r="L1052" t="s">
        <v>42</v>
      </c>
    </row>
    <row r="1053" spans="1:12" x14ac:dyDescent="0.25">
      <c r="A1053" t="s">
        <v>45</v>
      </c>
      <c r="B1053">
        <v>212187</v>
      </c>
      <c r="C1053">
        <v>208037</v>
      </c>
      <c r="D1053">
        <v>207871</v>
      </c>
      <c r="E1053">
        <v>207849</v>
      </c>
      <c r="F1053">
        <v>8925.2199999999993</v>
      </c>
      <c r="G1053">
        <v>24531.8</v>
      </c>
      <c r="H1053">
        <v>8403.44</v>
      </c>
      <c r="I1053">
        <v>5.7366E-2</v>
      </c>
      <c r="J1053">
        <v>0.957542</v>
      </c>
      <c r="K1053">
        <v>0</v>
      </c>
      <c r="L1053" t="s">
        <v>42</v>
      </c>
    </row>
    <row r="1054" spans="1:12" x14ac:dyDescent="0.25">
      <c r="A1054" t="s">
        <v>45</v>
      </c>
      <c r="B1054">
        <v>208662</v>
      </c>
      <c r="C1054">
        <v>204527</v>
      </c>
      <c r="D1054">
        <v>204363</v>
      </c>
      <c r="E1054">
        <v>204341</v>
      </c>
      <c r="F1054">
        <v>8820.3700000000008</v>
      </c>
      <c r="G1054">
        <v>24167.200000000001</v>
      </c>
      <c r="H1054">
        <v>8261.14</v>
      </c>
      <c r="I1054">
        <v>5.3957199999999997E-2</v>
      </c>
      <c r="J1054">
        <v>0.95881300000000003</v>
      </c>
      <c r="K1054">
        <v>0</v>
      </c>
      <c r="L1054" t="s">
        <v>42</v>
      </c>
    </row>
    <row r="1055" spans="1:12" x14ac:dyDescent="0.25">
      <c r="A1055" t="s">
        <v>45</v>
      </c>
      <c r="B1055">
        <v>212388</v>
      </c>
      <c r="C1055">
        <v>208455</v>
      </c>
      <c r="D1055">
        <v>208289</v>
      </c>
      <c r="E1055">
        <v>208267</v>
      </c>
      <c r="F1055">
        <v>8940.6</v>
      </c>
      <c r="G1055">
        <v>24591.3</v>
      </c>
      <c r="H1055">
        <v>8459.8799999999992</v>
      </c>
      <c r="I1055">
        <v>3.57518E-2</v>
      </c>
      <c r="J1055">
        <v>0.95458500000000002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210067</v>
      </c>
      <c r="C1056">
        <v>206268</v>
      </c>
      <c r="D1056">
        <v>206100</v>
      </c>
      <c r="E1056">
        <v>206079</v>
      </c>
      <c r="F1056">
        <v>8936.56</v>
      </c>
      <c r="G1056">
        <v>24344.3</v>
      </c>
      <c r="H1056">
        <v>8325.0499999999993</v>
      </c>
      <c r="I1056">
        <v>5.3925500000000001E-2</v>
      </c>
      <c r="J1056">
        <v>0.95131900000000003</v>
      </c>
      <c r="K1056">
        <v>0</v>
      </c>
      <c r="L1056" t="s">
        <v>42</v>
      </c>
    </row>
    <row r="1057" spans="1:25" x14ac:dyDescent="0.25">
      <c r="A1057" t="s">
        <v>45</v>
      </c>
      <c r="B1057">
        <v>212484</v>
      </c>
      <c r="C1057">
        <v>208557</v>
      </c>
      <c r="D1057">
        <v>208390</v>
      </c>
      <c r="E1057">
        <v>208369</v>
      </c>
      <c r="F1057">
        <v>9004.99</v>
      </c>
      <c r="G1057">
        <v>24561.1</v>
      </c>
      <c r="H1057">
        <v>8431.36</v>
      </c>
      <c r="I1057">
        <v>5.3923199999999998E-2</v>
      </c>
      <c r="J1057">
        <v>0.95844099999999999</v>
      </c>
      <c r="K1057">
        <v>0</v>
      </c>
      <c r="L1057" t="s">
        <v>42</v>
      </c>
    </row>
    <row r="1058" spans="1:25" x14ac:dyDescent="0.25">
      <c r="A1058" t="s">
        <v>45</v>
      </c>
      <c r="B1058">
        <v>212531</v>
      </c>
      <c r="C1058">
        <v>208199</v>
      </c>
      <c r="D1058">
        <v>208033</v>
      </c>
      <c r="E1058">
        <v>208012</v>
      </c>
      <c r="F1058">
        <v>8970.44</v>
      </c>
      <c r="G1058">
        <v>24519.3</v>
      </c>
      <c r="H1058">
        <v>8385.68</v>
      </c>
      <c r="I1058">
        <v>5.3922999999999999E-2</v>
      </c>
      <c r="J1058">
        <v>0.95499000000000001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211434</v>
      </c>
      <c r="C1059">
        <v>207211</v>
      </c>
      <c r="D1059">
        <v>207045</v>
      </c>
      <c r="E1059">
        <v>207023</v>
      </c>
      <c r="F1059">
        <v>8927.8700000000008</v>
      </c>
      <c r="G1059">
        <v>24440.3</v>
      </c>
      <c r="H1059">
        <v>8383.3799999999992</v>
      </c>
      <c r="I1059">
        <v>5.4209399999999998E-2</v>
      </c>
      <c r="J1059">
        <v>0.93183499999999997</v>
      </c>
      <c r="K1059">
        <v>0</v>
      </c>
      <c r="L1059" t="s">
        <v>42</v>
      </c>
    </row>
    <row r="1060" spans="1:25" x14ac:dyDescent="0.25">
      <c r="A1060" t="s">
        <v>45</v>
      </c>
      <c r="B1060">
        <v>208879</v>
      </c>
      <c r="C1060">
        <v>204445</v>
      </c>
      <c r="D1060">
        <v>204281</v>
      </c>
      <c r="E1060">
        <v>204260</v>
      </c>
      <c r="F1060">
        <v>8790.4</v>
      </c>
      <c r="G1060">
        <v>24120.9</v>
      </c>
      <c r="H1060">
        <v>8268.98</v>
      </c>
      <c r="I1060">
        <v>5.3929299999999999E-2</v>
      </c>
      <c r="J1060">
        <v>0.95849200000000001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212363</v>
      </c>
      <c r="C1061">
        <v>207974</v>
      </c>
      <c r="D1061">
        <v>207806</v>
      </c>
      <c r="E1061">
        <v>207785</v>
      </c>
      <c r="F1061">
        <v>8969.7900000000009</v>
      </c>
      <c r="G1061">
        <v>24556.2</v>
      </c>
      <c r="H1061">
        <v>8381.9599999999991</v>
      </c>
      <c r="I1061">
        <v>5.5808400000000001E-2</v>
      </c>
      <c r="J1061">
        <v>0.93914399999999998</v>
      </c>
      <c r="K1061">
        <v>0</v>
      </c>
      <c r="L1061" t="s">
        <v>42</v>
      </c>
    </row>
    <row r="1062" spans="1:25" x14ac:dyDescent="0.25">
      <c r="A1062" t="s">
        <v>45</v>
      </c>
      <c r="B1062">
        <v>212713</v>
      </c>
      <c r="C1062">
        <v>208515</v>
      </c>
      <c r="D1062">
        <v>208349</v>
      </c>
      <c r="E1062">
        <v>208328</v>
      </c>
      <c r="F1062">
        <v>8964.7999999999993</v>
      </c>
      <c r="G1062">
        <v>24497.9</v>
      </c>
      <c r="H1062">
        <v>8434.8799999999992</v>
      </c>
      <c r="I1062">
        <v>6.1888600000000002E-2</v>
      </c>
      <c r="J1062">
        <v>0.95392600000000005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213558</v>
      </c>
      <c r="C1063">
        <v>209673</v>
      </c>
      <c r="D1063">
        <v>209506</v>
      </c>
      <c r="E1063">
        <v>209484</v>
      </c>
      <c r="F1063">
        <v>9011.14</v>
      </c>
      <c r="G1063">
        <v>24695.599999999999</v>
      </c>
      <c r="H1063">
        <v>8434.61</v>
      </c>
      <c r="I1063">
        <v>5.6794999999999998E-2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208878</v>
      </c>
      <c r="C1064">
        <v>204985</v>
      </c>
      <c r="D1064">
        <v>204820</v>
      </c>
      <c r="E1064">
        <v>204799</v>
      </c>
      <c r="F1064">
        <v>8874.51</v>
      </c>
      <c r="G1064">
        <v>24164.1</v>
      </c>
      <c r="H1064">
        <v>8263.5400000000009</v>
      </c>
      <c r="I1064">
        <v>5.3977400000000002E-2</v>
      </c>
      <c r="J1064">
        <v>0.94429799999999997</v>
      </c>
      <c r="K1064">
        <v>0</v>
      </c>
      <c r="L1064" t="s">
        <v>42</v>
      </c>
      <c r="R1064">
        <f>AVERAGE(B1015:B1064)</f>
        <v>211733.66</v>
      </c>
      <c r="S1064">
        <f>AVERAGE(C1015:C1064)</f>
        <v>207591.44</v>
      </c>
      <c r="U1064">
        <f>_xlfn.VAR.P(B1015:B1064)</f>
        <v>4829031.4243999999</v>
      </c>
      <c r="V1064">
        <f>_xlfn.VAR.P(C1015:C1064)</f>
        <v>4664289.6464000009</v>
      </c>
      <c r="X1064">
        <f>1.96*SQRT(U1064)/50</f>
        <v>86.142224535880288</v>
      </c>
      <c r="Y1064">
        <f>1.96*SQRT(V1064)/50</f>
        <v>84.660108919396606</v>
      </c>
    </row>
    <row r="1065" spans="1:25" x14ac:dyDescent="0.25">
      <c r="A1065" t="s">
        <v>46</v>
      </c>
      <c r="B1065">
        <v>10586688.45056</v>
      </c>
      <c r="C1065" t="s">
        <v>36</v>
      </c>
    </row>
    <row r="1066" spans="1:25" x14ac:dyDescent="0.25">
      <c r="A1066" t="s">
        <v>47</v>
      </c>
      <c r="B1066">
        <v>194075</v>
      </c>
      <c r="C1066">
        <v>194074</v>
      </c>
      <c r="D1066">
        <v>193964</v>
      </c>
      <c r="E1066">
        <v>193942</v>
      </c>
      <c r="F1066">
        <v>8939.66</v>
      </c>
      <c r="G1066">
        <v>0</v>
      </c>
      <c r="H1066">
        <v>8444.02</v>
      </c>
      <c r="I1066">
        <v>5.4169000000000002E-2</v>
      </c>
      <c r="J1066">
        <v>0.95922700000000005</v>
      </c>
      <c r="K1066">
        <v>0</v>
      </c>
      <c r="L1066" t="s">
        <v>42</v>
      </c>
    </row>
    <row r="1067" spans="1:25" x14ac:dyDescent="0.25">
      <c r="A1067" t="s">
        <v>47</v>
      </c>
      <c r="B1067">
        <v>188427</v>
      </c>
      <c r="C1067">
        <v>188426</v>
      </c>
      <c r="D1067">
        <v>188318</v>
      </c>
      <c r="E1067">
        <v>188297</v>
      </c>
      <c r="F1067">
        <v>8697.2900000000009</v>
      </c>
      <c r="G1067">
        <v>0</v>
      </c>
      <c r="H1067">
        <v>8240.89</v>
      </c>
      <c r="I1067">
        <v>5.4059099999999999E-2</v>
      </c>
      <c r="J1067">
        <v>0.95916400000000002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189051</v>
      </c>
      <c r="C1068">
        <v>189050</v>
      </c>
      <c r="D1068">
        <v>188942</v>
      </c>
      <c r="E1068">
        <v>188921</v>
      </c>
      <c r="F1068">
        <v>8699.58</v>
      </c>
      <c r="G1068">
        <v>0</v>
      </c>
      <c r="H1068">
        <v>8238.7000000000007</v>
      </c>
      <c r="I1068">
        <v>3.0908399999999999E-2</v>
      </c>
      <c r="J1068">
        <v>0.93961399999999995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186724</v>
      </c>
      <c r="C1069">
        <v>186723</v>
      </c>
      <c r="D1069">
        <v>186616</v>
      </c>
      <c r="E1069">
        <v>186596</v>
      </c>
      <c r="F1069">
        <v>8577.2199999999993</v>
      </c>
      <c r="G1069">
        <v>0</v>
      </c>
      <c r="H1069">
        <v>8124.97</v>
      </c>
      <c r="I1069">
        <v>2.9214E-2</v>
      </c>
      <c r="J1069">
        <v>0.95704900000000004</v>
      </c>
      <c r="K1069">
        <v>0</v>
      </c>
      <c r="L1069" t="s">
        <v>42</v>
      </c>
    </row>
    <row r="1070" spans="1:25" x14ac:dyDescent="0.25">
      <c r="A1070" t="s">
        <v>47</v>
      </c>
      <c r="B1070">
        <v>188765</v>
      </c>
      <c r="C1070">
        <v>188764</v>
      </c>
      <c r="D1070">
        <v>188654</v>
      </c>
      <c r="E1070">
        <v>188634</v>
      </c>
      <c r="F1070">
        <v>8683.94</v>
      </c>
      <c r="G1070">
        <v>0</v>
      </c>
      <c r="H1070">
        <v>8228.27</v>
      </c>
      <c r="I1070">
        <v>3.6231699999999999E-2</v>
      </c>
      <c r="J1070">
        <v>0.95832899999999999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187498</v>
      </c>
      <c r="C1071">
        <v>187497</v>
      </c>
      <c r="D1071">
        <v>187387</v>
      </c>
      <c r="E1071">
        <v>187366</v>
      </c>
      <c r="F1071">
        <v>8782.56</v>
      </c>
      <c r="G1071">
        <v>0</v>
      </c>
      <c r="H1071">
        <v>8303.41</v>
      </c>
      <c r="I1071">
        <v>5.3918000000000001E-2</v>
      </c>
      <c r="J1071">
        <v>0.95916299999999999</v>
      </c>
      <c r="K1071">
        <v>0</v>
      </c>
      <c r="L1071" t="s">
        <v>42</v>
      </c>
    </row>
    <row r="1072" spans="1:25" x14ac:dyDescent="0.25">
      <c r="A1072" t="s">
        <v>47</v>
      </c>
      <c r="B1072">
        <v>193499</v>
      </c>
      <c r="C1072">
        <v>193498</v>
      </c>
      <c r="D1072">
        <v>193388</v>
      </c>
      <c r="E1072">
        <v>193366</v>
      </c>
      <c r="F1072">
        <v>8904.2000000000007</v>
      </c>
      <c r="G1072">
        <v>0</v>
      </c>
      <c r="H1072">
        <v>8438.44</v>
      </c>
      <c r="I1072">
        <v>5.3953300000000003E-2</v>
      </c>
      <c r="J1072">
        <v>0.95893499999999998</v>
      </c>
      <c r="K1072">
        <v>0</v>
      </c>
      <c r="L1072" t="s">
        <v>42</v>
      </c>
    </row>
    <row r="1073" spans="1:12" x14ac:dyDescent="0.25">
      <c r="A1073" t="s">
        <v>47</v>
      </c>
      <c r="B1073">
        <v>190653</v>
      </c>
      <c r="C1073">
        <v>190652</v>
      </c>
      <c r="D1073">
        <v>190542</v>
      </c>
      <c r="E1073">
        <v>190520</v>
      </c>
      <c r="F1073">
        <v>8783.6200000000008</v>
      </c>
      <c r="G1073">
        <v>0</v>
      </c>
      <c r="H1073">
        <v>8284.4699999999993</v>
      </c>
      <c r="I1073">
        <v>5.3916800000000001E-2</v>
      </c>
      <c r="J1073">
        <v>0.94930499999999995</v>
      </c>
      <c r="K1073">
        <v>0</v>
      </c>
      <c r="L1073" t="s">
        <v>42</v>
      </c>
    </row>
    <row r="1074" spans="1:12" x14ac:dyDescent="0.25">
      <c r="A1074" t="s">
        <v>47</v>
      </c>
      <c r="B1074">
        <v>194914</v>
      </c>
      <c r="C1074">
        <v>194913</v>
      </c>
      <c r="D1074">
        <v>194802</v>
      </c>
      <c r="E1074">
        <v>194781</v>
      </c>
      <c r="F1074">
        <v>8946</v>
      </c>
      <c r="G1074">
        <v>0</v>
      </c>
      <c r="H1074">
        <v>8474.68</v>
      </c>
      <c r="I1074">
        <v>5.3932800000000003E-2</v>
      </c>
      <c r="J1074">
        <v>0.931836</v>
      </c>
      <c r="K1074">
        <v>0</v>
      </c>
      <c r="L1074" t="s">
        <v>42</v>
      </c>
    </row>
    <row r="1075" spans="1:12" x14ac:dyDescent="0.25">
      <c r="A1075" t="s">
        <v>47</v>
      </c>
      <c r="B1075">
        <v>192733</v>
      </c>
      <c r="C1075">
        <v>192732</v>
      </c>
      <c r="D1075">
        <v>192620</v>
      </c>
      <c r="E1075">
        <v>192599</v>
      </c>
      <c r="F1075">
        <v>8936.1299999999992</v>
      </c>
      <c r="G1075">
        <v>0</v>
      </c>
      <c r="H1075">
        <v>8336.7099999999991</v>
      </c>
      <c r="I1075">
        <v>5.391E-2</v>
      </c>
      <c r="J1075">
        <v>0.95768900000000001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193323</v>
      </c>
      <c r="C1076">
        <v>193322</v>
      </c>
      <c r="D1076">
        <v>193211</v>
      </c>
      <c r="E1076">
        <v>193182</v>
      </c>
      <c r="F1076">
        <v>8933.08</v>
      </c>
      <c r="G1076">
        <v>0</v>
      </c>
      <c r="H1076">
        <v>8405.2900000000009</v>
      </c>
      <c r="I1076">
        <v>5.5649400000000002E-2</v>
      </c>
      <c r="J1076">
        <v>0.95900200000000002</v>
      </c>
      <c r="K1076">
        <v>0</v>
      </c>
      <c r="L1076" t="s">
        <v>42</v>
      </c>
    </row>
    <row r="1077" spans="1:12" x14ac:dyDescent="0.25">
      <c r="A1077" t="s">
        <v>47</v>
      </c>
      <c r="B1077">
        <v>193852</v>
      </c>
      <c r="C1077">
        <v>193851</v>
      </c>
      <c r="D1077">
        <v>193739</v>
      </c>
      <c r="E1077">
        <v>193717</v>
      </c>
      <c r="F1077">
        <v>9081.48</v>
      </c>
      <c r="G1077">
        <v>0</v>
      </c>
      <c r="H1077">
        <v>8572.56</v>
      </c>
      <c r="I1077">
        <v>5.3915400000000002E-2</v>
      </c>
      <c r="J1077">
        <v>0.93791899999999995</v>
      </c>
      <c r="K1077">
        <v>0</v>
      </c>
      <c r="L1077" t="s">
        <v>42</v>
      </c>
    </row>
    <row r="1078" spans="1:12" x14ac:dyDescent="0.25">
      <c r="A1078" t="s">
        <v>47</v>
      </c>
      <c r="B1078">
        <v>196929</v>
      </c>
      <c r="C1078">
        <v>196928</v>
      </c>
      <c r="D1078">
        <v>196817</v>
      </c>
      <c r="E1078">
        <v>196795</v>
      </c>
      <c r="F1078">
        <v>9065.0499999999993</v>
      </c>
      <c r="G1078">
        <v>0</v>
      </c>
      <c r="H1078">
        <v>8562.0400000000009</v>
      </c>
      <c r="I1078">
        <v>3.5619600000000001E-2</v>
      </c>
      <c r="J1078">
        <v>0.95569999999999999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197426</v>
      </c>
      <c r="C1079">
        <v>197425</v>
      </c>
      <c r="D1079">
        <v>197313</v>
      </c>
      <c r="E1079">
        <v>197291</v>
      </c>
      <c r="F1079">
        <v>9161.5</v>
      </c>
      <c r="G1079">
        <v>0</v>
      </c>
      <c r="H1079">
        <v>8544.33</v>
      </c>
      <c r="I1079">
        <v>5.4001100000000003E-2</v>
      </c>
      <c r="J1079">
        <v>0.95217799999999997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192452</v>
      </c>
      <c r="C1080">
        <v>192451</v>
      </c>
      <c r="D1080">
        <v>192341</v>
      </c>
      <c r="E1080">
        <v>192320</v>
      </c>
      <c r="F1080">
        <v>8866.89</v>
      </c>
      <c r="G1080">
        <v>0</v>
      </c>
      <c r="H1080">
        <v>8409.6</v>
      </c>
      <c r="I1080">
        <v>5.391E-2</v>
      </c>
      <c r="J1080">
        <v>0.93183499999999997</v>
      </c>
      <c r="K1080">
        <v>0</v>
      </c>
      <c r="L1080" t="s">
        <v>42</v>
      </c>
    </row>
    <row r="1081" spans="1:12" x14ac:dyDescent="0.25">
      <c r="A1081" t="s">
        <v>47</v>
      </c>
      <c r="B1081">
        <v>191897</v>
      </c>
      <c r="C1081">
        <v>191896</v>
      </c>
      <c r="D1081">
        <v>191785</v>
      </c>
      <c r="E1081">
        <v>191764</v>
      </c>
      <c r="F1081">
        <v>8877.32</v>
      </c>
      <c r="G1081">
        <v>0</v>
      </c>
      <c r="H1081">
        <v>8381.24</v>
      </c>
      <c r="I1081">
        <v>5.4095499999999998E-2</v>
      </c>
      <c r="J1081">
        <v>0.95910899999999999</v>
      </c>
      <c r="K1081">
        <v>0</v>
      </c>
      <c r="L1081" t="s">
        <v>42</v>
      </c>
    </row>
    <row r="1082" spans="1:12" x14ac:dyDescent="0.25">
      <c r="A1082" t="s">
        <v>47</v>
      </c>
      <c r="B1082">
        <v>191280</v>
      </c>
      <c r="C1082">
        <v>191279</v>
      </c>
      <c r="D1082">
        <v>191170</v>
      </c>
      <c r="E1082">
        <v>191149</v>
      </c>
      <c r="F1082">
        <v>8838.5300000000007</v>
      </c>
      <c r="G1082">
        <v>0</v>
      </c>
      <c r="H1082">
        <v>8307.77</v>
      </c>
      <c r="I1082">
        <v>5.4169299999999997E-2</v>
      </c>
      <c r="J1082">
        <v>0.95916800000000002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189451</v>
      </c>
      <c r="C1083">
        <v>189450</v>
      </c>
      <c r="D1083">
        <v>189341</v>
      </c>
      <c r="E1083">
        <v>189320</v>
      </c>
      <c r="F1083">
        <v>8854</v>
      </c>
      <c r="G1083">
        <v>0</v>
      </c>
      <c r="H1083">
        <v>8365.52</v>
      </c>
      <c r="I1083">
        <v>5.5122200000000003E-2</v>
      </c>
      <c r="J1083">
        <v>0.95913800000000005</v>
      </c>
      <c r="K1083">
        <v>0</v>
      </c>
      <c r="L1083" t="s">
        <v>42</v>
      </c>
    </row>
    <row r="1084" spans="1:12" x14ac:dyDescent="0.25">
      <c r="A1084" t="s">
        <v>47</v>
      </c>
      <c r="B1084">
        <v>192801</v>
      </c>
      <c r="C1084">
        <v>192799</v>
      </c>
      <c r="D1084">
        <v>192690</v>
      </c>
      <c r="E1084">
        <v>192668</v>
      </c>
      <c r="F1084">
        <v>8885.8700000000008</v>
      </c>
      <c r="G1084">
        <v>0</v>
      </c>
      <c r="H1084">
        <v>8392.5300000000007</v>
      </c>
      <c r="I1084">
        <v>5.3988300000000003E-2</v>
      </c>
      <c r="J1084">
        <v>0.95788700000000004</v>
      </c>
      <c r="K1084">
        <v>0</v>
      </c>
      <c r="L1084" t="s">
        <v>42</v>
      </c>
    </row>
    <row r="1085" spans="1:12" x14ac:dyDescent="0.25">
      <c r="A1085" t="s">
        <v>47</v>
      </c>
      <c r="B1085">
        <v>192088</v>
      </c>
      <c r="C1085">
        <v>192087</v>
      </c>
      <c r="D1085">
        <v>191977</v>
      </c>
      <c r="E1085">
        <v>191956</v>
      </c>
      <c r="F1085">
        <v>8825.56</v>
      </c>
      <c r="G1085">
        <v>0</v>
      </c>
      <c r="H1085">
        <v>8354.7199999999993</v>
      </c>
      <c r="I1085">
        <v>5.4115000000000003E-2</v>
      </c>
      <c r="J1085">
        <v>0.95032099999999997</v>
      </c>
      <c r="K1085">
        <v>0</v>
      </c>
      <c r="L1085" t="s">
        <v>42</v>
      </c>
    </row>
    <row r="1086" spans="1:12" x14ac:dyDescent="0.25">
      <c r="A1086" t="s">
        <v>47</v>
      </c>
      <c r="B1086">
        <v>190591</v>
      </c>
      <c r="C1086">
        <v>190590</v>
      </c>
      <c r="D1086">
        <v>190480</v>
      </c>
      <c r="E1086">
        <v>190459</v>
      </c>
      <c r="F1086">
        <v>8827.39</v>
      </c>
      <c r="G1086">
        <v>0</v>
      </c>
      <c r="H1086">
        <v>8355</v>
      </c>
      <c r="I1086">
        <v>5.4133300000000002E-2</v>
      </c>
      <c r="J1086">
        <v>0.95922399999999997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191356</v>
      </c>
      <c r="C1087">
        <v>191355</v>
      </c>
      <c r="D1087">
        <v>191243</v>
      </c>
      <c r="E1087">
        <v>191222</v>
      </c>
      <c r="F1087">
        <v>8829.69</v>
      </c>
      <c r="G1087">
        <v>0</v>
      </c>
      <c r="H1087">
        <v>8339.64</v>
      </c>
      <c r="I1087">
        <v>5.4233999999999997E-2</v>
      </c>
      <c r="J1087">
        <v>0.958982</v>
      </c>
      <c r="K1087">
        <v>0</v>
      </c>
      <c r="L1087" t="s">
        <v>42</v>
      </c>
    </row>
    <row r="1088" spans="1:12" x14ac:dyDescent="0.25">
      <c r="A1088" t="s">
        <v>47</v>
      </c>
      <c r="B1088">
        <v>190204</v>
      </c>
      <c r="C1088">
        <v>190203</v>
      </c>
      <c r="D1088">
        <v>190093</v>
      </c>
      <c r="E1088">
        <v>190072</v>
      </c>
      <c r="F1088">
        <v>8783.9500000000007</v>
      </c>
      <c r="G1088">
        <v>0</v>
      </c>
      <c r="H1088">
        <v>8243.2900000000009</v>
      </c>
      <c r="I1088">
        <v>5.40133E-2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47</v>
      </c>
      <c r="B1089">
        <v>190106</v>
      </c>
      <c r="C1089">
        <v>190105</v>
      </c>
      <c r="D1089">
        <v>189994</v>
      </c>
      <c r="E1089">
        <v>189973</v>
      </c>
      <c r="F1089">
        <v>8919.77</v>
      </c>
      <c r="G1089">
        <v>0</v>
      </c>
      <c r="H1089">
        <v>8391.51</v>
      </c>
      <c r="I1089">
        <v>5.3910800000000002E-2</v>
      </c>
      <c r="J1089">
        <v>0.95917300000000005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191149</v>
      </c>
      <c r="C1090">
        <v>191148</v>
      </c>
      <c r="D1090">
        <v>191039</v>
      </c>
      <c r="E1090">
        <v>191018</v>
      </c>
      <c r="F1090">
        <v>8807.5300000000007</v>
      </c>
      <c r="G1090">
        <v>0</v>
      </c>
      <c r="H1090">
        <v>8351.82</v>
      </c>
      <c r="I1090">
        <v>5.4011099999999999E-2</v>
      </c>
      <c r="J1090">
        <v>0.95274400000000004</v>
      </c>
      <c r="K1090">
        <v>0</v>
      </c>
      <c r="L1090" t="s">
        <v>42</v>
      </c>
    </row>
    <row r="1091" spans="1:12" x14ac:dyDescent="0.25">
      <c r="A1091" t="s">
        <v>47</v>
      </c>
      <c r="B1091">
        <v>191698</v>
      </c>
      <c r="C1091">
        <v>191697</v>
      </c>
      <c r="D1091">
        <v>191586</v>
      </c>
      <c r="E1091">
        <v>191565</v>
      </c>
      <c r="F1091">
        <v>8820.92</v>
      </c>
      <c r="G1091">
        <v>0</v>
      </c>
      <c r="H1091">
        <v>8353.86</v>
      </c>
      <c r="I1091">
        <v>5.40227E-2</v>
      </c>
      <c r="J1091">
        <v>0.93182799999999999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191388</v>
      </c>
      <c r="C1092">
        <v>191387</v>
      </c>
      <c r="D1092">
        <v>191277</v>
      </c>
      <c r="E1092">
        <v>191256</v>
      </c>
      <c r="F1092">
        <v>8797.02</v>
      </c>
      <c r="G1092">
        <v>0</v>
      </c>
      <c r="H1092">
        <v>8312.3700000000008</v>
      </c>
      <c r="I1092">
        <v>5.4566700000000003E-2</v>
      </c>
      <c r="J1092">
        <v>0.94875799999999999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190927</v>
      </c>
      <c r="C1093">
        <v>190926</v>
      </c>
      <c r="D1093">
        <v>190817</v>
      </c>
      <c r="E1093">
        <v>190796</v>
      </c>
      <c r="F1093">
        <v>8801.24</v>
      </c>
      <c r="G1093">
        <v>0</v>
      </c>
      <c r="H1093">
        <v>8290.6299999999992</v>
      </c>
      <c r="I1093">
        <v>5.42044E-2</v>
      </c>
      <c r="J1093">
        <v>0.93183400000000005</v>
      </c>
      <c r="K1093">
        <v>0</v>
      </c>
      <c r="L1093" t="s">
        <v>42</v>
      </c>
    </row>
    <row r="1094" spans="1:12" x14ac:dyDescent="0.25">
      <c r="A1094" t="s">
        <v>47</v>
      </c>
      <c r="B1094">
        <v>189667</v>
      </c>
      <c r="C1094">
        <v>189666</v>
      </c>
      <c r="D1094">
        <v>189557</v>
      </c>
      <c r="E1094">
        <v>189536</v>
      </c>
      <c r="F1094">
        <v>8700.11</v>
      </c>
      <c r="G1094">
        <v>0</v>
      </c>
      <c r="H1094">
        <v>8315.7199999999993</v>
      </c>
      <c r="I1094">
        <v>5.6154599999999999E-2</v>
      </c>
      <c r="J1094">
        <v>0.95870299999999997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191869</v>
      </c>
      <c r="C1095">
        <v>191868</v>
      </c>
      <c r="D1095">
        <v>191758</v>
      </c>
      <c r="E1095">
        <v>191736</v>
      </c>
      <c r="F1095">
        <v>8941.8799999999992</v>
      </c>
      <c r="G1095">
        <v>0</v>
      </c>
      <c r="H1095">
        <v>8444.52</v>
      </c>
      <c r="I1095">
        <v>5.4994800000000003E-2</v>
      </c>
      <c r="J1095">
        <v>0.95368299999999995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188275</v>
      </c>
      <c r="C1096">
        <v>188274</v>
      </c>
      <c r="D1096">
        <v>188166</v>
      </c>
      <c r="E1096">
        <v>188146</v>
      </c>
      <c r="F1096">
        <v>8687.99</v>
      </c>
      <c r="G1096">
        <v>0</v>
      </c>
      <c r="H1096">
        <v>8216.35</v>
      </c>
      <c r="I1096">
        <v>5.3990400000000001E-2</v>
      </c>
      <c r="J1096">
        <v>0.95845999999999998</v>
      </c>
      <c r="K1096">
        <v>0</v>
      </c>
      <c r="L1096" t="s">
        <v>42</v>
      </c>
    </row>
    <row r="1097" spans="1:12" x14ac:dyDescent="0.25">
      <c r="A1097" t="s">
        <v>47</v>
      </c>
      <c r="B1097">
        <v>186541</v>
      </c>
      <c r="C1097">
        <v>186540</v>
      </c>
      <c r="D1097">
        <v>186432</v>
      </c>
      <c r="E1097">
        <v>186411</v>
      </c>
      <c r="F1097">
        <v>8599.16</v>
      </c>
      <c r="G1097">
        <v>0</v>
      </c>
      <c r="H1097">
        <v>8060.14</v>
      </c>
      <c r="I1097">
        <v>5.3942299999999999E-2</v>
      </c>
      <c r="J1097">
        <v>0.93183300000000002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186144</v>
      </c>
      <c r="C1098">
        <v>186143</v>
      </c>
      <c r="D1098">
        <v>186035</v>
      </c>
      <c r="E1098">
        <v>186014</v>
      </c>
      <c r="F1098">
        <v>8547.5400000000009</v>
      </c>
      <c r="G1098">
        <v>0</v>
      </c>
      <c r="H1098">
        <v>8086.68</v>
      </c>
      <c r="I1098">
        <v>5.4315700000000001E-2</v>
      </c>
      <c r="J1098">
        <v>0.95916900000000005</v>
      </c>
      <c r="K1098">
        <v>0</v>
      </c>
      <c r="L1098" t="s">
        <v>42</v>
      </c>
    </row>
    <row r="1099" spans="1:12" x14ac:dyDescent="0.25">
      <c r="A1099" t="s">
        <v>47</v>
      </c>
      <c r="B1099">
        <v>184827</v>
      </c>
      <c r="C1099">
        <v>184826</v>
      </c>
      <c r="D1099">
        <v>184717</v>
      </c>
      <c r="E1099">
        <v>184697</v>
      </c>
      <c r="F1099">
        <v>8512.51</v>
      </c>
      <c r="G1099">
        <v>0</v>
      </c>
      <c r="H1099">
        <v>8039.57</v>
      </c>
      <c r="I1099">
        <v>5.3923499999999999E-2</v>
      </c>
      <c r="J1099">
        <v>0.93183700000000003</v>
      </c>
      <c r="K1099">
        <v>0</v>
      </c>
      <c r="L1099" t="s">
        <v>42</v>
      </c>
    </row>
    <row r="1100" spans="1:12" x14ac:dyDescent="0.25">
      <c r="A1100" t="s">
        <v>47</v>
      </c>
      <c r="B1100">
        <v>185704</v>
      </c>
      <c r="C1100">
        <v>185703</v>
      </c>
      <c r="D1100">
        <v>185576</v>
      </c>
      <c r="E1100">
        <v>185556</v>
      </c>
      <c r="F1100">
        <v>8583.2199999999993</v>
      </c>
      <c r="G1100">
        <v>0</v>
      </c>
      <c r="H1100">
        <v>8052.92</v>
      </c>
      <c r="I1100">
        <v>5.3935400000000001E-2</v>
      </c>
      <c r="J1100">
        <v>0.95716400000000001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181310</v>
      </c>
      <c r="C1101">
        <v>181309</v>
      </c>
      <c r="D1101">
        <v>181200</v>
      </c>
      <c r="E1101">
        <v>181180</v>
      </c>
      <c r="F1101">
        <v>8541.41</v>
      </c>
      <c r="G1101">
        <v>0</v>
      </c>
      <c r="H1101">
        <v>7999.61</v>
      </c>
      <c r="I1101">
        <v>5.3927999999999997E-2</v>
      </c>
      <c r="J1101">
        <v>0.94973300000000005</v>
      </c>
      <c r="K1101">
        <v>0</v>
      </c>
      <c r="L1101" t="s">
        <v>42</v>
      </c>
    </row>
    <row r="1102" spans="1:12" x14ac:dyDescent="0.25">
      <c r="A1102" t="s">
        <v>47</v>
      </c>
      <c r="B1102">
        <v>184371</v>
      </c>
      <c r="C1102">
        <v>184370</v>
      </c>
      <c r="D1102">
        <v>184261</v>
      </c>
      <c r="E1102">
        <v>184241</v>
      </c>
      <c r="F1102">
        <v>8499.51</v>
      </c>
      <c r="G1102">
        <v>0</v>
      </c>
      <c r="H1102">
        <v>8105.45</v>
      </c>
      <c r="I1102">
        <v>3.7505499999999997E-2</v>
      </c>
      <c r="J1102">
        <v>0.95827700000000005</v>
      </c>
      <c r="K1102">
        <v>0</v>
      </c>
      <c r="L1102" t="s">
        <v>42</v>
      </c>
    </row>
    <row r="1103" spans="1:12" x14ac:dyDescent="0.25">
      <c r="A1103" t="s">
        <v>47</v>
      </c>
      <c r="B1103">
        <v>184380</v>
      </c>
      <c r="C1103">
        <v>184379</v>
      </c>
      <c r="D1103">
        <v>184271</v>
      </c>
      <c r="E1103">
        <v>184251</v>
      </c>
      <c r="F1103">
        <v>8551.18</v>
      </c>
      <c r="G1103">
        <v>0</v>
      </c>
      <c r="H1103">
        <v>7969.72</v>
      </c>
      <c r="I1103">
        <v>5.3927099999999999E-2</v>
      </c>
      <c r="J1103">
        <v>0.95919200000000004</v>
      </c>
      <c r="K1103">
        <v>0</v>
      </c>
      <c r="L1103" t="s">
        <v>42</v>
      </c>
    </row>
    <row r="1104" spans="1:12" x14ac:dyDescent="0.25">
      <c r="A1104" t="s">
        <v>47</v>
      </c>
      <c r="B1104">
        <v>182418</v>
      </c>
      <c r="C1104">
        <v>182417</v>
      </c>
      <c r="D1104">
        <v>182311</v>
      </c>
      <c r="E1104">
        <v>182291</v>
      </c>
      <c r="F1104">
        <v>8369.23</v>
      </c>
      <c r="G1104">
        <v>0</v>
      </c>
      <c r="H1104">
        <v>7876.99</v>
      </c>
      <c r="I1104">
        <v>3.7963200000000002E-2</v>
      </c>
      <c r="J1104">
        <v>0.95806800000000003</v>
      </c>
      <c r="K1104">
        <v>0</v>
      </c>
      <c r="L1104" t="s">
        <v>42</v>
      </c>
    </row>
    <row r="1105" spans="1:25" x14ac:dyDescent="0.25">
      <c r="A1105" t="s">
        <v>47</v>
      </c>
      <c r="B1105">
        <v>184421</v>
      </c>
      <c r="C1105">
        <v>184420</v>
      </c>
      <c r="D1105">
        <v>184313</v>
      </c>
      <c r="E1105">
        <v>184293</v>
      </c>
      <c r="F1105">
        <v>8465.68</v>
      </c>
      <c r="G1105">
        <v>0</v>
      </c>
      <c r="H1105">
        <v>8003.92</v>
      </c>
      <c r="I1105">
        <v>5.4105199999999999E-2</v>
      </c>
      <c r="J1105">
        <v>0.94115000000000004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182797</v>
      </c>
      <c r="C1106">
        <v>182796</v>
      </c>
      <c r="D1106">
        <v>182690</v>
      </c>
      <c r="E1106">
        <v>182670</v>
      </c>
      <c r="F1106">
        <v>8403.42</v>
      </c>
      <c r="G1106">
        <v>0</v>
      </c>
      <c r="H1106">
        <v>7955.57</v>
      </c>
      <c r="I1106">
        <v>5.3911899999999999E-2</v>
      </c>
      <c r="J1106">
        <v>0.95882599999999996</v>
      </c>
      <c r="K1106">
        <v>0</v>
      </c>
      <c r="L1106" t="s">
        <v>42</v>
      </c>
    </row>
    <row r="1107" spans="1:25" x14ac:dyDescent="0.25">
      <c r="A1107" t="s">
        <v>47</v>
      </c>
      <c r="B1107">
        <v>178259</v>
      </c>
      <c r="C1107">
        <v>178258</v>
      </c>
      <c r="D1107">
        <v>178150</v>
      </c>
      <c r="E1107">
        <v>178130</v>
      </c>
      <c r="F1107">
        <v>8378.4</v>
      </c>
      <c r="G1107">
        <v>0</v>
      </c>
      <c r="H1107">
        <v>7847.42</v>
      </c>
      <c r="I1107">
        <v>5.3910600000000003E-2</v>
      </c>
      <c r="J1107">
        <v>0.95716400000000001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185627</v>
      </c>
      <c r="C1108">
        <v>185626</v>
      </c>
      <c r="D1108">
        <v>185518</v>
      </c>
      <c r="E1108">
        <v>185497</v>
      </c>
      <c r="F1108">
        <v>8570.76</v>
      </c>
      <c r="G1108">
        <v>0</v>
      </c>
      <c r="H1108">
        <v>8037.62</v>
      </c>
      <c r="I1108">
        <v>5.3909699999999998E-2</v>
      </c>
      <c r="J1108">
        <v>0.93920700000000001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185745</v>
      </c>
      <c r="C1109">
        <v>185744</v>
      </c>
      <c r="D1109">
        <v>185636</v>
      </c>
      <c r="E1109">
        <v>185615</v>
      </c>
      <c r="F1109">
        <v>8569.2000000000007</v>
      </c>
      <c r="G1109">
        <v>0</v>
      </c>
      <c r="H1109">
        <v>8068.53</v>
      </c>
      <c r="I1109">
        <v>5.4512400000000003E-2</v>
      </c>
      <c r="J1109">
        <v>0.95455599999999996</v>
      </c>
      <c r="K1109">
        <v>0</v>
      </c>
      <c r="L1109" t="s">
        <v>42</v>
      </c>
    </row>
    <row r="1110" spans="1:25" x14ac:dyDescent="0.25">
      <c r="A1110" t="s">
        <v>47</v>
      </c>
      <c r="B1110">
        <v>184639</v>
      </c>
      <c r="C1110">
        <v>184638</v>
      </c>
      <c r="D1110">
        <v>184529</v>
      </c>
      <c r="E1110">
        <v>184509</v>
      </c>
      <c r="F1110">
        <v>8495.9500000000007</v>
      </c>
      <c r="G1110">
        <v>0</v>
      </c>
      <c r="H1110">
        <v>8040.88</v>
      </c>
      <c r="I1110">
        <v>5.3942999999999998E-2</v>
      </c>
      <c r="J1110">
        <v>0.956565</v>
      </c>
      <c r="K1110">
        <v>0</v>
      </c>
      <c r="L1110" t="s">
        <v>42</v>
      </c>
    </row>
    <row r="1111" spans="1:25" x14ac:dyDescent="0.25">
      <c r="A1111" t="s">
        <v>47</v>
      </c>
      <c r="B1111">
        <v>181494</v>
      </c>
      <c r="C1111">
        <v>181493</v>
      </c>
      <c r="D1111">
        <v>181387</v>
      </c>
      <c r="E1111">
        <v>181348</v>
      </c>
      <c r="F1111">
        <v>8357.5400000000009</v>
      </c>
      <c r="G1111">
        <v>0</v>
      </c>
      <c r="H1111">
        <v>7906.68</v>
      </c>
      <c r="I1111">
        <v>5.3911000000000001E-2</v>
      </c>
      <c r="J1111">
        <v>0.93183400000000005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183380</v>
      </c>
      <c r="C1112">
        <v>183379</v>
      </c>
      <c r="D1112">
        <v>183272</v>
      </c>
      <c r="E1112">
        <v>183252</v>
      </c>
      <c r="F1112">
        <v>8461.61</v>
      </c>
      <c r="G1112">
        <v>0</v>
      </c>
      <c r="H1112">
        <v>7962.17</v>
      </c>
      <c r="I1112">
        <v>5.3973E-2</v>
      </c>
      <c r="J1112">
        <v>0.93857000000000002</v>
      </c>
      <c r="K1112">
        <v>0</v>
      </c>
      <c r="L1112" t="s">
        <v>42</v>
      </c>
    </row>
    <row r="1113" spans="1:25" x14ac:dyDescent="0.25">
      <c r="A1113" t="s">
        <v>47</v>
      </c>
      <c r="B1113">
        <v>182623</v>
      </c>
      <c r="C1113">
        <v>182622</v>
      </c>
      <c r="D1113">
        <v>182514</v>
      </c>
      <c r="E1113">
        <v>182494</v>
      </c>
      <c r="F1113">
        <v>8583.3700000000008</v>
      </c>
      <c r="G1113">
        <v>0</v>
      </c>
      <c r="H1113">
        <v>8074.68</v>
      </c>
      <c r="I1113">
        <v>5.4545900000000001E-2</v>
      </c>
      <c r="J1113">
        <v>0.97321199999999997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186283</v>
      </c>
      <c r="C1114">
        <v>186282</v>
      </c>
      <c r="D1114">
        <v>186174</v>
      </c>
      <c r="E1114">
        <v>186154</v>
      </c>
      <c r="F1114">
        <v>8569.67</v>
      </c>
      <c r="G1114">
        <v>0</v>
      </c>
      <c r="H1114">
        <v>8106.07</v>
      </c>
      <c r="I1114">
        <v>5.3962400000000001E-2</v>
      </c>
      <c r="J1114">
        <v>0.93183300000000002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185011</v>
      </c>
      <c r="C1115">
        <v>185010</v>
      </c>
      <c r="D1115">
        <v>184899</v>
      </c>
      <c r="E1115">
        <v>184879</v>
      </c>
      <c r="F1115">
        <v>8547.1299999999992</v>
      </c>
      <c r="G1115">
        <v>0</v>
      </c>
      <c r="H1115">
        <v>8063.87</v>
      </c>
      <c r="I1115">
        <v>5.7558100000000001E-2</v>
      </c>
      <c r="J1115">
        <v>0.95283399999999996</v>
      </c>
      <c r="K1115">
        <v>0</v>
      </c>
      <c r="L1115" t="s">
        <v>42</v>
      </c>
    </row>
    <row r="1116" spans="1:25" x14ac:dyDescent="0.25">
      <c r="A1116" t="s">
        <v>47</v>
      </c>
      <c r="B1116">
        <v>184800</v>
      </c>
      <c r="C1116">
        <v>184799</v>
      </c>
      <c r="D1116">
        <v>184692</v>
      </c>
      <c r="E1116">
        <v>184671</v>
      </c>
      <c r="F1116">
        <v>8533.83</v>
      </c>
      <c r="G1116">
        <v>0</v>
      </c>
      <c r="H1116">
        <v>8013.58</v>
      </c>
      <c r="I1116">
        <v>4.0175599999999999E-2</v>
      </c>
      <c r="J1116">
        <v>0.95695699999999995</v>
      </c>
      <c r="K1116">
        <v>0</v>
      </c>
      <c r="L1116" t="s">
        <v>42</v>
      </c>
    </row>
    <row r="1117" spans="1:25" x14ac:dyDescent="0.25">
      <c r="A1117" t="s">
        <v>47</v>
      </c>
      <c r="B1117">
        <v>183937</v>
      </c>
      <c r="C1117">
        <v>183936</v>
      </c>
      <c r="D1117">
        <v>183827</v>
      </c>
      <c r="E1117">
        <v>183807</v>
      </c>
      <c r="F1117">
        <v>8530.43</v>
      </c>
      <c r="G1117">
        <v>0</v>
      </c>
      <c r="H1117">
        <v>8015.72</v>
      </c>
      <c r="I1117">
        <v>5.3921299999999998E-2</v>
      </c>
      <c r="J1117">
        <v>0.95838299999999998</v>
      </c>
      <c r="K1117">
        <v>0</v>
      </c>
      <c r="L1117" t="s">
        <v>42</v>
      </c>
    </row>
    <row r="1118" spans="1:25" x14ac:dyDescent="0.25">
      <c r="A1118" t="s">
        <v>47</v>
      </c>
      <c r="B1118">
        <v>182933</v>
      </c>
      <c r="C1118">
        <v>182932</v>
      </c>
      <c r="D1118">
        <v>182821</v>
      </c>
      <c r="E1118">
        <v>182801</v>
      </c>
      <c r="F1118">
        <v>8505.02</v>
      </c>
      <c r="G1118">
        <v>0</v>
      </c>
      <c r="H1118">
        <v>7958.06</v>
      </c>
      <c r="I1118">
        <v>5.3910100000000002E-2</v>
      </c>
      <c r="J1118">
        <v>0.95783799999999997</v>
      </c>
      <c r="K1118">
        <v>0</v>
      </c>
      <c r="L1118" t="s">
        <v>42</v>
      </c>
    </row>
    <row r="1119" spans="1:25" x14ac:dyDescent="0.25">
      <c r="A1119" t="s">
        <v>47</v>
      </c>
      <c r="B1119">
        <v>180840</v>
      </c>
      <c r="C1119">
        <v>180839</v>
      </c>
      <c r="D1119">
        <v>180732</v>
      </c>
      <c r="E1119">
        <v>180712</v>
      </c>
      <c r="F1119">
        <v>8476.23</v>
      </c>
      <c r="G1119">
        <v>0</v>
      </c>
      <c r="H1119">
        <v>7974.3</v>
      </c>
      <c r="I1119">
        <v>5.398E-2</v>
      </c>
      <c r="J1119">
        <v>0.95921599999999996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184086</v>
      </c>
      <c r="C1120">
        <v>184085</v>
      </c>
      <c r="D1120">
        <v>183975</v>
      </c>
      <c r="E1120">
        <v>183954</v>
      </c>
      <c r="F1120">
        <v>8526.14</v>
      </c>
      <c r="G1120">
        <v>0</v>
      </c>
      <c r="H1120">
        <v>8014.01</v>
      </c>
      <c r="I1120">
        <v>5.4459199999999999E-2</v>
      </c>
      <c r="J1120">
        <v>0.95881799999999995</v>
      </c>
      <c r="K1120">
        <v>0</v>
      </c>
      <c r="L1120" t="s">
        <v>42</v>
      </c>
      <c r="R1120">
        <f>AVERAGE(B1071:B1120)</f>
        <v>188011.92</v>
      </c>
      <c r="S1120">
        <f>AVERAGE(C1071:C1120)</f>
        <v>188010.9</v>
      </c>
      <c r="U1120">
        <f>_xlfn.VAR.P(B1071:B1120)</f>
        <v>20372033.753599994</v>
      </c>
      <c r="V1120">
        <f>_xlfn.VAR.P(C1071:C1120)</f>
        <v>20371842.210000001</v>
      </c>
      <c r="X1120">
        <f>1.96*SQRT(U1120)/50</f>
        <v>176.9307264076308</v>
      </c>
      <c r="Y1120">
        <f>1.96*SQRT(V1120)/50</f>
        <v>176.92989462941077</v>
      </c>
    </row>
    <row r="1121" spans="1:12" x14ac:dyDescent="0.25">
      <c r="A1121" t="s">
        <v>48</v>
      </c>
      <c r="B1121">
        <v>9400599.8388669994</v>
      </c>
      <c r="C1121" t="s">
        <v>36</v>
      </c>
    </row>
    <row r="1122" spans="1:12" x14ac:dyDescent="0.25">
      <c r="A1122" t="s">
        <v>49</v>
      </c>
      <c r="B1122">
        <v>110876</v>
      </c>
      <c r="C1122">
        <v>110736</v>
      </c>
      <c r="D1122">
        <v>110735</v>
      </c>
      <c r="E1122">
        <v>110723</v>
      </c>
      <c r="F1122">
        <v>13932.7</v>
      </c>
      <c r="G1122">
        <v>9108.15</v>
      </c>
      <c r="H1122">
        <v>2758.66</v>
      </c>
      <c r="I1122">
        <v>5.3912799999999997E-2</v>
      </c>
      <c r="J1122">
        <v>0.97597400000000001</v>
      </c>
      <c r="K1122">
        <v>0</v>
      </c>
      <c r="L1122" t="s">
        <v>42</v>
      </c>
    </row>
    <row r="1123" spans="1:12" x14ac:dyDescent="0.25">
      <c r="A1123" t="s">
        <v>49</v>
      </c>
      <c r="B1123">
        <v>110712</v>
      </c>
      <c r="C1123">
        <v>110594</v>
      </c>
      <c r="D1123">
        <v>110593</v>
      </c>
      <c r="E1123">
        <v>110580</v>
      </c>
      <c r="F1123">
        <v>13838.2</v>
      </c>
      <c r="G1123">
        <v>9144.1200000000008</v>
      </c>
      <c r="H1123">
        <v>2799.51</v>
      </c>
      <c r="I1123">
        <v>5.5469400000000002E-2</v>
      </c>
      <c r="J1123">
        <v>0.94714799999999999</v>
      </c>
      <c r="K1123">
        <v>0</v>
      </c>
      <c r="L1123" t="s">
        <v>42</v>
      </c>
    </row>
    <row r="1124" spans="1:12" x14ac:dyDescent="0.25">
      <c r="A1124" t="s">
        <v>49</v>
      </c>
      <c r="B1124">
        <v>109887</v>
      </c>
      <c r="C1124">
        <v>109768</v>
      </c>
      <c r="D1124">
        <v>109768</v>
      </c>
      <c r="E1124">
        <v>109755</v>
      </c>
      <c r="F1124">
        <v>13739.3</v>
      </c>
      <c r="G1124">
        <v>9142.9</v>
      </c>
      <c r="H1124">
        <v>2763.97</v>
      </c>
      <c r="I1124">
        <v>5.3909800000000001E-2</v>
      </c>
      <c r="J1124">
        <v>0.95032799999999995</v>
      </c>
      <c r="K1124">
        <v>0</v>
      </c>
      <c r="L1124" t="s">
        <v>42</v>
      </c>
    </row>
    <row r="1125" spans="1:12" x14ac:dyDescent="0.25">
      <c r="A1125" t="s">
        <v>49</v>
      </c>
      <c r="B1125">
        <v>110187</v>
      </c>
      <c r="C1125">
        <v>110063</v>
      </c>
      <c r="D1125">
        <v>110062</v>
      </c>
      <c r="E1125">
        <v>110050</v>
      </c>
      <c r="F1125">
        <v>13796</v>
      </c>
      <c r="G1125">
        <v>9113.7999999999993</v>
      </c>
      <c r="H1125">
        <v>2762.22</v>
      </c>
      <c r="I1125">
        <v>5.3997799999999999E-2</v>
      </c>
      <c r="J1125">
        <v>0.95805899999999999</v>
      </c>
      <c r="K1125">
        <v>0</v>
      </c>
      <c r="L1125" t="s">
        <v>42</v>
      </c>
    </row>
    <row r="1126" spans="1:12" x14ac:dyDescent="0.25">
      <c r="A1126" t="s">
        <v>49</v>
      </c>
      <c r="B1126">
        <v>109703</v>
      </c>
      <c r="C1126">
        <v>109583</v>
      </c>
      <c r="D1126">
        <v>109582</v>
      </c>
      <c r="E1126">
        <v>109570</v>
      </c>
      <c r="F1126">
        <v>13660.6</v>
      </c>
      <c r="G1126">
        <v>9128.49</v>
      </c>
      <c r="H1126">
        <v>2772.6</v>
      </c>
      <c r="I1126">
        <v>5.3976999999999997E-2</v>
      </c>
      <c r="J1126">
        <v>0.95291300000000001</v>
      </c>
      <c r="K1126">
        <v>877</v>
      </c>
      <c r="L1126" t="s">
        <v>42</v>
      </c>
    </row>
    <row r="1127" spans="1:12" x14ac:dyDescent="0.25">
      <c r="A1127" t="s">
        <v>49</v>
      </c>
      <c r="B1127">
        <v>110331</v>
      </c>
      <c r="C1127">
        <v>110212</v>
      </c>
      <c r="D1127">
        <v>110211</v>
      </c>
      <c r="E1127">
        <v>110199</v>
      </c>
      <c r="F1127">
        <v>13742.1</v>
      </c>
      <c r="G1127">
        <v>9124.31</v>
      </c>
      <c r="H1127">
        <v>2790.88</v>
      </c>
      <c r="I1127">
        <v>5.3939500000000001E-2</v>
      </c>
      <c r="J1127">
        <v>0.931836</v>
      </c>
      <c r="K1127">
        <v>0</v>
      </c>
      <c r="L1127" t="s">
        <v>42</v>
      </c>
    </row>
    <row r="1128" spans="1:12" x14ac:dyDescent="0.25">
      <c r="A1128" t="s">
        <v>49</v>
      </c>
      <c r="B1128">
        <v>112142</v>
      </c>
      <c r="C1128">
        <v>112016</v>
      </c>
      <c r="D1128">
        <v>112016</v>
      </c>
      <c r="E1128">
        <v>112003</v>
      </c>
      <c r="F1128">
        <v>13927.9</v>
      </c>
      <c r="G1128">
        <v>9281.48</v>
      </c>
      <c r="H1128">
        <v>2809.51</v>
      </c>
      <c r="I1128">
        <v>3.0454999999999999E-2</v>
      </c>
      <c r="J1128">
        <v>0.95920099999999997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110616</v>
      </c>
      <c r="C1129">
        <v>110483</v>
      </c>
      <c r="D1129">
        <v>110482</v>
      </c>
      <c r="E1129">
        <v>110470</v>
      </c>
      <c r="F1129">
        <v>13798.7</v>
      </c>
      <c r="G1129">
        <v>9106.4699999999993</v>
      </c>
      <c r="H1129">
        <v>2778.73</v>
      </c>
      <c r="I1129">
        <v>5.3976000000000003E-2</v>
      </c>
      <c r="J1129">
        <v>0.95727099999999998</v>
      </c>
      <c r="K1129">
        <v>363</v>
      </c>
      <c r="L1129" t="s">
        <v>42</v>
      </c>
    </row>
    <row r="1130" spans="1:12" x14ac:dyDescent="0.25">
      <c r="A1130" t="s">
        <v>49</v>
      </c>
      <c r="B1130">
        <v>110538</v>
      </c>
      <c r="C1130">
        <v>110414</v>
      </c>
      <c r="D1130">
        <v>110413</v>
      </c>
      <c r="E1130">
        <v>110401</v>
      </c>
      <c r="F1130">
        <v>13886.1</v>
      </c>
      <c r="G1130">
        <v>9139.61</v>
      </c>
      <c r="H1130">
        <v>2803.16</v>
      </c>
      <c r="I1130">
        <v>4.1070299999999997E-2</v>
      </c>
      <c r="J1130">
        <v>0.931836</v>
      </c>
      <c r="K1130">
        <v>0</v>
      </c>
      <c r="L1130" t="s">
        <v>42</v>
      </c>
    </row>
    <row r="1131" spans="1:12" x14ac:dyDescent="0.25">
      <c r="A1131" t="s">
        <v>49</v>
      </c>
      <c r="B1131">
        <v>109180</v>
      </c>
      <c r="C1131">
        <v>109056</v>
      </c>
      <c r="D1131">
        <v>109056</v>
      </c>
      <c r="E1131">
        <v>109043</v>
      </c>
      <c r="F1131">
        <v>13793.9</v>
      </c>
      <c r="G1131">
        <v>9055.7000000000007</v>
      </c>
      <c r="H1131">
        <v>2778.38</v>
      </c>
      <c r="I1131">
        <v>5.3946000000000001E-2</v>
      </c>
      <c r="J1131">
        <v>0.93183499999999997</v>
      </c>
      <c r="K1131">
        <v>0</v>
      </c>
      <c r="L1131" t="s">
        <v>42</v>
      </c>
    </row>
    <row r="1132" spans="1:12" x14ac:dyDescent="0.25">
      <c r="A1132" t="s">
        <v>49</v>
      </c>
      <c r="B1132">
        <v>110635</v>
      </c>
      <c r="C1132">
        <v>110515</v>
      </c>
      <c r="D1132">
        <v>110514</v>
      </c>
      <c r="E1132">
        <v>110501</v>
      </c>
      <c r="F1132">
        <v>13805.4</v>
      </c>
      <c r="G1132">
        <v>9226.4500000000007</v>
      </c>
      <c r="H1132">
        <v>2805.78</v>
      </c>
      <c r="I1132">
        <v>5.40461E-2</v>
      </c>
      <c r="J1132">
        <v>0.95824399999999998</v>
      </c>
      <c r="K1132">
        <v>2626</v>
      </c>
      <c r="L1132" t="s">
        <v>42</v>
      </c>
    </row>
    <row r="1133" spans="1:12" x14ac:dyDescent="0.25">
      <c r="A1133" t="s">
        <v>49</v>
      </c>
      <c r="B1133">
        <v>110745</v>
      </c>
      <c r="C1133">
        <v>110621</v>
      </c>
      <c r="D1133">
        <v>110620</v>
      </c>
      <c r="E1133">
        <v>110607</v>
      </c>
      <c r="F1133">
        <v>13961.4</v>
      </c>
      <c r="G1133">
        <v>9165.6200000000008</v>
      </c>
      <c r="H1133">
        <v>2805.11</v>
      </c>
      <c r="I1133">
        <v>5.3950100000000001E-2</v>
      </c>
      <c r="J1133">
        <v>0.95690299999999995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109875</v>
      </c>
      <c r="C1134">
        <v>109750</v>
      </c>
      <c r="D1134">
        <v>109750</v>
      </c>
      <c r="E1134">
        <v>109737</v>
      </c>
      <c r="F1134">
        <v>13795.3</v>
      </c>
      <c r="G1134">
        <v>9047.43</v>
      </c>
      <c r="H1134">
        <v>2773.17</v>
      </c>
      <c r="I1134">
        <v>5.3917300000000001E-2</v>
      </c>
      <c r="J1134">
        <v>0.93758200000000003</v>
      </c>
      <c r="K1134">
        <v>927</v>
      </c>
      <c r="L1134" t="s">
        <v>42</v>
      </c>
    </row>
    <row r="1135" spans="1:12" x14ac:dyDescent="0.25">
      <c r="A1135" t="s">
        <v>49</v>
      </c>
      <c r="B1135">
        <v>110269</v>
      </c>
      <c r="C1135">
        <v>110145</v>
      </c>
      <c r="D1135">
        <v>110145</v>
      </c>
      <c r="E1135">
        <v>110132</v>
      </c>
      <c r="F1135">
        <v>13835.5</v>
      </c>
      <c r="G1135">
        <v>9152.0300000000007</v>
      </c>
      <c r="H1135">
        <v>2800.07</v>
      </c>
      <c r="I1135">
        <v>5.3909899999999997E-2</v>
      </c>
      <c r="J1135">
        <v>0.952044</v>
      </c>
      <c r="K1135">
        <v>0</v>
      </c>
      <c r="L1135" t="s">
        <v>42</v>
      </c>
    </row>
    <row r="1136" spans="1:12" x14ac:dyDescent="0.25">
      <c r="A1136" t="s">
        <v>49</v>
      </c>
      <c r="B1136">
        <v>112013</v>
      </c>
      <c r="C1136">
        <v>111894</v>
      </c>
      <c r="D1136">
        <v>111893</v>
      </c>
      <c r="E1136">
        <v>111880</v>
      </c>
      <c r="F1136">
        <v>14109.1</v>
      </c>
      <c r="G1136">
        <v>9247.39</v>
      </c>
      <c r="H1136">
        <v>2811.84</v>
      </c>
      <c r="I1136">
        <v>5.43463E-2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110239</v>
      </c>
      <c r="C1137">
        <v>110119</v>
      </c>
      <c r="D1137">
        <v>110119</v>
      </c>
      <c r="E1137">
        <v>110106</v>
      </c>
      <c r="F1137">
        <v>13947.1</v>
      </c>
      <c r="G1137">
        <v>9115.68</v>
      </c>
      <c r="H1137">
        <v>2784.18</v>
      </c>
      <c r="I1137">
        <v>5.3931300000000001E-2</v>
      </c>
      <c r="J1137">
        <v>0.931836</v>
      </c>
      <c r="K1137">
        <v>0</v>
      </c>
      <c r="L1137" t="s">
        <v>42</v>
      </c>
    </row>
    <row r="1138" spans="1:12" x14ac:dyDescent="0.25">
      <c r="A1138" t="s">
        <v>49</v>
      </c>
      <c r="B1138">
        <v>109992</v>
      </c>
      <c r="C1138">
        <v>109849</v>
      </c>
      <c r="D1138">
        <v>109849</v>
      </c>
      <c r="E1138">
        <v>109836</v>
      </c>
      <c r="F1138">
        <v>13755.9</v>
      </c>
      <c r="G1138">
        <v>9118.51</v>
      </c>
      <c r="H1138">
        <v>2782.12</v>
      </c>
      <c r="I1138">
        <v>5.4015199999999999E-2</v>
      </c>
      <c r="J1138">
        <v>0.95254899999999998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109892</v>
      </c>
      <c r="C1139">
        <v>109772</v>
      </c>
      <c r="D1139">
        <v>109772</v>
      </c>
      <c r="E1139">
        <v>109759</v>
      </c>
      <c r="F1139">
        <v>13767.5</v>
      </c>
      <c r="G1139">
        <v>9252.98</v>
      </c>
      <c r="H1139">
        <v>2733.29</v>
      </c>
      <c r="I1139">
        <v>5.4016700000000001E-2</v>
      </c>
      <c r="J1139">
        <v>0.95604599999999995</v>
      </c>
      <c r="K1139">
        <v>5339</v>
      </c>
      <c r="L1139" t="s">
        <v>42</v>
      </c>
    </row>
    <row r="1140" spans="1:12" x14ac:dyDescent="0.25">
      <c r="A1140" t="s">
        <v>49</v>
      </c>
      <c r="B1140">
        <v>111009</v>
      </c>
      <c r="C1140">
        <v>110889</v>
      </c>
      <c r="D1140">
        <v>110889</v>
      </c>
      <c r="E1140">
        <v>110876</v>
      </c>
      <c r="F1140">
        <v>13905.4</v>
      </c>
      <c r="G1140">
        <v>9225.23</v>
      </c>
      <c r="H1140">
        <v>2796.34</v>
      </c>
      <c r="I1140">
        <v>5.3930400000000003E-2</v>
      </c>
      <c r="J1140">
        <v>0.931836</v>
      </c>
      <c r="K1140">
        <v>0</v>
      </c>
      <c r="L1140" t="s">
        <v>42</v>
      </c>
    </row>
    <row r="1141" spans="1:12" x14ac:dyDescent="0.25">
      <c r="A1141" t="s">
        <v>49</v>
      </c>
      <c r="B1141">
        <v>109740</v>
      </c>
      <c r="C1141">
        <v>109617</v>
      </c>
      <c r="D1141">
        <v>109616</v>
      </c>
      <c r="E1141">
        <v>109604</v>
      </c>
      <c r="F1141">
        <v>13673.4</v>
      </c>
      <c r="G1141">
        <v>9159.84</v>
      </c>
      <c r="H1141">
        <v>2751.06</v>
      </c>
      <c r="I1141">
        <v>5.3911199999999999E-2</v>
      </c>
      <c r="J1141">
        <v>0.95865699999999998</v>
      </c>
      <c r="K1141">
        <v>3332</v>
      </c>
      <c r="L1141" t="s">
        <v>42</v>
      </c>
    </row>
    <row r="1142" spans="1:12" x14ac:dyDescent="0.25">
      <c r="A1142" t="s">
        <v>49</v>
      </c>
      <c r="B1142">
        <v>110955</v>
      </c>
      <c r="C1142">
        <v>110831</v>
      </c>
      <c r="D1142">
        <v>110830</v>
      </c>
      <c r="E1142">
        <v>110818</v>
      </c>
      <c r="F1142">
        <v>13883.3</v>
      </c>
      <c r="G1142">
        <v>9397.5</v>
      </c>
      <c r="H1142">
        <v>2793.37</v>
      </c>
      <c r="I1142">
        <v>5.6551799999999999E-2</v>
      </c>
      <c r="J1142">
        <v>0.94242899999999996</v>
      </c>
      <c r="K1142">
        <v>5533</v>
      </c>
      <c r="L1142" t="s">
        <v>42</v>
      </c>
    </row>
    <row r="1143" spans="1:12" x14ac:dyDescent="0.25">
      <c r="A1143" t="s">
        <v>49</v>
      </c>
      <c r="B1143">
        <v>110334</v>
      </c>
      <c r="C1143">
        <v>110215</v>
      </c>
      <c r="D1143">
        <v>110214</v>
      </c>
      <c r="E1143">
        <v>110201</v>
      </c>
      <c r="F1143">
        <v>13892.6</v>
      </c>
      <c r="G1143">
        <v>9134.57</v>
      </c>
      <c r="H1143">
        <v>2765.97</v>
      </c>
      <c r="I1143">
        <v>5.4226400000000001E-2</v>
      </c>
      <c r="J1143">
        <v>0.95675900000000003</v>
      </c>
      <c r="K1143">
        <v>884</v>
      </c>
      <c r="L1143" t="s">
        <v>42</v>
      </c>
    </row>
    <row r="1144" spans="1:12" x14ac:dyDescent="0.25">
      <c r="A1144" t="s">
        <v>49</v>
      </c>
      <c r="B1144">
        <v>110071</v>
      </c>
      <c r="C1144">
        <v>109948</v>
      </c>
      <c r="D1144">
        <v>109947</v>
      </c>
      <c r="E1144">
        <v>109935</v>
      </c>
      <c r="F1144">
        <v>13771.2</v>
      </c>
      <c r="G1144">
        <v>9179.98</v>
      </c>
      <c r="H1144">
        <v>2766.49</v>
      </c>
      <c r="I1144">
        <v>4.5265699999999999E-2</v>
      </c>
      <c r="J1144">
        <v>0.95920099999999997</v>
      </c>
      <c r="K1144">
        <v>902</v>
      </c>
      <c r="L1144" t="s">
        <v>42</v>
      </c>
    </row>
    <row r="1145" spans="1:12" x14ac:dyDescent="0.25">
      <c r="A1145" t="s">
        <v>49</v>
      </c>
      <c r="B1145">
        <v>109254</v>
      </c>
      <c r="C1145">
        <v>109130</v>
      </c>
      <c r="D1145">
        <v>109130</v>
      </c>
      <c r="E1145">
        <v>109117</v>
      </c>
      <c r="F1145">
        <v>13690.3</v>
      </c>
      <c r="G1145">
        <v>9068.39</v>
      </c>
      <c r="H1145">
        <v>2744.27</v>
      </c>
      <c r="I1145">
        <v>5.3933799999999997E-2</v>
      </c>
      <c r="J1145">
        <v>0.95906999999999998</v>
      </c>
      <c r="K1145">
        <v>0</v>
      </c>
      <c r="L1145" t="s">
        <v>42</v>
      </c>
    </row>
    <row r="1146" spans="1:12" x14ac:dyDescent="0.25">
      <c r="A1146" t="s">
        <v>49</v>
      </c>
      <c r="B1146">
        <v>109979</v>
      </c>
      <c r="C1146">
        <v>109847</v>
      </c>
      <c r="D1146">
        <v>109847</v>
      </c>
      <c r="E1146">
        <v>109834</v>
      </c>
      <c r="F1146">
        <v>13775</v>
      </c>
      <c r="G1146">
        <v>9118.09</v>
      </c>
      <c r="H1146">
        <v>2787.92</v>
      </c>
      <c r="I1146">
        <v>5.4313699999999999E-2</v>
      </c>
      <c r="J1146">
        <v>0.95495200000000002</v>
      </c>
      <c r="K1146">
        <v>0</v>
      </c>
      <c r="L1146" t="s">
        <v>42</v>
      </c>
    </row>
    <row r="1147" spans="1:12" x14ac:dyDescent="0.25">
      <c r="A1147" t="s">
        <v>49</v>
      </c>
      <c r="B1147">
        <v>111123</v>
      </c>
      <c r="C1147">
        <v>110999</v>
      </c>
      <c r="D1147">
        <v>110999</v>
      </c>
      <c r="E1147">
        <v>110986</v>
      </c>
      <c r="F1147">
        <v>13846.8</v>
      </c>
      <c r="G1147">
        <v>9241.7099999999991</v>
      </c>
      <c r="H1147">
        <v>2798.12</v>
      </c>
      <c r="I1147">
        <v>5.3946300000000003E-2</v>
      </c>
      <c r="J1147">
        <v>0.95728800000000003</v>
      </c>
      <c r="K1147">
        <v>0</v>
      </c>
      <c r="L1147" t="s">
        <v>42</v>
      </c>
    </row>
    <row r="1148" spans="1:12" x14ac:dyDescent="0.25">
      <c r="A1148" t="s">
        <v>49</v>
      </c>
      <c r="B1148">
        <v>112022</v>
      </c>
      <c r="C1148">
        <v>111903</v>
      </c>
      <c r="D1148">
        <v>111902</v>
      </c>
      <c r="E1148">
        <v>111889</v>
      </c>
      <c r="F1148">
        <v>13967.9</v>
      </c>
      <c r="G1148">
        <v>9295.98</v>
      </c>
      <c r="H1148">
        <v>2819.73</v>
      </c>
      <c r="I1148">
        <v>5.46344E-2</v>
      </c>
      <c r="J1148">
        <v>0.94867400000000002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109863</v>
      </c>
      <c r="C1149">
        <v>109740</v>
      </c>
      <c r="D1149">
        <v>109739</v>
      </c>
      <c r="E1149">
        <v>109727</v>
      </c>
      <c r="F1149">
        <v>13685.9</v>
      </c>
      <c r="G1149">
        <v>9266.2199999999993</v>
      </c>
      <c r="H1149">
        <v>2762.8</v>
      </c>
      <c r="I1149">
        <v>3.2224299999999997E-2</v>
      </c>
      <c r="J1149">
        <v>0.94226500000000002</v>
      </c>
      <c r="K1149">
        <v>5266</v>
      </c>
      <c r="L1149" t="s">
        <v>42</v>
      </c>
    </row>
    <row r="1150" spans="1:12" x14ac:dyDescent="0.25">
      <c r="A1150" t="s">
        <v>49</v>
      </c>
      <c r="B1150">
        <v>111839</v>
      </c>
      <c r="C1150">
        <v>111716</v>
      </c>
      <c r="D1150">
        <v>111716</v>
      </c>
      <c r="E1150">
        <v>111703</v>
      </c>
      <c r="F1150">
        <v>13980.8</v>
      </c>
      <c r="G1150">
        <v>9259.8700000000008</v>
      </c>
      <c r="H1150">
        <v>2789.82</v>
      </c>
      <c r="I1150">
        <v>5.4036899999999999E-2</v>
      </c>
      <c r="J1150">
        <v>0.95220000000000005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109503</v>
      </c>
      <c r="C1151">
        <v>109384</v>
      </c>
      <c r="D1151">
        <v>109383</v>
      </c>
      <c r="E1151">
        <v>109371</v>
      </c>
      <c r="F1151">
        <v>13710.9</v>
      </c>
      <c r="G1151">
        <v>9064.0499999999993</v>
      </c>
      <c r="H1151">
        <v>2795.82</v>
      </c>
      <c r="I1151">
        <v>5.6773299999999999E-2</v>
      </c>
      <c r="J1151">
        <v>0.95438100000000003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109763</v>
      </c>
      <c r="C1152">
        <v>109641</v>
      </c>
      <c r="D1152">
        <v>109640</v>
      </c>
      <c r="E1152">
        <v>109628</v>
      </c>
      <c r="F1152">
        <v>13763.3</v>
      </c>
      <c r="G1152">
        <v>9116.99</v>
      </c>
      <c r="H1152">
        <v>2769.18</v>
      </c>
      <c r="I1152">
        <v>5.3911100000000003E-2</v>
      </c>
      <c r="J1152">
        <v>0.94405799999999995</v>
      </c>
      <c r="K1152">
        <v>0</v>
      </c>
      <c r="L1152" t="s">
        <v>42</v>
      </c>
    </row>
    <row r="1153" spans="1:12" x14ac:dyDescent="0.25">
      <c r="A1153" t="s">
        <v>49</v>
      </c>
      <c r="B1153">
        <v>110443</v>
      </c>
      <c r="C1153">
        <v>110324</v>
      </c>
      <c r="D1153">
        <v>110324</v>
      </c>
      <c r="E1153">
        <v>110311</v>
      </c>
      <c r="F1153">
        <v>13844.1</v>
      </c>
      <c r="G1153">
        <v>9145.83</v>
      </c>
      <c r="H1153">
        <v>2792.69</v>
      </c>
      <c r="I1153">
        <v>5.4386299999999999E-2</v>
      </c>
      <c r="J1153">
        <v>0.95897100000000002</v>
      </c>
      <c r="K1153">
        <v>0</v>
      </c>
      <c r="L1153" t="s">
        <v>42</v>
      </c>
    </row>
    <row r="1154" spans="1:12" x14ac:dyDescent="0.25">
      <c r="A1154" t="s">
        <v>49</v>
      </c>
      <c r="B1154">
        <v>109523</v>
      </c>
      <c r="C1154">
        <v>109400</v>
      </c>
      <c r="D1154">
        <v>109400</v>
      </c>
      <c r="E1154">
        <v>109387</v>
      </c>
      <c r="F1154">
        <v>13760.2</v>
      </c>
      <c r="G1154">
        <v>9094.01</v>
      </c>
      <c r="H1154">
        <v>2731.75</v>
      </c>
      <c r="I1154">
        <v>5.3915200000000003E-2</v>
      </c>
      <c r="J1154">
        <v>0.95188200000000001</v>
      </c>
      <c r="K1154">
        <v>0</v>
      </c>
      <c r="L1154" t="s">
        <v>42</v>
      </c>
    </row>
    <row r="1155" spans="1:12" x14ac:dyDescent="0.25">
      <c r="A1155" t="s">
        <v>49</v>
      </c>
      <c r="B1155">
        <v>111244</v>
      </c>
      <c r="C1155">
        <v>111125</v>
      </c>
      <c r="D1155">
        <v>111124</v>
      </c>
      <c r="E1155">
        <v>111111</v>
      </c>
      <c r="F1155">
        <v>13933.9</v>
      </c>
      <c r="G1155">
        <v>9224.25</v>
      </c>
      <c r="H1155">
        <v>2799.63</v>
      </c>
      <c r="I1155">
        <v>5.39163E-2</v>
      </c>
      <c r="J1155">
        <v>0.946241</v>
      </c>
      <c r="K1155">
        <v>0</v>
      </c>
      <c r="L1155" t="s">
        <v>42</v>
      </c>
    </row>
    <row r="1156" spans="1:12" x14ac:dyDescent="0.25">
      <c r="A1156" t="s">
        <v>49</v>
      </c>
      <c r="B1156">
        <v>108782</v>
      </c>
      <c r="C1156">
        <v>108659</v>
      </c>
      <c r="D1156">
        <v>108658</v>
      </c>
      <c r="E1156">
        <v>108646</v>
      </c>
      <c r="F1156">
        <v>13659.4</v>
      </c>
      <c r="G1156">
        <v>9065.8799999999992</v>
      </c>
      <c r="H1156">
        <v>2720.67</v>
      </c>
      <c r="I1156">
        <v>3.3479399999999999E-2</v>
      </c>
      <c r="J1156">
        <v>0.95787100000000003</v>
      </c>
      <c r="K1156">
        <v>1123</v>
      </c>
      <c r="L1156" t="s">
        <v>42</v>
      </c>
    </row>
    <row r="1157" spans="1:12" x14ac:dyDescent="0.25">
      <c r="A1157" t="s">
        <v>49</v>
      </c>
      <c r="B1157">
        <v>108840</v>
      </c>
      <c r="C1157">
        <v>108722</v>
      </c>
      <c r="D1157">
        <v>108721</v>
      </c>
      <c r="E1157">
        <v>108709</v>
      </c>
      <c r="F1157">
        <v>13638.3</v>
      </c>
      <c r="G1157">
        <v>9125.42</v>
      </c>
      <c r="H1157">
        <v>2715.83</v>
      </c>
      <c r="I1157">
        <v>5.4203099999999997E-2</v>
      </c>
      <c r="J1157">
        <v>0.93183099999999996</v>
      </c>
      <c r="K1157">
        <v>2264</v>
      </c>
      <c r="L1157" t="s">
        <v>42</v>
      </c>
    </row>
    <row r="1158" spans="1:12" x14ac:dyDescent="0.25">
      <c r="A1158" t="s">
        <v>49</v>
      </c>
      <c r="B1158">
        <v>111510</v>
      </c>
      <c r="C1158">
        <v>111390</v>
      </c>
      <c r="D1158">
        <v>111390</v>
      </c>
      <c r="E1158">
        <v>111377</v>
      </c>
      <c r="F1158">
        <v>13972</v>
      </c>
      <c r="G1158">
        <v>9311.39</v>
      </c>
      <c r="H1158">
        <v>2798.86</v>
      </c>
      <c r="I1158">
        <v>5.3968099999999998E-2</v>
      </c>
      <c r="J1158">
        <v>0.95764700000000003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110648</v>
      </c>
      <c r="C1159">
        <v>110529</v>
      </c>
      <c r="D1159">
        <v>110529</v>
      </c>
      <c r="E1159">
        <v>110516</v>
      </c>
      <c r="F1159">
        <v>13756</v>
      </c>
      <c r="G1159">
        <v>9175.0300000000007</v>
      </c>
      <c r="H1159">
        <v>2767.47</v>
      </c>
      <c r="I1159">
        <v>5.3976499999999997E-2</v>
      </c>
      <c r="J1159">
        <v>0.95741200000000004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111306</v>
      </c>
      <c r="C1160">
        <v>111183</v>
      </c>
      <c r="D1160">
        <v>111182</v>
      </c>
      <c r="E1160">
        <v>111169</v>
      </c>
      <c r="F1160">
        <v>13800.2</v>
      </c>
      <c r="G1160">
        <v>9124.82</v>
      </c>
      <c r="H1160">
        <v>2778.63</v>
      </c>
      <c r="I1160">
        <v>5.3970900000000002E-2</v>
      </c>
      <c r="J1160">
        <v>0.95856699999999995</v>
      </c>
      <c r="K1160">
        <v>424</v>
      </c>
      <c r="L1160" t="s">
        <v>42</v>
      </c>
    </row>
    <row r="1161" spans="1:12" x14ac:dyDescent="0.25">
      <c r="A1161" t="s">
        <v>49</v>
      </c>
      <c r="B1161">
        <v>110256</v>
      </c>
      <c r="C1161">
        <v>110121</v>
      </c>
      <c r="D1161">
        <v>110120</v>
      </c>
      <c r="E1161">
        <v>110108</v>
      </c>
      <c r="F1161">
        <v>13642</v>
      </c>
      <c r="G1161">
        <v>9040.15</v>
      </c>
      <c r="H1161">
        <v>2745.44</v>
      </c>
      <c r="I1161">
        <v>5.4083600000000003E-2</v>
      </c>
      <c r="J1161">
        <v>0.95520799999999995</v>
      </c>
      <c r="K1161">
        <v>0</v>
      </c>
      <c r="L1161" t="s">
        <v>42</v>
      </c>
    </row>
    <row r="1162" spans="1:12" x14ac:dyDescent="0.25">
      <c r="A1162" t="s">
        <v>49</v>
      </c>
      <c r="B1162">
        <v>111158</v>
      </c>
      <c r="C1162">
        <v>111039</v>
      </c>
      <c r="D1162">
        <v>111039</v>
      </c>
      <c r="E1162">
        <v>111026</v>
      </c>
      <c r="F1162">
        <v>13815</v>
      </c>
      <c r="G1162">
        <v>9144.93</v>
      </c>
      <c r="H1162">
        <v>2778.29</v>
      </c>
      <c r="I1162">
        <v>5.3981099999999997E-2</v>
      </c>
      <c r="J1162">
        <v>0.95881400000000006</v>
      </c>
      <c r="K1162">
        <v>0</v>
      </c>
      <c r="L1162" t="s">
        <v>42</v>
      </c>
    </row>
    <row r="1163" spans="1:12" x14ac:dyDescent="0.25">
      <c r="A1163" t="s">
        <v>49</v>
      </c>
      <c r="B1163">
        <v>109869</v>
      </c>
      <c r="C1163">
        <v>109751</v>
      </c>
      <c r="D1163">
        <v>109750</v>
      </c>
      <c r="E1163">
        <v>109738</v>
      </c>
      <c r="F1163">
        <v>13678.7</v>
      </c>
      <c r="G1163">
        <v>9014.2800000000007</v>
      </c>
      <c r="H1163">
        <v>2729.9</v>
      </c>
      <c r="I1163">
        <v>5.3911399999999998E-2</v>
      </c>
      <c r="J1163">
        <v>0.95373600000000003</v>
      </c>
      <c r="K1163">
        <v>0</v>
      </c>
      <c r="L1163" t="s">
        <v>42</v>
      </c>
    </row>
    <row r="1164" spans="1:12" x14ac:dyDescent="0.25">
      <c r="A1164" t="s">
        <v>49</v>
      </c>
      <c r="B1164">
        <v>111733</v>
      </c>
      <c r="C1164">
        <v>111614</v>
      </c>
      <c r="D1164">
        <v>111614</v>
      </c>
      <c r="E1164">
        <v>111601</v>
      </c>
      <c r="F1164">
        <v>13850.3</v>
      </c>
      <c r="G1164">
        <v>9164.84</v>
      </c>
      <c r="H1164">
        <v>2779.6</v>
      </c>
      <c r="I1164">
        <v>5.3920500000000003E-2</v>
      </c>
      <c r="J1164">
        <v>0.95599000000000001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111330</v>
      </c>
      <c r="C1165">
        <v>111207</v>
      </c>
      <c r="D1165">
        <v>111206</v>
      </c>
      <c r="E1165">
        <v>111194</v>
      </c>
      <c r="F1165">
        <v>13883.4</v>
      </c>
      <c r="G1165">
        <v>9161.43</v>
      </c>
      <c r="H1165">
        <v>2778.72</v>
      </c>
      <c r="I1165">
        <v>5.3909600000000002E-2</v>
      </c>
      <c r="J1165">
        <v>0.93183199999999999</v>
      </c>
      <c r="K1165">
        <v>0</v>
      </c>
      <c r="L1165" t="s">
        <v>42</v>
      </c>
    </row>
    <row r="1166" spans="1:12" x14ac:dyDescent="0.25">
      <c r="A1166" t="s">
        <v>49</v>
      </c>
      <c r="B1166">
        <v>110753</v>
      </c>
      <c r="C1166">
        <v>110629</v>
      </c>
      <c r="D1166">
        <v>110629</v>
      </c>
      <c r="E1166">
        <v>110616</v>
      </c>
      <c r="F1166">
        <v>13852.9</v>
      </c>
      <c r="G1166">
        <v>9133.35</v>
      </c>
      <c r="H1166">
        <v>2762.21</v>
      </c>
      <c r="I1166">
        <v>5.3917E-2</v>
      </c>
      <c r="J1166">
        <v>0.94792699999999996</v>
      </c>
      <c r="K1166">
        <v>0</v>
      </c>
      <c r="L1166" t="s">
        <v>42</v>
      </c>
    </row>
    <row r="1167" spans="1:12" x14ac:dyDescent="0.25">
      <c r="A1167" t="s">
        <v>49</v>
      </c>
      <c r="B1167">
        <v>110361</v>
      </c>
      <c r="C1167">
        <v>110243</v>
      </c>
      <c r="D1167">
        <v>110243</v>
      </c>
      <c r="E1167">
        <v>110230</v>
      </c>
      <c r="F1167">
        <v>13765.4</v>
      </c>
      <c r="G1167">
        <v>9291.69</v>
      </c>
      <c r="H1167">
        <v>2726.35</v>
      </c>
      <c r="I1167">
        <v>5.3946599999999997E-2</v>
      </c>
      <c r="J1167">
        <v>0.95899199999999996</v>
      </c>
      <c r="K1167">
        <v>6836</v>
      </c>
      <c r="L1167" t="s">
        <v>42</v>
      </c>
    </row>
    <row r="1168" spans="1:12" x14ac:dyDescent="0.25">
      <c r="A1168" t="s">
        <v>49</v>
      </c>
      <c r="B1168">
        <v>112577</v>
      </c>
      <c r="C1168">
        <v>112455</v>
      </c>
      <c r="D1168">
        <v>112455</v>
      </c>
      <c r="E1168">
        <v>112442</v>
      </c>
      <c r="F1168">
        <v>13994.6</v>
      </c>
      <c r="G1168">
        <v>9210.73</v>
      </c>
      <c r="H1168">
        <v>2797.77</v>
      </c>
      <c r="I1168">
        <v>5.40297E-2</v>
      </c>
      <c r="J1168">
        <v>0.93600099999999997</v>
      </c>
      <c r="K1168">
        <v>0</v>
      </c>
      <c r="L1168" t="s">
        <v>42</v>
      </c>
    </row>
    <row r="1169" spans="1:25" x14ac:dyDescent="0.25">
      <c r="A1169" t="s">
        <v>49</v>
      </c>
      <c r="B1169">
        <v>111205</v>
      </c>
      <c r="C1169">
        <v>111080</v>
      </c>
      <c r="D1169">
        <v>111080</v>
      </c>
      <c r="E1169">
        <v>111067</v>
      </c>
      <c r="F1169">
        <v>13776.5</v>
      </c>
      <c r="G1169">
        <v>9282.73</v>
      </c>
      <c r="H1169">
        <v>2792.13</v>
      </c>
      <c r="I1169">
        <v>5.4177000000000003E-2</v>
      </c>
      <c r="J1169">
        <v>0.95169700000000002</v>
      </c>
      <c r="K1169">
        <v>3950</v>
      </c>
      <c r="L1169" t="s">
        <v>42</v>
      </c>
    </row>
    <row r="1170" spans="1:25" x14ac:dyDescent="0.25">
      <c r="A1170" t="s">
        <v>49</v>
      </c>
      <c r="B1170">
        <v>110886</v>
      </c>
      <c r="C1170">
        <v>110754</v>
      </c>
      <c r="D1170">
        <v>110753</v>
      </c>
      <c r="E1170">
        <v>110741</v>
      </c>
      <c r="F1170">
        <v>13765.4</v>
      </c>
      <c r="G1170">
        <v>9288.9500000000007</v>
      </c>
      <c r="H1170">
        <v>2775.42</v>
      </c>
      <c r="I1170">
        <v>5.3919700000000001E-2</v>
      </c>
      <c r="J1170">
        <v>0.94828999999999997</v>
      </c>
      <c r="K1170">
        <v>3452</v>
      </c>
      <c r="L1170" t="s">
        <v>42</v>
      </c>
    </row>
    <row r="1171" spans="1:25" x14ac:dyDescent="0.25">
      <c r="A1171" t="s">
        <v>49</v>
      </c>
      <c r="B1171">
        <v>110662</v>
      </c>
      <c r="C1171">
        <v>110539</v>
      </c>
      <c r="D1171">
        <v>110539</v>
      </c>
      <c r="E1171">
        <v>110526</v>
      </c>
      <c r="F1171">
        <v>13743.1</v>
      </c>
      <c r="G1171">
        <v>9098.51</v>
      </c>
      <c r="H1171">
        <v>2736.37</v>
      </c>
      <c r="I1171">
        <v>3.0449899999999998E-2</v>
      </c>
      <c r="J1171">
        <v>0.931836</v>
      </c>
      <c r="K1171">
        <v>0</v>
      </c>
      <c r="L1171" t="s">
        <v>42</v>
      </c>
    </row>
    <row r="1172" spans="1:25" x14ac:dyDescent="0.25">
      <c r="A1172" t="s">
        <v>49</v>
      </c>
      <c r="B1172">
        <v>111421</v>
      </c>
      <c r="C1172">
        <v>111303</v>
      </c>
      <c r="D1172">
        <v>111302</v>
      </c>
      <c r="E1172">
        <v>111289</v>
      </c>
      <c r="F1172">
        <v>13891.5</v>
      </c>
      <c r="G1172">
        <v>9117.17</v>
      </c>
      <c r="H1172">
        <v>2779.13</v>
      </c>
      <c r="I1172">
        <v>5.4066799999999998E-2</v>
      </c>
      <c r="J1172">
        <v>0.94534399999999996</v>
      </c>
      <c r="K1172">
        <v>0</v>
      </c>
      <c r="L1172" t="s">
        <v>42</v>
      </c>
    </row>
    <row r="1173" spans="1:25" x14ac:dyDescent="0.25">
      <c r="A1173" t="s">
        <v>49</v>
      </c>
      <c r="B1173">
        <v>112109</v>
      </c>
      <c r="C1173">
        <v>111990</v>
      </c>
      <c r="D1173">
        <v>111990</v>
      </c>
      <c r="E1173">
        <v>111977</v>
      </c>
      <c r="F1173">
        <v>13889.3</v>
      </c>
      <c r="G1173">
        <v>9272.17</v>
      </c>
      <c r="H1173">
        <v>2781.61</v>
      </c>
      <c r="I1173">
        <v>5.39462E-2</v>
      </c>
      <c r="J1173">
        <v>0.93183199999999999</v>
      </c>
      <c r="K1173">
        <v>2887</v>
      </c>
      <c r="L1173" t="s">
        <v>42</v>
      </c>
    </row>
    <row r="1174" spans="1:25" x14ac:dyDescent="0.25">
      <c r="A1174" t="s">
        <v>49</v>
      </c>
      <c r="B1174">
        <v>111992</v>
      </c>
      <c r="C1174">
        <v>111871</v>
      </c>
      <c r="D1174">
        <v>111871</v>
      </c>
      <c r="E1174">
        <v>111858</v>
      </c>
      <c r="F1174">
        <v>13931.1</v>
      </c>
      <c r="G1174">
        <v>9167.67</v>
      </c>
      <c r="H1174">
        <v>2796.64</v>
      </c>
      <c r="I1174">
        <v>5.40215E-2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112250</v>
      </c>
      <c r="C1175">
        <v>112125</v>
      </c>
      <c r="D1175">
        <v>112124</v>
      </c>
      <c r="E1175">
        <v>112092</v>
      </c>
      <c r="F1175">
        <v>13959</v>
      </c>
      <c r="G1175">
        <v>9278.4599999999991</v>
      </c>
      <c r="H1175">
        <v>2829.75</v>
      </c>
      <c r="I1175">
        <v>5.3911000000000001E-2</v>
      </c>
      <c r="J1175">
        <v>0.94448500000000002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111137</v>
      </c>
      <c r="C1176">
        <v>111013</v>
      </c>
      <c r="D1176">
        <v>111012</v>
      </c>
      <c r="E1176">
        <v>111000</v>
      </c>
      <c r="F1176">
        <v>13855.5</v>
      </c>
      <c r="G1176">
        <v>9162.7999999999993</v>
      </c>
      <c r="H1176">
        <v>2803.5</v>
      </c>
      <c r="I1176">
        <v>5.3924300000000001E-2</v>
      </c>
      <c r="J1176">
        <v>0.95450800000000002</v>
      </c>
      <c r="K1176">
        <v>0</v>
      </c>
      <c r="L1176" t="s">
        <v>42</v>
      </c>
      <c r="R1176">
        <f>AVERAGE(B1127:B1176)</f>
        <v>110678.34</v>
      </c>
      <c r="S1176">
        <f>AVERAGE(C1127:C1176)</f>
        <v>110555.44</v>
      </c>
      <c r="U1176">
        <f>_xlfn.VAR.P(B1127:B1176)</f>
        <v>842593.38439999986</v>
      </c>
      <c r="V1176">
        <f>_xlfn.VAR.P(C1127:C1176)</f>
        <v>843716.52639999986</v>
      </c>
      <c r="X1176">
        <f>1.96*SQRT(U1176)/50</f>
        <v>35.982811149275364</v>
      </c>
      <c r="Y1176">
        <f>1.96*SQRT(V1176)/50</f>
        <v>36.006784959605824</v>
      </c>
    </row>
    <row r="1177" spans="1:25" x14ac:dyDescent="0.25">
      <c r="A1177" t="s">
        <v>49</v>
      </c>
      <c r="B1177">
        <v>5533920.73037</v>
      </c>
      <c r="C1177" t="s">
        <v>36</v>
      </c>
    </row>
    <row r="1178" spans="1:25" x14ac:dyDescent="0.25">
      <c r="A1178" t="s">
        <v>68</v>
      </c>
      <c r="B1178">
        <v>106249</v>
      </c>
      <c r="C1178">
        <v>106249</v>
      </c>
      <c r="D1178">
        <v>106248</v>
      </c>
      <c r="E1178">
        <v>106236</v>
      </c>
      <c r="F1178">
        <v>14122.2</v>
      </c>
      <c r="G1178">
        <v>0</v>
      </c>
      <c r="H1178">
        <v>2882.77</v>
      </c>
      <c r="I1178">
        <v>5.3920099999999999E-2</v>
      </c>
      <c r="J1178">
        <v>0.93435699999999999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106007</v>
      </c>
      <c r="C1179">
        <v>106007</v>
      </c>
      <c r="D1179">
        <v>106006</v>
      </c>
      <c r="E1179">
        <v>105993</v>
      </c>
      <c r="F1179">
        <v>14127.3</v>
      </c>
      <c r="G1179">
        <v>0</v>
      </c>
      <c r="H1179">
        <v>2892.47</v>
      </c>
      <c r="I1179">
        <v>5.3929100000000001E-2</v>
      </c>
      <c r="J1179">
        <v>0.93183700000000003</v>
      </c>
      <c r="K1179">
        <v>0</v>
      </c>
      <c r="L1179" t="s">
        <v>42</v>
      </c>
    </row>
    <row r="1180" spans="1:25" x14ac:dyDescent="0.25">
      <c r="A1180" t="s">
        <v>68</v>
      </c>
      <c r="B1180">
        <v>103946</v>
      </c>
      <c r="C1180">
        <v>103945</v>
      </c>
      <c r="D1180">
        <v>103945</v>
      </c>
      <c r="E1180">
        <v>103932</v>
      </c>
      <c r="F1180">
        <v>13807.5</v>
      </c>
      <c r="G1180">
        <v>0</v>
      </c>
      <c r="H1180">
        <v>2873.18</v>
      </c>
      <c r="I1180">
        <v>5.3969200000000002E-2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105904</v>
      </c>
      <c r="C1181">
        <v>105903</v>
      </c>
      <c r="D1181">
        <v>105903</v>
      </c>
      <c r="E1181">
        <v>105890</v>
      </c>
      <c r="F1181">
        <v>14097.8</v>
      </c>
      <c r="G1181">
        <v>0</v>
      </c>
      <c r="H1181">
        <v>2870.33</v>
      </c>
      <c r="I1181">
        <v>5.4015899999999999E-2</v>
      </c>
      <c r="J1181">
        <v>0.95896899999999996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104118</v>
      </c>
      <c r="C1182">
        <v>104118</v>
      </c>
      <c r="D1182">
        <v>104117</v>
      </c>
      <c r="E1182">
        <v>104104</v>
      </c>
      <c r="F1182">
        <v>13865.6</v>
      </c>
      <c r="G1182">
        <v>0</v>
      </c>
      <c r="H1182">
        <v>2818.97</v>
      </c>
      <c r="I1182">
        <v>5.4308299999999997E-2</v>
      </c>
      <c r="J1182">
        <v>0.95832399999999995</v>
      </c>
      <c r="K1182">
        <v>0</v>
      </c>
      <c r="L1182" t="s">
        <v>42</v>
      </c>
    </row>
    <row r="1183" spans="1:25" x14ac:dyDescent="0.25">
      <c r="A1183" t="s">
        <v>68</v>
      </c>
      <c r="B1183">
        <v>104723</v>
      </c>
      <c r="C1183">
        <v>104723</v>
      </c>
      <c r="D1183">
        <v>104722</v>
      </c>
      <c r="E1183">
        <v>104710</v>
      </c>
      <c r="F1183">
        <v>13938.4</v>
      </c>
      <c r="G1183">
        <v>0</v>
      </c>
      <c r="H1183">
        <v>2847.92</v>
      </c>
      <c r="I1183">
        <v>5.41197E-2</v>
      </c>
      <c r="J1183">
        <v>0.94056099999999998</v>
      </c>
      <c r="K1183">
        <v>0</v>
      </c>
      <c r="L1183" t="s">
        <v>42</v>
      </c>
    </row>
    <row r="1184" spans="1:25" x14ac:dyDescent="0.25">
      <c r="A1184" t="s">
        <v>68</v>
      </c>
      <c r="B1184">
        <v>103953</v>
      </c>
      <c r="C1184">
        <v>103953</v>
      </c>
      <c r="D1184">
        <v>103952</v>
      </c>
      <c r="E1184">
        <v>103939</v>
      </c>
      <c r="F1184">
        <v>13901.7</v>
      </c>
      <c r="G1184">
        <v>0</v>
      </c>
      <c r="H1184">
        <v>2815.56</v>
      </c>
      <c r="I1184">
        <v>5.55545E-2</v>
      </c>
      <c r="J1184">
        <v>0.95871200000000001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104862</v>
      </c>
      <c r="C1185">
        <v>104862</v>
      </c>
      <c r="D1185">
        <v>104861</v>
      </c>
      <c r="E1185">
        <v>104841</v>
      </c>
      <c r="F1185">
        <v>13884.3</v>
      </c>
      <c r="G1185">
        <v>0</v>
      </c>
      <c r="H1185">
        <v>2848.29</v>
      </c>
      <c r="I1185">
        <v>5.3938199999999999E-2</v>
      </c>
      <c r="J1185">
        <v>0.957233</v>
      </c>
      <c r="K1185">
        <v>0</v>
      </c>
      <c r="L1185" t="s">
        <v>42</v>
      </c>
    </row>
    <row r="1186" spans="1:12" x14ac:dyDescent="0.25">
      <c r="A1186" t="s">
        <v>68</v>
      </c>
      <c r="B1186">
        <v>105545</v>
      </c>
      <c r="C1186">
        <v>105544</v>
      </c>
      <c r="D1186">
        <v>105544</v>
      </c>
      <c r="E1186">
        <v>105531</v>
      </c>
      <c r="F1186">
        <v>14020.6</v>
      </c>
      <c r="G1186">
        <v>0</v>
      </c>
      <c r="H1186">
        <v>2888.27</v>
      </c>
      <c r="I1186">
        <v>5.3928900000000002E-2</v>
      </c>
      <c r="J1186">
        <v>0.95895399999999997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103635</v>
      </c>
      <c r="C1187">
        <v>103634</v>
      </c>
      <c r="D1187">
        <v>103634</v>
      </c>
      <c r="E1187">
        <v>103621</v>
      </c>
      <c r="F1187">
        <v>13795.8</v>
      </c>
      <c r="G1187">
        <v>0</v>
      </c>
      <c r="H1187">
        <v>2830.89</v>
      </c>
      <c r="I1187">
        <v>3.0517099999999998E-2</v>
      </c>
      <c r="J1187">
        <v>0.95520400000000005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103908</v>
      </c>
      <c r="C1188">
        <v>103907</v>
      </c>
      <c r="D1188">
        <v>103907</v>
      </c>
      <c r="E1188">
        <v>103894</v>
      </c>
      <c r="F1188">
        <v>13799.5</v>
      </c>
      <c r="G1188">
        <v>0</v>
      </c>
      <c r="H1188">
        <v>2780.43</v>
      </c>
      <c r="I1188">
        <v>5.4302299999999998E-2</v>
      </c>
      <c r="J1188">
        <v>0.931836</v>
      </c>
      <c r="K1188">
        <v>0</v>
      </c>
      <c r="L1188" t="s">
        <v>42</v>
      </c>
    </row>
    <row r="1189" spans="1:12" x14ac:dyDescent="0.25">
      <c r="A1189" t="s">
        <v>68</v>
      </c>
      <c r="B1189">
        <v>102771</v>
      </c>
      <c r="C1189">
        <v>102770</v>
      </c>
      <c r="D1189">
        <v>102770</v>
      </c>
      <c r="E1189">
        <v>102757</v>
      </c>
      <c r="F1189">
        <v>13670.9</v>
      </c>
      <c r="G1189">
        <v>0</v>
      </c>
      <c r="H1189">
        <v>2789.99</v>
      </c>
      <c r="I1189">
        <v>5.4170099999999999E-2</v>
      </c>
      <c r="J1189">
        <v>0.95920499999999997</v>
      </c>
      <c r="K1189">
        <v>0</v>
      </c>
      <c r="L1189" t="s">
        <v>42</v>
      </c>
    </row>
    <row r="1190" spans="1:12" x14ac:dyDescent="0.25">
      <c r="A1190" t="s">
        <v>68</v>
      </c>
      <c r="B1190">
        <v>104145</v>
      </c>
      <c r="C1190">
        <v>104144</v>
      </c>
      <c r="D1190">
        <v>104144</v>
      </c>
      <c r="E1190">
        <v>104131</v>
      </c>
      <c r="F1190">
        <v>13903.7</v>
      </c>
      <c r="G1190">
        <v>0</v>
      </c>
      <c r="H1190">
        <v>2832.34</v>
      </c>
      <c r="I1190">
        <v>5.4193400000000003E-2</v>
      </c>
      <c r="J1190">
        <v>0.95807799999999999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103628</v>
      </c>
      <c r="C1191">
        <v>103627</v>
      </c>
      <c r="D1191">
        <v>103627</v>
      </c>
      <c r="E1191">
        <v>103614</v>
      </c>
      <c r="F1191">
        <v>13750.4</v>
      </c>
      <c r="G1191">
        <v>0</v>
      </c>
      <c r="H1191">
        <v>2790.89</v>
      </c>
      <c r="I1191">
        <v>5.4313699999999999E-2</v>
      </c>
      <c r="J1191">
        <v>0.95890299999999995</v>
      </c>
      <c r="K1191">
        <v>0</v>
      </c>
      <c r="L1191" t="s">
        <v>42</v>
      </c>
    </row>
    <row r="1192" spans="1:12" x14ac:dyDescent="0.25">
      <c r="A1192" t="s">
        <v>68</v>
      </c>
      <c r="B1192">
        <v>103077</v>
      </c>
      <c r="C1192">
        <v>103076</v>
      </c>
      <c r="D1192">
        <v>103076</v>
      </c>
      <c r="E1192">
        <v>103063</v>
      </c>
      <c r="F1192">
        <v>13759.8</v>
      </c>
      <c r="G1192">
        <v>0</v>
      </c>
      <c r="H1192">
        <v>2789.68</v>
      </c>
      <c r="I1192">
        <v>5.3971699999999997E-2</v>
      </c>
      <c r="J1192">
        <v>0.95682599999999995</v>
      </c>
      <c r="K1192">
        <v>0</v>
      </c>
      <c r="L1192" t="s">
        <v>42</v>
      </c>
    </row>
    <row r="1193" spans="1:12" x14ac:dyDescent="0.25">
      <c r="A1193" t="s">
        <v>68</v>
      </c>
      <c r="B1193">
        <v>104323</v>
      </c>
      <c r="C1193">
        <v>104322</v>
      </c>
      <c r="D1193">
        <v>104322</v>
      </c>
      <c r="E1193">
        <v>104309</v>
      </c>
      <c r="F1193">
        <v>13932.5</v>
      </c>
      <c r="G1193">
        <v>0</v>
      </c>
      <c r="H1193">
        <v>2804.27</v>
      </c>
      <c r="I1193">
        <v>5.5740900000000003E-2</v>
      </c>
      <c r="J1193">
        <v>0.95548</v>
      </c>
      <c r="K1193">
        <v>0</v>
      </c>
      <c r="L1193" t="s">
        <v>42</v>
      </c>
    </row>
    <row r="1194" spans="1:12" x14ac:dyDescent="0.25">
      <c r="A1194" t="s">
        <v>68</v>
      </c>
      <c r="B1194">
        <v>103551</v>
      </c>
      <c r="C1194">
        <v>103550</v>
      </c>
      <c r="D1194">
        <v>103550</v>
      </c>
      <c r="E1194">
        <v>103537</v>
      </c>
      <c r="F1194">
        <v>13814.7</v>
      </c>
      <c r="G1194">
        <v>0</v>
      </c>
      <c r="H1194">
        <v>2806.39</v>
      </c>
      <c r="I1194">
        <v>5.4303900000000002E-2</v>
      </c>
      <c r="J1194">
        <v>0.931836</v>
      </c>
      <c r="K1194">
        <v>0</v>
      </c>
      <c r="L1194" t="s">
        <v>42</v>
      </c>
    </row>
    <row r="1195" spans="1:12" x14ac:dyDescent="0.25">
      <c r="A1195" t="s">
        <v>68</v>
      </c>
      <c r="B1195">
        <v>104142</v>
      </c>
      <c r="C1195">
        <v>104142</v>
      </c>
      <c r="D1195">
        <v>104141</v>
      </c>
      <c r="E1195">
        <v>104128</v>
      </c>
      <c r="F1195">
        <v>13854</v>
      </c>
      <c r="G1195">
        <v>0</v>
      </c>
      <c r="H1195">
        <v>2838.38</v>
      </c>
      <c r="I1195">
        <v>5.4832899999999997E-2</v>
      </c>
      <c r="J1195">
        <v>0.94313999999999998</v>
      </c>
      <c r="K1195">
        <v>0</v>
      </c>
      <c r="L1195" t="s">
        <v>42</v>
      </c>
    </row>
    <row r="1196" spans="1:12" x14ac:dyDescent="0.25">
      <c r="A1196" t="s">
        <v>68</v>
      </c>
      <c r="B1196">
        <v>103387</v>
      </c>
      <c r="C1196">
        <v>103386</v>
      </c>
      <c r="D1196">
        <v>103386</v>
      </c>
      <c r="E1196">
        <v>103373</v>
      </c>
      <c r="F1196">
        <v>13807.5</v>
      </c>
      <c r="G1196">
        <v>0</v>
      </c>
      <c r="H1196">
        <v>2802.09</v>
      </c>
      <c r="I1196">
        <v>5.3925899999999999E-2</v>
      </c>
      <c r="J1196">
        <v>0.95879800000000004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105946</v>
      </c>
      <c r="C1197">
        <v>105945</v>
      </c>
      <c r="D1197">
        <v>105945</v>
      </c>
      <c r="E1197">
        <v>105932</v>
      </c>
      <c r="F1197">
        <v>14049.8</v>
      </c>
      <c r="G1197">
        <v>0</v>
      </c>
      <c r="H1197">
        <v>2888.66</v>
      </c>
      <c r="I1197">
        <v>5.3924E-2</v>
      </c>
      <c r="J1197">
        <v>0.95899999999999996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103631</v>
      </c>
      <c r="C1198">
        <v>103630</v>
      </c>
      <c r="D1198">
        <v>103630</v>
      </c>
      <c r="E1198">
        <v>103617</v>
      </c>
      <c r="F1198">
        <v>13788.6</v>
      </c>
      <c r="G1198">
        <v>0</v>
      </c>
      <c r="H1198">
        <v>2818.8</v>
      </c>
      <c r="I1198">
        <v>5.3909699999999998E-2</v>
      </c>
      <c r="J1198">
        <v>0.95747400000000005</v>
      </c>
      <c r="K1198">
        <v>0</v>
      </c>
      <c r="L1198" t="s">
        <v>42</v>
      </c>
    </row>
    <row r="1199" spans="1:12" x14ac:dyDescent="0.25">
      <c r="A1199" t="s">
        <v>68</v>
      </c>
      <c r="B1199">
        <v>103478</v>
      </c>
      <c r="C1199">
        <v>103478</v>
      </c>
      <c r="D1199">
        <v>103477</v>
      </c>
      <c r="E1199">
        <v>103464</v>
      </c>
      <c r="F1199">
        <v>13760.3</v>
      </c>
      <c r="G1199">
        <v>0</v>
      </c>
      <c r="H1199">
        <v>2829.13</v>
      </c>
      <c r="I1199">
        <v>5.3946599999999997E-2</v>
      </c>
      <c r="J1199">
        <v>0.94451200000000002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106263</v>
      </c>
      <c r="C1200">
        <v>106263</v>
      </c>
      <c r="D1200">
        <v>106262</v>
      </c>
      <c r="E1200">
        <v>106249</v>
      </c>
      <c r="F1200">
        <v>14029.9</v>
      </c>
      <c r="G1200">
        <v>0</v>
      </c>
      <c r="H1200">
        <v>2877.39</v>
      </c>
      <c r="I1200">
        <v>5.6492000000000001E-2</v>
      </c>
      <c r="J1200">
        <v>0.93183300000000002</v>
      </c>
      <c r="K1200">
        <v>0</v>
      </c>
      <c r="L1200" t="s">
        <v>42</v>
      </c>
    </row>
    <row r="1201" spans="1:12" x14ac:dyDescent="0.25">
      <c r="A1201" t="s">
        <v>68</v>
      </c>
      <c r="B1201">
        <v>102508</v>
      </c>
      <c r="C1201">
        <v>102508</v>
      </c>
      <c r="D1201">
        <v>102507</v>
      </c>
      <c r="E1201">
        <v>102495</v>
      </c>
      <c r="F1201">
        <v>13691.3</v>
      </c>
      <c r="G1201">
        <v>0</v>
      </c>
      <c r="H1201">
        <v>2800.18</v>
      </c>
      <c r="I1201">
        <v>5.4272000000000001E-2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103906</v>
      </c>
      <c r="C1202">
        <v>103905</v>
      </c>
      <c r="D1202">
        <v>103904</v>
      </c>
      <c r="E1202">
        <v>103892</v>
      </c>
      <c r="F1202">
        <v>13865.7</v>
      </c>
      <c r="G1202">
        <v>0</v>
      </c>
      <c r="H1202">
        <v>2835.91</v>
      </c>
      <c r="I1202">
        <v>5.3914999999999998E-2</v>
      </c>
      <c r="J1202">
        <v>0.93183300000000002</v>
      </c>
      <c r="K1202">
        <v>0</v>
      </c>
      <c r="L1202" t="s">
        <v>42</v>
      </c>
    </row>
    <row r="1203" spans="1:12" x14ac:dyDescent="0.25">
      <c r="A1203" t="s">
        <v>68</v>
      </c>
      <c r="B1203">
        <v>103227</v>
      </c>
      <c r="C1203">
        <v>103227</v>
      </c>
      <c r="D1203">
        <v>103226</v>
      </c>
      <c r="E1203">
        <v>103214</v>
      </c>
      <c r="F1203">
        <v>13848.5</v>
      </c>
      <c r="G1203">
        <v>0</v>
      </c>
      <c r="H1203">
        <v>2799.73</v>
      </c>
      <c r="I1203">
        <v>5.45012E-2</v>
      </c>
      <c r="J1203">
        <v>0.93416600000000005</v>
      </c>
      <c r="K1203">
        <v>0</v>
      </c>
      <c r="L1203" t="s">
        <v>42</v>
      </c>
    </row>
    <row r="1204" spans="1:12" x14ac:dyDescent="0.25">
      <c r="A1204" t="s">
        <v>68</v>
      </c>
      <c r="B1204">
        <v>105750</v>
      </c>
      <c r="C1204">
        <v>105750</v>
      </c>
      <c r="D1204">
        <v>105749</v>
      </c>
      <c r="E1204">
        <v>105736</v>
      </c>
      <c r="F1204">
        <v>14150.8</v>
      </c>
      <c r="G1204">
        <v>0</v>
      </c>
      <c r="H1204">
        <v>2882.78</v>
      </c>
      <c r="I1204">
        <v>4.4140199999999997E-2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104138</v>
      </c>
      <c r="C1205">
        <v>104138</v>
      </c>
      <c r="D1205">
        <v>104137</v>
      </c>
      <c r="E1205">
        <v>104125</v>
      </c>
      <c r="F1205">
        <v>13826</v>
      </c>
      <c r="G1205">
        <v>0</v>
      </c>
      <c r="H1205">
        <v>2806.01</v>
      </c>
      <c r="I1205">
        <v>5.3922600000000001E-2</v>
      </c>
      <c r="J1205">
        <v>0.94758100000000001</v>
      </c>
      <c r="K1205">
        <v>0</v>
      </c>
      <c r="L1205" t="s">
        <v>42</v>
      </c>
    </row>
    <row r="1206" spans="1:12" x14ac:dyDescent="0.25">
      <c r="A1206" t="s">
        <v>68</v>
      </c>
      <c r="B1206">
        <v>103529</v>
      </c>
      <c r="C1206">
        <v>103528</v>
      </c>
      <c r="D1206">
        <v>103528</v>
      </c>
      <c r="E1206">
        <v>103515</v>
      </c>
      <c r="F1206">
        <v>13837</v>
      </c>
      <c r="G1206">
        <v>0</v>
      </c>
      <c r="H1206">
        <v>2823</v>
      </c>
      <c r="I1206">
        <v>5.3926300000000003E-2</v>
      </c>
      <c r="J1206">
        <v>0.95451900000000001</v>
      </c>
      <c r="K1206">
        <v>0</v>
      </c>
      <c r="L1206" t="s">
        <v>42</v>
      </c>
    </row>
    <row r="1207" spans="1:12" x14ac:dyDescent="0.25">
      <c r="A1207" t="s">
        <v>68</v>
      </c>
      <c r="B1207">
        <v>104285</v>
      </c>
      <c r="C1207">
        <v>104285</v>
      </c>
      <c r="D1207">
        <v>104284</v>
      </c>
      <c r="E1207">
        <v>104271</v>
      </c>
      <c r="F1207">
        <v>13920.2</v>
      </c>
      <c r="G1207">
        <v>0</v>
      </c>
      <c r="H1207">
        <v>2813.9</v>
      </c>
      <c r="I1207">
        <v>5.4131400000000003E-2</v>
      </c>
      <c r="J1207">
        <v>0.93179599999999996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104020</v>
      </c>
      <c r="C1208">
        <v>104020</v>
      </c>
      <c r="D1208">
        <v>104019</v>
      </c>
      <c r="E1208">
        <v>104006</v>
      </c>
      <c r="F1208">
        <v>13875.5</v>
      </c>
      <c r="G1208">
        <v>0</v>
      </c>
      <c r="H1208">
        <v>2831.79</v>
      </c>
      <c r="I1208">
        <v>5.3932099999999997E-2</v>
      </c>
      <c r="J1208">
        <v>0.95617200000000002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105071</v>
      </c>
      <c r="C1209">
        <v>105071</v>
      </c>
      <c r="D1209">
        <v>105070</v>
      </c>
      <c r="E1209">
        <v>105057</v>
      </c>
      <c r="F1209">
        <v>14023.6</v>
      </c>
      <c r="G1209">
        <v>0</v>
      </c>
      <c r="H1209">
        <v>2843.58</v>
      </c>
      <c r="I1209">
        <v>5.3924199999999999E-2</v>
      </c>
      <c r="J1209">
        <v>0.95599299999999998</v>
      </c>
      <c r="K1209">
        <v>0</v>
      </c>
      <c r="L1209" t="s">
        <v>42</v>
      </c>
    </row>
    <row r="1210" spans="1:12" x14ac:dyDescent="0.25">
      <c r="A1210" t="s">
        <v>68</v>
      </c>
      <c r="B1210">
        <v>104162</v>
      </c>
      <c r="C1210">
        <v>104162</v>
      </c>
      <c r="D1210">
        <v>104161</v>
      </c>
      <c r="E1210">
        <v>104149</v>
      </c>
      <c r="F1210">
        <v>13976.7</v>
      </c>
      <c r="G1210">
        <v>0</v>
      </c>
      <c r="H1210">
        <v>2844.38</v>
      </c>
      <c r="I1210">
        <v>5.3930800000000001E-2</v>
      </c>
      <c r="J1210">
        <v>0.95882500000000004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105865</v>
      </c>
      <c r="C1211">
        <v>105864</v>
      </c>
      <c r="D1211">
        <v>105864</v>
      </c>
      <c r="E1211">
        <v>105851</v>
      </c>
      <c r="F1211">
        <v>14113.2</v>
      </c>
      <c r="G1211">
        <v>0</v>
      </c>
      <c r="H1211">
        <v>2888.1</v>
      </c>
      <c r="I1211">
        <v>5.39122E-2</v>
      </c>
      <c r="J1211">
        <v>0.94174100000000005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104248</v>
      </c>
      <c r="C1212">
        <v>104247</v>
      </c>
      <c r="D1212">
        <v>104247</v>
      </c>
      <c r="E1212">
        <v>104234</v>
      </c>
      <c r="F1212">
        <v>13926.7</v>
      </c>
      <c r="G1212">
        <v>0</v>
      </c>
      <c r="H1212">
        <v>2839.31</v>
      </c>
      <c r="I1212">
        <v>5.4048100000000002E-2</v>
      </c>
      <c r="J1212">
        <v>0.95310899999999998</v>
      </c>
      <c r="K1212">
        <v>0</v>
      </c>
      <c r="L1212" t="s">
        <v>42</v>
      </c>
    </row>
    <row r="1213" spans="1:12" x14ac:dyDescent="0.25">
      <c r="A1213" t="s">
        <v>68</v>
      </c>
      <c r="B1213">
        <v>104446</v>
      </c>
      <c r="C1213">
        <v>104445</v>
      </c>
      <c r="D1213">
        <v>104445</v>
      </c>
      <c r="E1213">
        <v>104432</v>
      </c>
      <c r="F1213">
        <v>13972.7</v>
      </c>
      <c r="G1213">
        <v>0</v>
      </c>
      <c r="H1213">
        <v>2822.82</v>
      </c>
      <c r="I1213">
        <v>5.3930600000000002E-2</v>
      </c>
      <c r="J1213">
        <v>0.94172599999999995</v>
      </c>
      <c r="K1213">
        <v>0</v>
      </c>
      <c r="L1213" t="s">
        <v>42</v>
      </c>
    </row>
    <row r="1214" spans="1:12" x14ac:dyDescent="0.25">
      <c r="A1214" t="s">
        <v>68</v>
      </c>
      <c r="B1214">
        <v>105706</v>
      </c>
      <c r="C1214">
        <v>105706</v>
      </c>
      <c r="D1214">
        <v>105705</v>
      </c>
      <c r="E1214">
        <v>105692</v>
      </c>
      <c r="F1214">
        <v>14090.2</v>
      </c>
      <c r="G1214">
        <v>0</v>
      </c>
      <c r="H1214">
        <v>2849.37</v>
      </c>
      <c r="I1214">
        <v>5.3962499999999997E-2</v>
      </c>
      <c r="J1214">
        <v>0.95503099999999996</v>
      </c>
      <c r="K1214">
        <v>0</v>
      </c>
      <c r="L1214" t="s">
        <v>42</v>
      </c>
    </row>
    <row r="1215" spans="1:12" x14ac:dyDescent="0.25">
      <c r="A1215" t="s">
        <v>68</v>
      </c>
      <c r="B1215">
        <v>104495</v>
      </c>
      <c r="C1215">
        <v>104495</v>
      </c>
      <c r="D1215">
        <v>104494</v>
      </c>
      <c r="E1215">
        <v>104482</v>
      </c>
      <c r="F1215">
        <v>14010.9</v>
      </c>
      <c r="G1215">
        <v>0</v>
      </c>
      <c r="H1215">
        <v>2814.62</v>
      </c>
      <c r="I1215">
        <v>5.4174899999999998E-2</v>
      </c>
      <c r="J1215">
        <v>0.93183400000000005</v>
      </c>
      <c r="K1215">
        <v>0</v>
      </c>
      <c r="L1215" t="s">
        <v>42</v>
      </c>
    </row>
    <row r="1216" spans="1:12" x14ac:dyDescent="0.25">
      <c r="A1216" t="s">
        <v>68</v>
      </c>
      <c r="B1216">
        <v>105886</v>
      </c>
      <c r="C1216">
        <v>105885</v>
      </c>
      <c r="D1216">
        <v>105885</v>
      </c>
      <c r="E1216">
        <v>105872</v>
      </c>
      <c r="F1216">
        <v>14051.2</v>
      </c>
      <c r="G1216">
        <v>0</v>
      </c>
      <c r="H1216">
        <v>2881.66</v>
      </c>
      <c r="I1216">
        <v>5.3954599999999998E-2</v>
      </c>
      <c r="J1216">
        <v>0.95886099999999996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104770</v>
      </c>
      <c r="C1217">
        <v>104769</v>
      </c>
      <c r="D1217">
        <v>104769</v>
      </c>
      <c r="E1217">
        <v>104756</v>
      </c>
      <c r="F1217">
        <v>13989.9</v>
      </c>
      <c r="G1217">
        <v>0</v>
      </c>
      <c r="H1217">
        <v>2819.38</v>
      </c>
      <c r="I1217">
        <v>5.4216E-2</v>
      </c>
      <c r="J1217">
        <v>0.95484000000000002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106123</v>
      </c>
      <c r="C1218">
        <v>106123</v>
      </c>
      <c r="D1218">
        <v>106122</v>
      </c>
      <c r="E1218">
        <v>106109</v>
      </c>
      <c r="F1218">
        <v>14213.9</v>
      </c>
      <c r="G1218">
        <v>0</v>
      </c>
      <c r="H1218">
        <v>2877.85</v>
      </c>
      <c r="I1218">
        <v>5.51257E-2</v>
      </c>
      <c r="J1218">
        <v>0.93196299999999999</v>
      </c>
      <c r="K1218">
        <v>0</v>
      </c>
      <c r="L1218" t="s">
        <v>42</v>
      </c>
    </row>
    <row r="1219" spans="1:25" x14ac:dyDescent="0.25">
      <c r="A1219" t="s">
        <v>68</v>
      </c>
      <c r="B1219">
        <v>103357</v>
      </c>
      <c r="C1219">
        <v>103356</v>
      </c>
      <c r="D1219">
        <v>103356</v>
      </c>
      <c r="E1219">
        <v>103343</v>
      </c>
      <c r="F1219">
        <v>13803.6</v>
      </c>
      <c r="G1219">
        <v>0</v>
      </c>
      <c r="H1219">
        <v>2822.26</v>
      </c>
      <c r="I1219">
        <v>5.7574100000000003E-2</v>
      </c>
      <c r="J1219">
        <v>0.95909199999999994</v>
      </c>
      <c r="K1219">
        <v>0</v>
      </c>
      <c r="L1219" t="s">
        <v>42</v>
      </c>
    </row>
    <row r="1220" spans="1:25" x14ac:dyDescent="0.25">
      <c r="A1220" t="s">
        <v>68</v>
      </c>
      <c r="B1220">
        <v>105277</v>
      </c>
      <c r="C1220">
        <v>105276</v>
      </c>
      <c r="D1220">
        <v>105276</v>
      </c>
      <c r="E1220">
        <v>105263</v>
      </c>
      <c r="F1220">
        <v>14046.2</v>
      </c>
      <c r="G1220">
        <v>0</v>
      </c>
      <c r="H1220">
        <v>2837.92</v>
      </c>
      <c r="I1220">
        <v>5.41436E-2</v>
      </c>
      <c r="J1220">
        <v>0.95789100000000005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105108</v>
      </c>
      <c r="C1221">
        <v>105108</v>
      </c>
      <c r="D1221">
        <v>105107</v>
      </c>
      <c r="E1221">
        <v>105094</v>
      </c>
      <c r="F1221">
        <v>13967.2</v>
      </c>
      <c r="G1221">
        <v>0</v>
      </c>
      <c r="H1221">
        <v>2898.79</v>
      </c>
      <c r="I1221">
        <v>5.3916499999999999E-2</v>
      </c>
      <c r="J1221">
        <v>0.95898300000000003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104308</v>
      </c>
      <c r="C1222">
        <v>104308</v>
      </c>
      <c r="D1222">
        <v>104307</v>
      </c>
      <c r="E1222">
        <v>104294</v>
      </c>
      <c r="F1222">
        <v>13907.6</v>
      </c>
      <c r="G1222">
        <v>0</v>
      </c>
      <c r="H1222">
        <v>2874.12</v>
      </c>
      <c r="I1222">
        <v>5.3909899999999997E-2</v>
      </c>
      <c r="J1222">
        <v>0.94631299999999996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104085</v>
      </c>
      <c r="C1223">
        <v>104084</v>
      </c>
      <c r="D1223">
        <v>104084</v>
      </c>
      <c r="E1223">
        <v>104071</v>
      </c>
      <c r="F1223">
        <v>13900.3</v>
      </c>
      <c r="G1223">
        <v>0</v>
      </c>
      <c r="H1223">
        <v>2867.89</v>
      </c>
      <c r="I1223">
        <v>5.4066000000000003E-2</v>
      </c>
      <c r="J1223">
        <v>0.95913899999999996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102335</v>
      </c>
      <c r="C1224">
        <v>102335</v>
      </c>
      <c r="D1224">
        <v>102334</v>
      </c>
      <c r="E1224">
        <v>102322</v>
      </c>
      <c r="F1224">
        <v>13708.4</v>
      </c>
      <c r="G1224">
        <v>0</v>
      </c>
      <c r="H1224">
        <v>2788.53</v>
      </c>
      <c r="I1224">
        <v>5.3914900000000002E-2</v>
      </c>
      <c r="J1224">
        <v>0.95477800000000002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103898</v>
      </c>
      <c r="C1225">
        <v>103898</v>
      </c>
      <c r="D1225">
        <v>103897</v>
      </c>
      <c r="E1225">
        <v>103884</v>
      </c>
      <c r="F1225">
        <v>13809.9</v>
      </c>
      <c r="G1225">
        <v>0</v>
      </c>
      <c r="H1225">
        <v>2799.88</v>
      </c>
      <c r="I1225">
        <v>5.3917800000000002E-2</v>
      </c>
      <c r="J1225">
        <v>0.95396999999999998</v>
      </c>
      <c r="K1225">
        <v>0</v>
      </c>
      <c r="L1225" t="s">
        <v>42</v>
      </c>
    </row>
    <row r="1226" spans="1:25" x14ac:dyDescent="0.25">
      <c r="A1226" t="s">
        <v>68</v>
      </c>
      <c r="B1226">
        <v>103602</v>
      </c>
      <c r="C1226">
        <v>103601</v>
      </c>
      <c r="D1226">
        <v>103601</v>
      </c>
      <c r="E1226">
        <v>103588</v>
      </c>
      <c r="F1226">
        <v>13820.2</v>
      </c>
      <c r="G1226">
        <v>0</v>
      </c>
      <c r="H1226">
        <v>2805.84</v>
      </c>
      <c r="I1226">
        <v>5.3916100000000002E-2</v>
      </c>
      <c r="J1226">
        <v>0.93183199999999999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104847</v>
      </c>
      <c r="C1227">
        <v>104846</v>
      </c>
      <c r="D1227">
        <v>104846</v>
      </c>
      <c r="E1227">
        <v>104833</v>
      </c>
      <c r="F1227">
        <v>14026.5</v>
      </c>
      <c r="G1227">
        <v>0</v>
      </c>
      <c r="H1227">
        <v>2836.77</v>
      </c>
      <c r="I1227">
        <v>5.3948900000000001E-2</v>
      </c>
      <c r="J1227">
        <v>0.94743500000000003</v>
      </c>
      <c r="K1227">
        <v>0</v>
      </c>
      <c r="L1227" t="s">
        <v>42</v>
      </c>
    </row>
    <row r="1228" spans="1:25" x14ac:dyDescent="0.25">
      <c r="A1228" t="s">
        <v>68</v>
      </c>
      <c r="B1228">
        <v>104140</v>
      </c>
      <c r="C1228">
        <v>104140</v>
      </c>
      <c r="D1228">
        <v>104139</v>
      </c>
      <c r="E1228">
        <v>104126</v>
      </c>
      <c r="F1228">
        <v>13847.7</v>
      </c>
      <c r="G1228">
        <v>0</v>
      </c>
      <c r="H1228">
        <v>2825.06</v>
      </c>
      <c r="I1228">
        <v>5.39117E-2</v>
      </c>
      <c r="J1228">
        <v>0.93183199999999999</v>
      </c>
      <c r="K1228">
        <v>0</v>
      </c>
      <c r="L1228" t="s">
        <v>42</v>
      </c>
    </row>
    <row r="1229" spans="1:25" x14ac:dyDescent="0.25">
      <c r="A1229" t="s">
        <v>68</v>
      </c>
      <c r="B1229">
        <v>105911</v>
      </c>
      <c r="C1229">
        <v>105911</v>
      </c>
      <c r="D1229">
        <v>105910</v>
      </c>
      <c r="E1229">
        <v>105897</v>
      </c>
      <c r="F1229">
        <v>14116.9</v>
      </c>
      <c r="G1229">
        <v>0</v>
      </c>
      <c r="H1229">
        <v>2872.58</v>
      </c>
      <c r="I1229">
        <v>5.3972899999999997E-2</v>
      </c>
      <c r="J1229">
        <v>0.93183499999999997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105760</v>
      </c>
      <c r="C1230">
        <v>105759</v>
      </c>
      <c r="D1230">
        <v>105759</v>
      </c>
      <c r="E1230">
        <v>105746</v>
      </c>
      <c r="F1230">
        <v>14038.6</v>
      </c>
      <c r="G1230">
        <v>0</v>
      </c>
      <c r="H1230">
        <v>2862.57</v>
      </c>
      <c r="I1230">
        <v>2.9048399999999999E-2</v>
      </c>
      <c r="J1230">
        <v>0.94736399999999998</v>
      </c>
      <c r="K1230">
        <v>0</v>
      </c>
      <c r="L1230" t="s">
        <v>42</v>
      </c>
    </row>
    <row r="1231" spans="1:25" x14ac:dyDescent="0.25">
      <c r="A1231" t="s">
        <v>68</v>
      </c>
      <c r="B1231">
        <v>102886</v>
      </c>
      <c r="C1231">
        <v>102886</v>
      </c>
      <c r="D1231">
        <v>102885</v>
      </c>
      <c r="E1231">
        <v>102873</v>
      </c>
      <c r="F1231">
        <v>13728.7</v>
      </c>
      <c r="G1231">
        <v>0</v>
      </c>
      <c r="H1231">
        <v>2788.2</v>
      </c>
      <c r="I1231">
        <v>5.4008800000000003E-2</v>
      </c>
      <c r="J1231">
        <v>0.95653600000000005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103850</v>
      </c>
      <c r="C1232">
        <v>103850</v>
      </c>
      <c r="D1232">
        <v>103849</v>
      </c>
      <c r="E1232">
        <v>103837</v>
      </c>
      <c r="F1232">
        <v>13858</v>
      </c>
      <c r="G1232">
        <v>0</v>
      </c>
      <c r="H1232">
        <v>2813.45</v>
      </c>
      <c r="I1232">
        <v>5.3913000000000003E-2</v>
      </c>
      <c r="J1232">
        <v>0.95921800000000002</v>
      </c>
      <c r="K1232">
        <v>0</v>
      </c>
      <c r="L1232" t="s">
        <v>42</v>
      </c>
      <c r="R1232">
        <f>AVERAGE(B1183:B1232)</f>
        <v>104329.34</v>
      </c>
      <c r="S1232">
        <f>AVERAGE(C1183:C1232)</f>
        <v>104328.84</v>
      </c>
      <c r="U1232">
        <f>_xlfn.VAR.P(B1183:B1232)</f>
        <v>978413.42440000002</v>
      </c>
      <c r="V1232">
        <f>_xlfn.VAR.P(C1183:C1232)</f>
        <v>978458.01440000022</v>
      </c>
      <c r="X1232">
        <f>1.96*SQRT(U1232)/50</f>
        <v>38.774594833086468</v>
      </c>
      <c r="Y1232">
        <f>1.96*SQRT(V1232)/50</f>
        <v>38.775478375483857</v>
      </c>
    </row>
    <row r="1233" spans="1:15" x14ac:dyDescent="0.25">
      <c r="A1233" t="s">
        <v>68</v>
      </c>
      <c r="B1233">
        <v>5216473.052468</v>
      </c>
      <c r="C1233" t="s">
        <v>36</v>
      </c>
    </row>
    <row r="1234" spans="1:15" x14ac:dyDescent="0.25">
      <c r="A1234" t="s">
        <v>134</v>
      </c>
      <c r="B1234">
        <v>106581</v>
      </c>
      <c r="C1234">
        <v>106457</v>
      </c>
      <c r="D1234">
        <v>106456</v>
      </c>
      <c r="E1234">
        <v>106442</v>
      </c>
      <c r="F1234">
        <v>3772.29</v>
      </c>
      <c r="G1234">
        <v>12910.2</v>
      </c>
      <c r="H1234">
        <v>2798.28</v>
      </c>
      <c r="I1234">
        <v>2772.4</v>
      </c>
      <c r="J1234">
        <v>3406.8</v>
      </c>
      <c r="K1234">
        <v>86667.9</v>
      </c>
      <c r="L1234">
        <v>5.3922699999999997E-2</v>
      </c>
      <c r="M1234">
        <v>0.95679499999999995</v>
      </c>
      <c r="N1234">
        <v>3147</v>
      </c>
      <c r="O1234" t="s">
        <v>42</v>
      </c>
    </row>
    <row r="1235" spans="1:15" x14ac:dyDescent="0.25">
      <c r="A1235" t="s">
        <v>134</v>
      </c>
      <c r="B1235">
        <v>105062</v>
      </c>
      <c r="C1235">
        <v>104938</v>
      </c>
      <c r="D1235">
        <v>104937</v>
      </c>
      <c r="E1235">
        <v>104923</v>
      </c>
      <c r="F1235">
        <v>3767.82</v>
      </c>
      <c r="G1235">
        <v>12740.2</v>
      </c>
      <c r="H1235">
        <v>2703.21</v>
      </c>
      <c r="I1235">
        <v>2703.84</v>
      </c>
      <c r="J1235">
        <v>3353.95</v>
      </c>
      <c r="K1235">
        <v>85568.1</v>
      </c>
      <c r="L1235">
        <v>5.40741E-2</v>
      </c>
      <c r="M1235">
        <v>0.95492900000000003</v>
      </c>
      <c r="N1235">
        <v>2759</v>
      </c>
      <c r="O1235" t="s">
        <v>42</v>
      </c>
    </row>
    <row r="1236" spans="1:15" x14ac:dyDescent="0.25">
      <c r="A1236" t="s">
        <v>134</v>
      </c>
      <c r="B1236">
        <v>106168</v>
      </c>
      <c r="C1236">
        <v>106049</v>
      </c>
      <c r="D1236">
        <v>106048</v>
      </c>
      <c r="E1236">
        <v>106034</v>
      </c>
      <c r="F1236">
        <v>3788.57</v>
      </c>
      <c r="G1236">
        <v>12719.4</v>
      </c>
      <c r="H1236">
        <v>2755.45</v>
      </c>
      <c r="I1236">
        <v>2754.84</v>
      </c>
      <c r="J1236">
        <v>3383.9</v>
      </c>
      <c r="K1236">
        <v>87141.5</v>
      </c>
      <c r="L1236">
        <v>5.4395300000000001E-2</v>
      </c>
      <c r="M1236">
        <v>0.93182500000000001</v>
      </c>
      <c r="N1236">
        <v>0</v>
      </c>
      <c r="O1236" t="s">
        <v>42</v>
      </c>
    </row>
    <row r="1237" spans="1:15" x14ac:dyDescent="0.25">
      <c r="A1237" t="s">
        <v>134</v>
      </c>
      <c r="B1237">
        <v>107226</v>
      </c>
      <c r="C1237">
        <v>107106</v>
      </c>
      <c r="D1237">
        <v>107106</v>
      </c>
      <c r="E1237">
        <v>107092</v>
      </c>
      <c r="F1237">
        <v>3815.47</v>
      </c>
      <c r="G1237">
        <v>12788.2</v>
      </c>
      <c r="H1237">
        <v>2774.74</v>
      </c>
      <c r="I1237">
        <v>2785.66</v>
      </c>
      <c r="J1237">
        <v>3427.24</v>
      </c>
      <c r="K1237">
        <v>87137.600000000006</v>
      </c>
      <c r="L1237">
        <v>5.3918000000000001E-2</v>
      </c>
      <c r="M1237">
        <v>0.95745999999999998</v>
      </c>
      <c r="N1237">
        <v>0</v>
      </c>
      <c r="O1237" t="s">
        <v>42</v>
      </c>
    </row>
    <row r="1238" spans="1:15" x14ac:dyDescent="0.25">
      <c r="A1238" t="s">
        <v>134</v>
      </c>
      <c r="B1238">
        <v>107134</v>
      </c>
      <c r="C1238">
        <v>107011</v>
      </c>
      <c r="D1238">
        <v>107010</v>
      </c>
      <c r="E1238">
        <v>106996</v>
      </c>
      <c r="F1238">
        <v>3800.64</v>
      </c>
      <c r="G1238">
        <v>12816.9</v>
      </c>
      <c r="H1238">
        <v>2778.6</v>
      </c>
      <c r="I1238">
        <v>2796.37</v>
      </c>
      <c r="J1238">
        <v>3420.79</v>
      </c>
      <c r="K1238">
        <v>87552.5</v>
      </c>
      <c r="L1238">
        <v>3.1972199999999999E-2</v>
      </c>
      <c r="M1238">
        <v>0.94698400000000005</v>
      </c>
      <c r="N1238">
        <v>0</v>
      </c>
      <c r="O1238" t="s">
        <v>42</v>
      </c>
    </row>
    <row r="1239" spans="1:15" x14ac:dyDescent="0.25">
      <c r="A1239" t="s">
        <v>134</v>
      </c>
      <c r="B1239">
        <v>106638</v>
      </c>
      <c r="C1239">
        <v>106519</v>
      </c>
      <c r="D1239">
        <v>106519</v>
      </c>
      <c r="E1239">
        <v>106505</v>
      </c>
      <c r="F1239">
        <v>3801.86</v>
      </c>
      <c r="G1239">
        <v>12760.3</v>
      </c>
      <c r="H1239">
        <v>2776.75</v>
      </c>
      <c r="I1239">
        <v>2760.87</v>
      </c>
      <c r="J1239">
        <v>3399.79</v>
      </c>
      <c r="K1239">
        <v>87191.3</v>
      </c>
      <c r="L1239">
        <v>5.3928900000000002E-2</v>
      </c>
      <c r="M1239">
        <v>0.95080200000000004</v>
      </c>
      <c r="N1239">
        <v>0</v>
      </c>
      <c r="O1239" t="s">
        <v>42</v>
      </c>
    </row>
    <row r="1240" spans="1:15" x14ac:dyDescent="0.25">
      <c r="A1240" t="s">
        <v>134</v>
      </c>
      <c r="B1240">
        <v>105633</v>
      </c>
      <c r="C1240">
        <v>105514</v>
      </c>
      <c r="D1240">
        <v>105513</v>
      </c>
      <c r="E1240">
        <v>105499</v>
      </c>
      <c r="F1240">
        <v>3774.48</v>
      </c>
      <c r="G1240">
        <v>12578.4</v>
      </c>
      <c r="H1240">
        <v>2739.01</v>
      </c>
      <c r="I1240">
        <v>2749.28</v>
      </c>
      <c r="J1240">
        <v>3340</v>
      </c>
      <c r="K1240">
        <v>86027.7</v>
      </c>
      <c r="L1240">
        <v>5.3931199999999999E-2</v>
      </c>
      <c r="M1240">
        <v>0.95697100000000002</v>
      </c>
      <c r="N1240">
        <v>0</v>
      </c>
      <c r="O1240" t="s">
        <v>42</v>
      </c>
    </row>
    <row r="1241" spans="1:15" x14ac:dyDescent="0.25">
      <c r="A1241" t="s">
        <v>134</v>
      </c>
      <c r="B1241">
        <v>107320</v>
      </c>
      <c r="C1241">
        <v>107196</v>
      </c>
      <c r="D1241">
        <v>107195</v>
      </c>
      <c r="E1241">
        <v>107181</v>
      </c>
      <c r="F1241">
        <v>3799.38</v>
      </c>
      <c r="G1241">
        <v>13004.2</v>
      </c>
      <c r="H1241">
        <v>2763.1</v>
      </c>
      <c r="I1241">
        <v>2763.76</v>
      </c>
      <c r="J1241">
        <v>3418.61</v>
      </c>
      <c r="K1241">
        <v>87661.9</v>
      </c>
      <c r="L1241">
        <v>5.4462799999999999E-2</v>
      </c>
      <c r="M1241">
        <v>0.95920799999999995</v>
      </c>
      <c r="N1241">
        <v>4364</v>
      </c>
      <c r="O1241" t="s">
        <v>42</v>
      </c>
    </row>
    <row r="1242" spans="1:15" x14ac:dyDescent="0.25">
      <c r="A1242" t="s">
        <v>134</v>
      </c>
      <c r="B1242">
        <v>104916</v>
      </c>
      <c r="C1242">
        <v>104793</v>
      </c>
      <c r="D1242">
        <v>104792</v>
      </c>
      <c r="E1242">
        <v>104778</v>
      </c>
      <c r="F1242">
        <v>3719.97</v>
      </c>
      <c r="G1242">
        <v>12581.1</v>
      </c>
      <c r="H1242">
        <v>2706.09</v>
      </c>
      <c r="I1242">
        <v>2737.6</v>
      </c>
      <c r="J1242">
        <v>3351.41</v>
      </c>
      <c r="K1242">
        <v>85387.4</v>
      </c>
      <c r="L1242">
        <v>3.2784199999999999E-2</v>
      </c>
      <c r="M1242">
        <v>0.941357</v>
      </c>
      <c r="N1242">
        <v>0</v>
      </c>
      <c r="O1242" t="s">
        <v>42</v>
      </c>
    </row>
    <row r="1243" spans="1:15" x14ac:dyDescent="0.25">
      <c r="A1243" t="s">
        <v>134</v>
      </c>
      <c r="B1243">
        <v>105794</v>
      </c>
      <c r="C1243">
        <v>105671</v>
      </c>
      <c r="D1243">
        <v>105671</v>
      </c>
      <c r="E1243">
        <v>105657</v>
      </c>
      <c r="F1243">
        <v>3762.52</v>
      </c>
      <c r="G1243">
        <v>12788</v>
      </c>
      <c r="H1243">
        <v>2736.52</v>
      </c>
      <c r="I1243">
        <v>2762.43</v>
      </c>
      <c r="J1243">
        <v>3356.86</v>
      </c>
      <c r="K1243">
        <v>86284.7</v>
      </c>
      <c r="L1243">
        <v>5.3933200000000001E-2</v>
      </c>
      <c r="M1243">
        <v>0.93317000000000005</v>
      </c>
      <c r="N1243">
        <v>3215</v>
      </c>
      <c r="O1243" t="s">
        <v>42</v>
      </c>
    </row>
    <row r="1244" spans="1:15" x14ac:dyDescent="0.25">
      <c r="A1244" t="s">
        <v>134</v>
      </c>
      <c r="B1244">
        <v>106619</v>
      </c>
      <c r="C1244">
        <v>106500</v>
      </c>
      <c r="D1244">
        <v>106500</v>
      </c>
      <c r="E1244">
        <v>106486</v>
      </c>
      <c r="F1244">
        <v>3802.42</v>
      </c>
      <c r="G1244">
        <v>12763.2</v>
      </c>
      <c r="H1244">
        <v>2760.47</v>
      </c>
      <c r="I1244">
        <v>2784.51</v>
      </c>
      <c r="J1244">
        <v>3376.84</v>
      </c>
      <c r="K1244">
        <v>87191.2</v>
      </c>
      <c r="L1244">
        <v>5.3976400000000001E-2</v>
      </c>
      <c r="M1244">
        <v>0.93183499999999997</v>
      </c>
      <c r="N1244">
        <v>466</v>
      </c>
      <c r="O1244" t="s">
        <v>42</v>
      </c>
    </row>
    <row r="1245" spans="1:15" x14ac:dyDescent="0.25">
      <c r="A1245" t="s">
        <v>134</v>
      </c>
      <c r="B1245">
        <v>105069</v>
      </c>
      <c r="C1245">
        <v>104951</v>
      </c>
      <c r="D1245">
        <v>104950</v>
      </c>
      <c r="E1245">
        <v>104936</v>
      </c>
      <c r="F1245">
        <v>3725.24</v>
      </c>
      <c r="G1245">
        <v>12667.5</v>
      </c>
      <c r="H1245">
        <v>2764.83</v>
      </c>
      <c r="I1245">
        <v>2735.2</v>
      </c>
      <c r="J1245">
        <v>3360.4</v>
      </c>
      <c r="K1245">
        <v>85356.7</v>
      </c>
      <c r="L1245">
        <v>2.90377E-2</v>
      </c>
      <c r="M1245">
        <v>0.931836</v>
      </c>
      <c r="N1245">
        <v>0</v>
      </c>
      <c r="O1245" t="s">
        <v>42</v>
      </c>
    </row>
    <row r="1246" spans="1:15" x14ac:dyDescent="0.25">
      <c r="A1246" t="s">
        <v>134</v>
      </c>
      <c r="B1246">
        <v>107891</v>
      </c>
      <c r="C1246">
        <v>107772</v>
      </c>
      <c r="D1246">
        <v>107771</v>
      </c>
      <c r="E1246">
        <v>107757</v>
      </c>
      <c r="F1246">
        <v>3861.63</v>
      </c>
      <c r="G1246">
        <v>12924.2</v>
      </c>
      <c r="H1246">
        <v>2802.67</v>
      </c>
      <c r="I1246">
        <v>2796.47</v>
      </c>
      <c r="J1246">
        <v>3493.32</v>
      </c>
      <c r="K1246">
        <v>88123.6</v>
      </c>
      <c r="L1246">
        <v>5.3912599999999998E-2</v>
      </c>
      <c r="M1246">
        <v>0.957785</v>
      </c>
      <c r="N1246">
        <v>0</v>
      </c>
      <c r="O1246" t="s">
        <v>42</v>
      </c>
    </row>
    <row r="1247" spans="1:15" x14ac:dyDescent="0.25">
      <c r="A1247" t="s">
        <v>134</v>
      </c>
      <c r="B1247">
        <v>108022</v>
      </c>
      <c r="C1247">
        <v>107897</v>
      </c>
      <c r="D1247">
        <v>107896</v>
      </c>
      <c r="E1247">
        <v>107882</v>
      </c>
      <c r="F1247">
        <v>3837.79</v>
      </c>
      <c r="G1247">
        <v>13163.6</v>
      </c>
      <c r="H1247">
        <v>2788.96</v>
      </c>
      <c r="I1247">
        <v>2806.25</v>
      </c>
      <c r="J1247">
        <v>3445.53</v>
      </c>
      <c r="K1247">
        <v>87751.2</v>
      </c>
      <c r="L1247">
        <v>5.39672E-2</v>
      </c>
      <c r="M1247">
        <v>0.93677999999999995</v>
      </c>
      <c r="N1247">
        <v>5740</v>
      </c>
      <c r="O1247" t="s">
        <v>42</v>
      </c>
    </row>
    <row r="1248" spans="1:15" x14ac:dyDescent="0.25">
      <c r="A1248" t="s">
        <v>134</v>
      </c>
      <c r="B1248">
        <v>106185</v>
      </c>
      <c r="C1248">
        <v>106065</v>
      </c>
      <c r="D1248">
        <v>106064</v>
      </c>
      <c r="E1248">
        <v>106050</v>
      </c>
      <c r="F1248">
        <v>3799.23</v>
      </c>
      <c r="G1248">
        <v>12668.9</v>
      </c>
      <c r="H1248">
        <v>2746.34</v>
      </c>
      <c r="I1248">
        <v>2751.56</v>
      </c>
      <c r="J1248">
        <v>3364.49</v>
      </c>
      <c r="K1248">
        <v>86489.600000000006</v>
      </c>
      <c r="L1248">
        <v>5.391E-2</v>
      </c>
      <c r="M1248">
        <v>0.93493700000000002</v>
      </c>
      <c r="N1248">
        <v>0</v>
      </c>
      <c r="O1248" t="s">
        <v>42</v>
      </c>
    </row>
    <row r="1249" spans="1:15" x14ac:dyDescent="0.25">
      <c r="A1249" t="s">
        <v>134</v>
      </c>
      <c r="B1249">
        <v>106958</v>
      </c>
      <c r="C1249">
        <v>106839</v>
      </c>
      <c r="D1249">
        <v>106838</v>
      </c>
      <c r="E1249">
        <v>106824</v>
      </c>
      <c r="F1249">
        <v>3801.38</v>
      </c>
      <c r="G1249">
        <v>13022.5</v>
      </c>
      <c r="H1249">
        <v>2785.12</v>
      </c>
      <c r="I1249">
        <v>2766.63</v>
      </c>
      <c r="J1249">
        <v>3435.95</v>
      </c>
      <c r="K1249">
        <v>86967.6</v>
      </c>
      <c r="L1249">
        <v>5.4017500000000003E-2</v>
      </c>
      <c r="M1249">
        <v>0.957376</v>
      </c>
      <c r="N1249">
        <v>2093</v>
      </c>
      <c r="O1249" t="s">
        <v>42</v>
      </c>
    </row>
    <row r="1250" spans="1:15" x14ac:dyDescent="0.25">
      <c r="A1250" t="s">
        <v>134</v>
      </c>
      <c r="B1250">
        <v>107239</v>
      </c>
      <c r="C1250">
        <v>107120</v>
      </c>
      <c r="D1250">
        <v>107120</v>
      </c>
      <c r="E1250">
        <v>107105</v>
      </c>
      <c r="F1250">
        <v>3814.14</v>
      </c>
      <c r="G1250">
        <v>12874.4</v>
      </c>
      <c r="H1250">
        <v>2775.42</v>
      </c>
      <c r="I1250">
        <v>2791.26</v>
      </c>
      <c r="J1250">
        <v>3419.4</v>
      </c>
      <c r="K1250">
        <v>87329.600000000006</v>
      </c>
      <c r="L1250">
        <v>5.3948000000000003E-2</v>
      </c>
      <c r="M1250">
        <v>0.95777299999999999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106003</v>
      </c>
      <c r="C1251">
        <v>105884</v>
      </c>
      <c r="D1251">
        <v>105884</v>
      </c>
      <c r="E1251">
        <v>105870</v>
      </c>
      <c r="F1251">
        <v>3785.78</v>
      </c>
      <c r="G1251">
        <v>12631.4</v>
      </c>
      <c r="H1251">
        <v>2746.49</v>
      </c>
      <c r="I1251">
        <v>2766.87</v>
      </c>
      <c r="J1251">
        <v>3348.7</v>
      </c>
      <c r="K1251">
        <v>86542</v>
      </c>
      <c r="L1251">
        <v>5.3963999999999998E-2</v>
      </c>
      <c r="M1251">
        <v>0.931836</v>
      </c>
      <c r="N1251">
        <v>0</v>
      </c>
      <c r="O1251" t="s">
        <v>42</v>
      </c>
    </row>
    <row r="1252" spans="1:15" x14ac:dyDescent="0.25">
      <c r="A1252" t="s">
        <v>134</v>
      </c>
      <c r="B1252">
        <v>106875</v>
      </c>
      <c r="C1252">
        <v>106755</v>
      </c>
      <c r="D1252">
        <v>106754</v>
      </c>
      <c r="E1252">
        <v>106740</v>
      </c>
      <c r="F1252">
        <v>3817.08</v>
      </c>
      <c r="G1252">
        <v>12747.8</v>
      </c>
      <c r="H1252">
        <v>2759.3</v>
      </c>
      <c r="I1252">
        <v>2784.62</v>
      </c>
      <c r="J1252">
        <v>3361.24</v>
      </c>
      <c r="K1252">
        <v>86917.4</v>
      </c>
      <c r="L1252">
        <v>5.4100000000000002E-2</v>
      </c>
      <c r="M1252">
        <v>0.95921400000000001</v>
      </c>
      <c r="N1252">
        <v>0</v>
      </c>
      <c r="O1252" t="s">
        <v>42</v>
      </c>
    </row>
    <row r="1253" spans="1:15" x14ac:dyDescent="0.25">
      <c r="A1253" t="s">
        <v>134</v>
      </c>
      <c r="B1253">
        <v>107031</v>
      </c>
      <c r="C1253">
        <v>106908</v>
      </c>
      <c r="D1253">
        <v>106907</v>
      </c>
      <c r="E1253">
        <v>106893</v>
      </c>
      <c r="F1253">
        <v>3815.55</v>
      </c>
      <c r="G1253">
        <v>12769.8</v>
      </c>
      <c r="H1253">
        <v>2756.11</v>
      </c>
      <c r="I1253">
        <v>2763.9</v>
      </c>
      <c r="J1253">
        <v>3401.75</v>
      </c>
      <c r="K1253">
        <v>87176.5</v>
      </c>
      <c r="L1253">
        <v>5.3979199999999998E-2</v>
      </c>
      <c r="M1253">
        <v>0.95206299999999999</v>
      </c>
      <c r="N1253">
        <v>0</v>
      </c>
      <c r="O1253" t="s">
        <v>42</v>
      </c>
    </row>
    <row r="1254" spans="1:15" x14ac:dyDescent="0.25">
      <c r="A1254" t="s">
        <v>134</v>
      </c>
      <c r="B1254">
        <v>105106</v>
      </c>
      <c r="C1254">
        <v>104987</v>
      </c>
      <c r="D1254">
        <v>104986</v>
      </c>
      <c r="E1254">
        <v>104972</v>
      </c>
      <c r="F1254">
        <v>3726.73</v>
      </c>
      <c r="G1254">
        <v>12693.6</v>
      </c>
      <c r="H1254">
        <v>2722.43</v>
      </c>
      <c r="I1254">
        <v>2738.41</v>
      </c>
      <c r="J1254">
        <v>3377.22</v>
      </c>
      <c r="K1254">
        <v>85562</v>
      </c>
      <c r="L1254">
        <v>5.3913000000000003E-2</v>
      </c>
      <c r="M1254">
        <v>0.954592</v>
      </c>
      <c r="N1254">
        <v>1520</v>
      </c>
      <c r="O1254" t="s">
        <v>42</v>
      </c>
    </row>
    <row r="1255" spans="1:15" x14ac:dyDescent="0.25">
      <c r="A1255" t="s">
        <v>134</v>
      </c>
      <c r="B1255">
        <v>106973</v>
      </c>
      <c r="C1255">
        <v>106849</v>
      </c>
      <c r="D1255">
        <v>106848</v>
      </c>
      <c r="E1255">
        <v>106834</v>
      </c>
      <c r="F1255">
        <v>3807.33</v>
      </c>
      <c r="G1255">
        <v>12805.6</v>
      </c>
      <c r="H1255">
        <v>2770.73</v>
      </c>
      <c r="I1255">
        <v>2814.34</v>
      </c>
      <c r="J1255">
        <v>3409.93</v>
      </c>
      <c r="K1255">
        <v>87242</v>
      </c>
      <c r="L1255">
        <v>5.41752E-2</v>
      </c>
      <c r="M1255">
        <v>0.95922399999999997</v>
      </c>
      <c r="N1255">
        <v>0</v>
      </c>
      <c r="O1255" t="s">
        <v>42</v>
      </c>
    </row>
    <row r="1256" spans="1:15" x14ac:dyDescent="0.25">
      <c r="A1256" t="s">
        <v>134</v>
      </c>
      <c r="B1256">
        <v>106355</v>
      </c>
      <c r="C1256">
        <v>106236</v>
      </c>
      <c r="D1256">
        <v>106235</v>
      </c>
      <c r="E1256">
        <v>106221</v>
      </c>
      <c r="F1256">
        <v>3814.77</v>
      </c>
      <c r="G1256">
        <v>12768.8</v>
      </c>
      <c r="H1256">
        <v>2760.43</v>
      </c>
      <c r="I1256">
        <v>2774.23</v>
      </c>
      <c r="J1256">
        <v>3388.47</v>
      </c>
      <c r="K1256">
        <v>86997</v>
      </c>
      <c r="L1256">
        <v>5.4010200000000001E-2</v>
      </c>
      <c r="M1256">
        <v>0.95640599999999998</v>
      </c>
      <c r="N1256">
        <v>0</v>
      </c>
      <c r="O1256" t="s">
        <v>42</v>
      </c>
    </row>
    <row r="1257" spans="1:15" x14ac:dyDescent="0.25">
      <c r="A1257" t="s">
        <v>134</v>
      </c>
      <c r="B1257">
        <v>106340</v>
      </c>
      <c r="C1257">
        <v>106214</v>
      </c>
      <c r="D1257">
        <v>106214</v>
      </c>
      <c r="E1257">
        <v>106200</v>
      </c>
      <c r="F1257">
        <v>3771.22</v>
      </c>
      <c r="G1257">
        <v>12770.5</v>
      </c>
      <c r="H1257">
        <v>2753.95</v>
      </c>
      <c r="I1257">
        <v>2812.25</v>
      </c>
      <c r="J1257">
        <v>3406.26</v>
      </c>
      <c r="K1257">
        <v>86914.2</v>
      </c>
      <c r="L1257">
        <v>5.3940000000000002E-2</v>
      </c>
      <c r="M1257">
        <v>0.95681700000000003</v>
      </c>
      <c r="N1257">
        <v>0</v>
      </c>
      <c r="O1257" t="s">
        <v>42</v>
      </c>
    </row>
    <row r="1258" spans="1:15" x14ac:dyDescent="0.25">
      <c r="A1258" t="s">
        <v>134</v>
      </c>
      <c r="B1258">
        <v>105874</v>
      </c>
      <c r="C1258">
        <v>105733</v>
      </c>
      <c r="D1258">
        <v>105732</v>
      </c>
      <c r="E1258">
        <v>105718</v>
      </c>
      <c r="F1258">
        <v>3793.67</v>
      </c>
      <c r="G1258">
        <v>12710.3</v>
      </c>
      <c r="H1258">
        <v>2741.19</v>
      </c>
      <c r="I1258">
        <v>2776.17</v>
      </c>
      <c r="J1258">
        <v>3386.72</v>
      </c>
      <c r="K1258">
        <v>86298.5</v>
      </c>
      <c r="L1258">
        <v>5.4572200000000001E-2</v>
      </c>
      <c r="M1258">
        <v>0.95899000000000001</v>
      </c>
      <c r="N1258">
        <v>0</v>
      </c>
      <c r="O1258" t="s">
        <v>42</v>
      </c>
    </row>
    <row r="1259" spans="1:15" x14ac:dyDescent="0.25">
      <c r="A1259" t="s">
        <v>134</v>
      </c>
      <c r="B1259">
        <v>109957</v>
      </c>
      <c r="C1259">
        <v>109834</v>
      </c>
      <c r="D1259">
        <v>109833</v>
      </c>
      <c r="E1259">
        <v>109818</v>
      </c>
      <c r="F1259">
        <v>3932.64</v>
      </c>
      <c r="G1259">
        <v>13187.7</v>
      </c>
      <c r="H1259">
        <v>2880.53</v>
      </c>
      <c r="I1259">
        <v>2847.66</v>
      </c>
      <c r="J1259">
        <v>3532.58</v>
      </c>
      <c r="K1259">
        <v>89493.1</v>
      </c>
      <c r="L1259">
        <v>5.39274E-2</v>
      </c>
      <c r="M1259">
        <v>0.959179</v>
      </c>
      <c r="N1259">
        <v>0</v>
      </c>
      <c r="O1259" t="s">
        <v>42</v>
      </c>
    </row>
    <row r="1260" spans="1:15" x14ac:dyDescent="0.25">
      <c r="A1260" t="s">
        <v>134</v>
      </c>
      <c r="B1260">
        <v>107022</v>
      </c>
      <c r="C1260">
        <v>106879</v>
      </c>
      <c r="D1260">
        <v>106879</v>
      </c>
      <c r="E1260">
        <v>106865</v>
      </c>
      <c r="F1260">
        <v>3796.92</v>
      </c>
      <c r="G1260">
        <v>12834.2</v>
      </c>
      <c r="H1260">
        <v>2797.17</v>
      </c>
      <c r="I1260">
        <v>2785.75</v>
      </c>
      <c r="J1260">
        <v>3397.06</v>
      </c>
      <c r="K1260">
        <v>87312.3</v>
      </c>
      <c r="L1260">
        <v>5.3974899999999999E-2</v>
      </c>
      <c r="M1260">
        <v>0.95286000000000004</v>
      </c>
      <c r="N1260">
        <v>0</v>
      </c>
      <c r="O1260" t="s">
        <v>42</v>
      </c>
    </row>
    <row r="1261" spans="1:15" x14ac:dyDescent="0.25">
      <c r="A1261" t="s">
        <v>134</v>
      </c>
      <c r="B1261">
        <v>108950</v>
      </c>
      <c r="C1261">
        <v>108831</v>
      </c>
      <c r="D1261">
        <v>108830</v>
      </c>
      <c r="E1261">
        <v>108816</v>
      </c>
      <c r="F1261">
        <v>3876.29</v>
      </c>
      <c r="G1261">
        <v>12995.8</v>
      </c>
      <c r="H1261">
        <v>2858.01</v>
      </c>
      <c r="I1261">
        <v>2827.81</v>
      </c>
      <c r="J1261">
        <v>3470.94</v>
      </c>
      <c r="K1261">
        <v>88707.7</v>
      </c>
      <c r="L1261">
        <v>5.3981000000000001E-2</v>
      </c>
      <c r="M1261">
        <v>0.95681099999999997</v>
      </c>
      <c r="N1261">
        <v>0</v>
      </c>
      <c r="O1261" t="s">
        <v>42</v>
      </c>
    </row>
    <row r="1262" spans="1:15" x14ac:dyDescent="0.25">
      <c r="A1262" t="s">
        <v>134</v>
      </c>
      <c r="B1262">
        <v>105552</v>
      </c>
      <c r="C1262">
        <v>105429</v>
      </c>
      <c r="D1262">
        <v>105428</v>
      </c>
      <c r="E1262">
        <v>105414</v>
      </c>
      <c r="F1262">
        <v>3788.11</v>
      </c>
      <c r="G1262">
        <v>12615.3</v>
      </c>
      <c r="H1262">
        <v>2749.04</v>
      </c>
      <c r="I1262">
        <v>2748.9</v>
      </c>
      <c r="J1262">
        <v>3319.95</v>
      </c>
      <c r="K1262">
        <v>86343.1</v>
      </c>
      <c r="L1262">
        <v>5.3911300000000002E-2</v>
      </c>
      <c r="M1262">
        <v>0.93181800000000004</v>
      </c>
      <c r="N1262">
        <v>0</v>
      </c>
      <c r="O1262" t="s">
        <v>42</v>
      </c>
    </row>
    <row r="1263" spans="1:15" x14ac:dyDescent="0.25">
      <c r="A1263" t="s">
        <v>134</v>
      </c>
      <c r="B1263">
        <v>109108</v>
      </c>
      <c r="C1263">
        <v>108989</v>
      </c>
      <c r="D1263">
        <v>108989</v>
      </c>
      <c r="E1263">
        <v>108974</v>
      </c>
      <c r="F1263">
        <v>3875.24</v>
      </c>
      <c r="G1263">
        <v>13096.9</v>
      </c>
      <c r="H1263">
        <v>2849.1</v>
      </c>
      <c r="I1263">
        <v>2827.63</v>
      </c>
      <c r="J1263">
        <v>3483.82</v>
      </c>
      <c r="K1263">
        <v>88721.5</v>
      </c>
      <c r="L1263">
        <v>3.6145499999999997E-2</v>
      </c>
      <c r="M1263">
        <v>0.95602399999999998</v>
      </c>
      <c r="N1263">
        <v>924</v>
      </c>
      <c r="O1263" t="s">
        <v>42</v>
      </c>
    </row>
    <row r="1264" spans="1:15" x14ac:dyDescent="0.25">
      <c r="A1264" t="s">
        <v>134</v>
      </c>
      <c r="B1264">
        <v>106058</v>
      </c>
      <c r="C1264">
        <v>105927</v>
      </c>
      <c r="D1264">
        <v>105927</v>
      </c>
      <c r="E1264">
        <v>105913</v>
      </c>
      <c r="F1264">
        <v>3759.49</v>
      </c>
      <c r="G1264">
        <v>12747.5</v>
      </c>
      <c r="H1264">
        <v>2758.23</v>
      </c>
      <c r="I1264">
        <v>2761.34</v>
      </c>
      <c r="J1264">
        <v>3399.85</v>
      </c>
      <c r="K1264">
        <v>86432.9</v>
      </c>
      <c r="L1264">
        <v>5.4014100000000002E-2</v>
      </c>
      <c r="M1264">
        <v>0.93182500000000001</v>
      </c>
      <c r="N1264">
        <v>0</v>
      </c>
      <c r="O1264" t="s">
        <v>42</v>
      </c>
    </row>
    <row r="1265" spans="1:15" x14ac:dyDescent="0.25">
      <c r="A1265" t="s">
        <v>134</v>
      </c>
      <c r="B1265">
        <v>106847</v>
      </c>
      <c r="C1265">
        <v>106728</v>
      </c>
      <c r="D1265">
        <v>106727</v>
      </c>
      <c r="E1265">
        <v>106713</v>
      </c>
      <c r="F1265">
        <v>3806.27</v>
      </c>
      <c r="G1265">
        <v>12769.7</v>
      </c>
      <c r="H1265">
        <v>2769.18</v>
      </c>
      <c r="I1265">
        <v>2795.4</v>
      </c>
      <c r="J1265">
        <v>3389.72</v>
      </c>
      <c r="K1265">
        <v>87252</v>
      </c>
      <c r="L1265">
        <v>5.4015300000000002E-2</v>
      </c>
      <c r="M1265">
        <v>0.95817799999999997</v>
      </c>
      <c r="N1265">
        <v>148</v>
      </c>
      <c r="O1265" t="s">
        <v>42</v>
      </c>
    </row>
    <row r="1266" spans="1:15" x14ac:dyDescent="0.25">
      <c r="A1266" t="s">
        <v>134</v>
      </c>
      <c r="B1266">
        <v>107575</v>
      </c>
      <c r="C1266">
        <v>107451</v>
      </c>
      <c r="D1266">
        <v>107450</v>
      </c>
      <c r="E1266">
        <v>107436</v>
      </c>
      <c r="F1266">
        <v>3819.75</v>
      </c>
      <c r="G1266">
        <v>13069.7</v>
      </c>
      <c r="H1266">
        <v>2797.02</v>
      </c>
      <c r="I1266">
        <v>2822.54</v>
      </c>
      <c r="J1266">
        <v>3398.44</v>
      </c>
      <c r="K1266">
        <v>87706.2</v>
      </c>
      <c r="L1266">
        <v>5.3909600000000002E-2</v>
      </c>
      <c r="M1266">
        <v>0.95918400000000004</v>
      </c>
      <c r="N1266">
        <v>5087</v>
      </c>
      <c r="O1266" t="s">
        <v>42</v>
      </c>
    </row>
    <row r="1267" spans="1:15" x14ac:dyDescent="0.25">
      <c r="A1267" t="s">
        <v>134</v>
      </c>
      <c r="B1267">
        <v>106935</v>
      </c>
      <c r="C1267">
        <v>106816</v>
      </c>
      <c r="D1267">
        <v>106815</v>
      </c>
      <c r="E1267">
        <v>106801</v>
      </c>
      <c r="F1267">
        <v>3824.7</v>
      </c>
      <c r="G1267">
        <v>12741.9</v>
      </c>
      <c r="H1267">
        <v>2792.09</v>
      </c>
      <c r="I1267">
        <v>2781.1</v>
      </c>
      <c r="J1267">
        <v>3381.09</v>
      </c>
      <c r="K1267">
        <v>87026.7</v>
      </c>
      <c r="L1267">
        <v>5.4330200000000002E-2</v>
      </c>
      <c r="M1267">
        <v>0.93183499999999997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104948</v>
      </c>
      <c r="C1268">
        <v>104825</v>
      </c>
      <c r="D1268">
        <v>104824</v>
      </c>
      <c r="E1268">
        <v>104811</v>
      </c>
      <c r="F1268">
        <v>3763.72</v>
      </c>
      <c r="G1268">
        <v>12700.5</v>
      </c>
      <c r="H1268">
        <v>2731.23</v>
      </c>
      <c r="I1268">
        <v>2721.16</v>
      </c>
      <c r="J1268">
        <v>3418.48</v>
      </c>
      <c r="K1268">
        <v>85234.2</v>
      </c>
      <c r="L1268">
        <v>5.4136200000000002E-2</v>
      </c>
      <c r="M1268">
        <v>0.95793899999999998</v>
      </c>
      <c r="N1268">
        <v>0</v>
      </c>
      <c r="O1268" t="s">
        <v>42</v>
      </c>
    </row>
    <row r="1269" spans="1:15" x14ac:dyDescent="0.25">
      <c r="A1269" t="s">
        <v>134</v>
      </c>
      <c r="B1269">
        <v>104973</v>
      </c>
      <c r="C1269">
        <v>104854</v>
      </c>
      <c r="D1269">
        <v>104853</v>
      </c>
      <c r="E1269">
        <v>104839</v>
      </c>
      <c r="F1269">
        <v>3720.57</v>
      </c>
      <c r="G1269">
        <v>12730.9</v>
      </c>
      <c r="H1269">
        <v>2725.85</v>
      </c>
      <c r="I1269">
        <v>2711.65</v>
      </c>
      <c r="J1269">
        <v>3340.17</v>
      </c>
      <c r="K1269">
        <v>85584.4</v>
      </c>
      <c r="L1269">
        <v>5.4088499999999998E-2</v>
      </c>
      <c r="M1269">
        <v>0.95921199999999995</v>
      </c>
      <c r="N1269">
        <v>3327</v>
      </c>
      <c r="O1269" t="s">
        <v>42</v>
      </c>
    </row>
    <row r="1270" spans="1:15" x14ac:dyDescent="0.25">
      <c r="A1270" t="s">
        <v>134</v>
      </c>
      <c r="B1270">
        <v>108456</v>
      </c>
      <c r="C1270">
        <v>108337</v>
      </c>
      <c r="D1270">
        <v>108336</v>
      </c>
      <c r="E1270">
        <v>108322</v>
      </c>
      <c r="F1270">
        <v>3866.78</v>
      </c>
      <c r="G1270">
        <v>12981.8</v>
      </c>
      <c r="H1270">
        <v>2816.18</v>
      </c>
      <c r="I1270">
        <v>2824.22</v>
      </c>
      <c r="J1270">
        <v>3415.65</v>
      </c>
      <c r="K1270">
        <v>88234.5</v>
      </c>
      <c r="L1270">
        <v>5.3994300000000002E-2</v>
      </c>
      <c r="M1270">
        <v>0.95058500000000001</v>
      </c>
      <c r="N1270">
        <v>835</v>
      </c>
      <c r="O1270" t="s">
        <v>42</v>
      </c>
    </row>
    <row r="1271" spans="1:15" x14ac:dyDescent="0.25">
      <c r="A1271" t="s">
        <v>134</v>
      </c>
      <c r="B1271">
        <v>104990</v>
      </c>
      <c r="C1271">
        <v>104868</v>
      </c>
      <c r="D1271">
        <v>104867</v>
      </c>
      <c r="E1271">
        <v>104853</v>
      </c>
      <c r="F1271">
        <v>3743.79</v>
      </c>
      <c r="G1271">
        <v>12661.3</v>
      </c>
      <c r="H1271">
        <v>2735.31</v>
      </c>
      <c r="I1271">
        <v>2714.6</v>
      </c>
      <c r="J1271">
        <v>3386.78</v>
      </c>
      <c r="K1271">
        <v>85380.5</v>
      </c>
      <c r="L1271">
        <v>5.39969E-2</v>
      </c>
      <c r="M1271">
        <v>0.95859099999999997</v>
      </c>
      <c r="N1271">
        <v>798</v>
      </c>
      <c r="O1271" t="s">
        <v>42</v>
      </c>
    </row>
    <row r="1272" spans="1:15" x14ac:dyDescent="0.25">
      <c r="A1272" t="s">
        <v>134</v>
      </c>
      <c r="B1272">
        <v>106694</v>
      </c>
      <c r="C1272">
        <v>106576</v>
      </c>
      <c r="D1272">
        <v>106575</v>
      </c>
      <c r="E1272">
        <v>106561</v>
      </c>
      <c r="F1272">
        <v>3833.17</v>
      </c>
      <c r="G1272">
        <v>12845.3</v>
      </c>
      <c r="H1272">
        <v>2775.73</v>
      </c>
      <c r="I1272">
        <v>2758.44</v>
      </c>
      <c r="J1272">
        <v>3409.86</v>
      </c>
      <c r="K1272">
        <v>87194.2</v>
      </c>
      <c r="L1272">
        <v>3.8770499999999999E-2</v>
      </c>
      <c r="M1272">
        <v>0.93181199999999997</v>
      </c>
      <c r="N1272">
        <v>1802</v>
      </c>
      <c r="O1272" t="s">
        <v>42</v>
      </c>
    </row>
    <row r="1273" spans="1:15" x14ac:dyDescent="0.25">
      <c r="A1273" t="s">
        <v>134</v>
      </c>
      <c r="B1273">
        <v>106596</v>
      </c>
      <c r="C1273">
        <v>106478</v>
      </c>
      <c r="D1273">
        <v>106477</v>
      </c>
      <c r="E1273">
        <v>106463</v>
      </c>
      <c r="F1273">
        <v>3821.05</v>
      </c>
      <c r="G1273">
        <v>12751.7</v>
      </c>
      <c r="H1273">
        <v>2781.45</v>
      </c>
      <c r="I1273">
        <v>2793.12</v>
      </c>
      <c r="J1273">
        <v>3409.65</v>
      </c>
      <c r="K1273">
        <v>86530.3</v>
      </c>
      <c r="L1273">
        <v>5.4365499999999997E-2</v>
      </c>
      <c r="M1273">
        <v>0.95620499999999997</v>
      </c>
      <c r="N1273">
        <v>0</v>
      </c>
      <c r="O1273" t="s">
        <v>42</v>
      </c>
    </row>
    <row r="1274" spans="1:15" x14ac:dyDescent="0.25">
      <c r="A1274" t="s">
        <v>134</v>
      </c>
      <c r="B1274">
        <v>106833</v>
      </c>
      <c r="C1274">
        <v>106710</v>
      </c>
      <c r="D1274">
        <v>106709</v>
      </c>
      <c r="E1274">
        <v>106695</v>
      </c>
      <c r="F1274">
        <v>3783.71</v>
      </c>
      <c r="G1274">
        <v>12814.1</v>
      </c>
      <c r="H1274">
        <v>2782.6</v>
      </c>
      <c r="I1274">
        <v>2772.43</v>
      </c>
      <c r="J1274">
        <v>3353.87</v>
      </c>
      <c r="K1274">
        <v>86670.9</v>
      </c>
      <c r="L1274">
        <v>5.4674E-2</v>
      </c>
      <c r="M1274">
        <v>0.95357700000000001</v>
      </c>
      <c r="N1274">
        <v>2330</v>
      </c>
      <c r="O1274" t="s">
        <v>42</v>
      </c>
    </row>
    <row r="1275" spans="1:15" x14ac:dyDescent="0.25">
      <c r="A1275" t="s">
        <v>134</v>
      </c>
      <c r="B1275">
        <v>106080</v>
      </c>
      <c r="C1275">
        <v>105961</v>
      </c>
      <c r="D1275">
        <v>105960</v>
      </c>
      <c r="E1275">
        <v>105946</v>
      </c>
      <c r="F1275">
        <v>3771.38</v>
      </c>
      <c r="G1275">
        <v>12782.9</v>
      </c>
      <c r="H1275">
        <v>2781.33</v>
      </c>
      <c r="I1275">
        <v>2744.71</v>
      </c>
      <c r="J1275">
        <v>3498.78</v>
      </c>
      <c r="K1275">
        <v>86490.8</v>
      </c>
      <c r="L1275">
        <v>5.4590699999999999E-2</v>
      </c>
      <c r="M1275">
        <v>0.95895200000000003</v>
      </c>
      <c r="N1275">
        <v>884</v>
      </c>
      <c r="O1275" t="s">
        <v>42</v>
      </c>
    </row>
    <row r="1276" spans="1:15" x14ac:dyDescent="0.25">
      <c r="A1276" t="s">
        <v>134</v>
      </c>
      <c r="B1276">
        <v>107877</v>
      </c>
      <c r="C1276">
        <v>107758</v>
      </c>
      <c r="D1276">
        <v>107757</v>
      </c>
      <c r="E1276">
        <v>107743</v>
      </c>
      <c r="F1276">
        <v>3849.97</v>
      </c>
      <c r="G1276">
        <v>12909.4</v>
      </c>
      <c r="H1276">
        <v>2770.69</v>
      </c>
      <c r="I1276">
        <v>2805.99</v>
      </c>
      <c r="J1276">
        <v>3425.42</v>
      </c>
      <c r="K1276">
        <v>87640.2</v>
      </c>
      <c r="L1276">
        <v>5.3911800000000003E-2</v>
      </c>
      <c r="M1276">
        <v>0.95859399999999995</v>
      </c>
      <c r="N1276">
        <v>3253</v>
      </c>
      <c r="O1276" t="s">
        <v>42</v>
      </c>
    </row>
    <row r="1277" spans="1:15" x14ac:dyDescent="0.25">
      <c r="A1277" t="s">
        <v>134</v>
      </c>
      <c r="B1277">
        <v>106917</v>
      </c>
      <c r="C1277">
        <v>106793</v>
      </c>
      <c r="D1277">
        <v>106792</v>
      </c>
      <c r="E1277">
        <v>106778</v>
      </c>
      <c r="F1277">
        <v>3792.23</v>
      </c>
      <c r="G1277">
        <v>12716</v>
      </c>
      <c r="H1277">
        <v>2773.12</v>
      </c>
      <c r="I1277">
        <v>2777.77</v>
      </c>
      <c r="J1277">
        <v>3430.28</v>
      </c>
      <c r="K1277">
        <v>87237.8</v>
      </c>
      <c r="L1277">
        <v>5.3909499999999999E-2</v>
      </c>
      <c r="M1277">
        <v>0.95845899999999995</v>
      </c>
      <c r="N1277">
        <v>0</v>
      </c>
      <c r="O1277" t="s">
        <v>42</v>
      </c>
    </row>
    <row r="1278" spans="1:15" x14ac:dyDescent="0.25">
      <c r="A1278" t="s">
        <v>134</v>
      </c>
      <c r="B1278">
        <v>106269</v>
      </c>
      <c r="C1278">
        <v>106144</v>
      </c>
      <c r="D1278">
        <v>106143</v>
      </c>
      <c r="E1278">
        <v>106130</v>
      </c>
      <c r="F1278">
        <v>3795.48</v>
      </c>
      <c r="G1278">
        <v>12538.7</v>
      </c>
      <c r="H1278">
        <v>2733.48</v>
      </c>
      <c r="I1278">
        <v>2761.37</v>
      </c>
      <c r="J1278">
        <v>3329.02</v>
      </c>
      <c r="K1278">
        <v>86691.199999999997</v>
      </c>
      <c r="L1278">
        <v>5.3931E-2</v>
      </c>
      <c r="M1278">
        <v>0.935473</v>
      </c>
      <c r="N1278">
        <v>0</v>
      </c>
      <c r="O1278" t="s">
        <v>42</v>
      </c>
    </row>
    <row r="1279" spans="1:15" x14ac:dyDescent="0.25">
      <c r="A1279" t="s">
        <v>134</v>
      </c>
      <c r="B1279">
        <v>106359</v>
      </c>
      <c r="C1279">
        <v>106240</v>
      </c>
      <c r="D1279">
        <v>106239</v>
      </c>
      <c r="E1279">
        <v>106225</v>
      </c>
      <c r="F1279">
        <v>3795.73</v>
      </c>
      <c r="G1279">
        <v>12593.7</v>
      </c>
      <c r="H1279">
        <v>2750.36</v>
      </c>
      <c r="I1279">
        <v>2763.65</v>
      </c>
      <c r="J1279">
        <v>3386.06</v>
      </c>
      <c r="K1279">
        <v>87011.8</v>
      </c>
      <c r="L1279">
        <v>5.3921400000000001E-2</v>
      </c>
      <c r="M1279">
        <v>0.93183499999999997</v>
      </c>
      <c r="N1279">
        <v>0</v>
      </c>
      <c r="O1279" t="s">
        <v>42</v>
      </c>
    </row>
    <row r="1280" spans="1:15" x14ac:dyDescent="0.25">
      <c r="A1280" t="s">
        <v>134</v>
      </c>
      <c r="B1280">
        <v>106419</v>
      </c>
      <c r="C1280">
        <v>106300</v>
      </c>
      <c r="D1280">
        <v>106299</v>
      </c>
      <c r="E1280">
        <v>106285</v>
      </c>
      <c r="F1280">
        <v>3768.3</v>
      </c>
      <c r="G1280">
        <v>12742.3</v>
      </c>
      <c r="H1280">
        <v>2749.57</v>
      </c>
      <c r="I1280">
        <v>2774.92</v>
      </c>
      <c r="J1280">
        <v>3411.64</v>
      </c>
      <c r="K1280">
        <v>86952.9</v>
      </c>
      <c r="L1280">
        <v>5.3911300000000002E-2</v>
      </c>
      <c r="M1280">
        <v>0.95905499999999999</v>
      </c>
      <c r="N1280">
        <v>0</v>
      </c>
      <c r="O1280" t="s">
        <v>42</v>
      </c>
    </row>
    <row r="1281" spans="1:25" x14ac:dyDescent="0.25">
      <c r="A1281" t="s">
        <v>134</v>
      </c>
      <c r="B1281">
        <v>105968</v>
      </c>
      <c r="C1281">
        <v>105846</v>
      </c>
      <c r="D1281">
        <v>105846</v>
      </c>
      <c r="E1281">
        <v>105832</v>
      </c>
      <c r="F1281">
        <v>3775.18</v>
      </c>
      <c r="G1281">
        <v>12855</v>
      </c>
      <c r="H1281">
        <v>2749.06</v>
      </c>
      <c r="I1281">
        <v>2766.01</v>
      </c>
      <c r="J1281">
        <v>3425.31</v>
      </c>
      <c r="K1281">
        <v>85975.3</v>
      </c>
      <c r="L1281">
        <v>5.45999E-2</v>
      </c>
      <c r="M1281">
        <v>0.95882900000000004</v>
      </c>
      <c r="N1281">
        <v>2675</v>
      </c>
      <c r="O1281" t="s">
        <v>42</v>
      </c>
    </row>
    <row r="1282" spans="1:25" x14ac:dyDescent="0.25">
      <c r="A1282" t="s">
        <v>134</v>
      </c>
      <c r="B1282">
        <v>106427</v>
      </c>
      <c r="C1282">
        <v>106307</v>
      </c>
      <c r="D1282">
        <v>106306</v>
      </c>
      <c r="E1282">
        <v>106292</v>
      </c>
      <c r="F1282">
        <v>3784.46</v>
      </c>
      <c r="G1282">
        <v>12621.4</v>
      </c>
      <c r="H1282">
        <v>2763.77</v>
      </c>
      <c r="I1282">
        <v>2798.42</v>
      </c>
      <c r="J1282">
        <v>3385.42</v>
      </c>
      <c r="K1282">
        <v>86487.6</v>
      </c>
      <c r="L1282">
        <v>5.4181300000000002E-2</v>
      </c>
      <c r="M1282">
        <v>0.94249000000000005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108132</v>
      </c>
      <c r="C1283">
        <v>107994</v>
      </c>
      <c r="D1283">
        <v>107993</v>
      </c>
      <c r="E1283">
        <v>107979</v>
      </c>
      <c r="F1283">
        <v>3851.54</v>
      </c>
      <c r="G1283">
        <v>12954.4</v>
      </c>
      <c r="H1283">
        <v>2789.24</v>
      </c>
      <c r="I1283">
        <v>2808.78</v>
      </c>
      <c r="J1283">
        <v>3525.7</v>
      </c>
      <c r="K1283">
        <v>88206.8</v>
      </c>
      <c r="L1283">
        <v>5.3934200000000002E-2</v>
      </c>
      <c r="M1283">
        <v>0.94926200000000005</v>
      </c>
      <c r="N1283">
        <v>1696</v>
      </c>
      <c r="O1283" t="s">
        <v>42</v>
      </c>
    </row>
    <row r="1284" spans="1:25" x14ac:dyDescent="0.25">
      <c r="A1284" t="s">
        <v>134</v>
      </c>
      <c r="B1284">
        <v>107530</v>
      </c>
      <c r="C1284">
        <v>107392</v>
      </c>
      <c r="D1284">
        <v>107391</v>
      </c>
      <c r="E1284">
        <v>107377</v>
      </c>
      <c r="F1284">
        <v>3800.7</v>
      </c>
      <c r="G1284">
        <v>12895.7</v>
      </c>
      <c r="H1284">
        <v>2793.38</v>
      </c>
      <c r="I1284">
        <v>2776.63</v>
      </c>
      <c r="J1284">
        <v>3487.54</v>
      </c>
      <c r="K1284">
        <v>87816.4</v>
      </c>
      <c r="L1284">
        <v>5.3967099999999997E-2</v>
      </c>
      <c r="M1284">
        <v>0.93199500000000002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115913</v>
      </c>
      <c r="C1285">
        <v>115776</v>
      </c>
      <c r="D1285">
        <v>115775</v>
      </c>
      <c r="E1285">
        <v>115759</v>
      </c>
      <c r="F1285">
        <v>4131.59</v>
      </c>
      <c r="G1285">
        <v>14234.4</v>
      </c>
      <c r="H1285">
        <v>2970.64</v>
      </c>
      <c r="I1285">
        <v>3013.08</v>
      </c>
      <c r="J1285">
        <v>4178.6499999999996</v>
      </c>
      <c r="K1285">
        <v>93846.6</v>
      </c>
      <c r="L1285">
        <v>5.3910300000000001E-2</v>
      </c>
      <c r="M1285">
        <v>0.94043200000000005</v>
      </c>
      <c r="N1285">
        <v>1785</v>
      </c>
      <c r="O1285" t="s">
        <v>42</v>
      </c>
    </row>
    <row r="1286" spans="1:25" x14ac:dyDescent="0.25">
      <c r="A1286" t="s">
        <v>134</v>
      </c>
      <c r="B1286">
        <v>117823</v>
      </c>
      <c r="C1286">
        <v>117652</v>
      </c>
      <c r="D1286">
        <v>117651</v>
      </c>
      <c r="E1286">
        <v>117634</v>
      </c>
      <c r="F1286">
        <v>4279.6000000000004</v>
      </c>
      <c r="G1286">
        <v>14291.8</v>
      </c>
      <c r="H1286">
        <v>3058.37</v>
      </c>
      <c r="I1286">
        <v>3066.56</v>
      </c>
      <c r="J1286">
        <v>4052.16</v>
      </c>
      <c r="K1286">
        <v>95558.6</v>
      </c>
      <c r="L1286">
        <v>5.3943999999999999E-2</v>
      </c>
      <c r="M1286">
        <v>0.93183499999999997</v>
      </c>
      <c r="N1286">
        <v>744</v>
      </c>
      <c r="O1286" t="s">
        <v>42</v>
      </c>
    </row>
    <row r="1287" spans="1:25" x14ac:dyDescent="0.25">
      <c r="A1287" t="s">
        <v>134</v>
      </c>
      <c r="B1287">
        <v>118512</v>
      </c>
      <c r="C1287">
        <v>118380</v>
      </c>
      <c r="D1287">
        <v>118379</v>
      </c>
      <c r="E1287">
        <v>118362</v>
      </c>
      <c r="F1287">
        <v>4189.68</v>
      </c>
      <c r="G1287">
        <v>15024.9</v>
      </c>
      <c r="H1287">
        <v>3057.59</v>
      </c>
      <c r="I1287">
        <v>3115.9</v>
      </c>
      <c r="J1287">
        <v>4394.9399999999996</v>
      </c>
      <c r="K1287">
        <v>96239.5</v>
      </c>
      <c r="L1287">
        <v>5.4024299999999997E-2</v>
      </c>
      <c r="M1287">
        <v>0.93183300000000002</v>
      </c>
      <c r="N1287">
        <v>6845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116669</v>
      </c>
      <c r="C1288">
        <v>116543</v>
      </c>
      <c r="D1288">
        <v>116543</v>
      </c>
      <c r="E1288">
        <v>116526</v>
      </c>
      <c r="F1288">
        <v>4203.92</v>
      </c>
      <c r="G1288">
        <v>14035.1</v>
      </c>
      <c r="H1288">
        <v>3021.23</v>
      </c>
      <c r="I1288">
        <v>3033.63</v>
      </c>
      <c r="J1288">
        <v>3903.38</v>
      </c>
      <c r="K1288">
        <v>95156.4</v>
      </c>
      <c r="L1288">
        <v>5.3917899999999998E-2</v>
      </c>
      <c r="M1288">
        <v>0.95347899999999997</v>
      </c>
      <c r="N1288">
        <v>0</v>
      </c>
      <c r="O1288" t="s">
        <v>42</v>
      </c>
      <c r="R1288">
        <f>AVERAGE(B1239:B1288)</f>
        <v>107544.6</v>
      </c>
      <c r="S1288">
        <f>AVERAGE(C1239:C1288)</f>
        <v>107420.42</v>
      </c>
      <c r="U1288">
        <f>_xlfn.VAR.P(B1239:B1288)</f>
        <v>9395523.1999999993</v>
      </c>
      <c r="V1288">
        <f>_xlfn.VAR.P(C1239:C1288)</f>
        <v>9364697.9636000004</v>
      </c>
      <c r="X1288">
        <f>1.96*SQRT(U1288)/50</f>
        <v>120.15630141631357</v>
      </c>
      <c r="Y1288">
        <f>1.96*SQRT(V1288)/50</f>
        <v>119.95903250187668</v>
      </c>
    </row>
    <row r="1289" spans="1:25" x14ac:dyDescent="0.25">
      <c r="A1289" t="s">
        <v>135</v>
      </c>
      <c r="B1289">
        <v>5377238.2734310003</v>
      </c>
      <c r="C1289" t="s">
        <v>36</v>
      </c>
    </row>
    <row r="1290" spans="1:25" x14ac:dyDescent="0.25">
      <c r="A1290" t="s">
        <v>136</v>
      </c>
      <c r="B1290">
        <v>102634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5.3913999999999997E-2</v>
      </c>
      <c r="L1290">
        <v>0.95825000000000005</v>
      </c>
      <c r="M1290">
        <v>0</v>
      </c>
      <c r="N1290" t="s">
        <v>42</v>
      </c>
    </row>
    <row r="1291" spans="1:25" x14ac:dyDescent="0.25">
      <c r="A1291" t="s">
        <v>136</v>
      </c>
      <c r="B1291">
        <v>105537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5.4007800000000002E-2</v>
      </c>
      <c r="L1291">
        <v>0.95922700000000005</v>
      </c>
      <c r="M1291">
        <v>0</v>
      </c>
      <c r="N1291" t="s">
        <v>42</v>
      </c>
    </row>
    <row r="1292" spans="1:25" x14ac:dyDescent="0.25">
      <c r="A1292" t="s">
        <v>136</v>
      </c>
      <c r="B1292">
        <v>105855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5.3909600000000002E-2</v>
      </c>
      <c r="L1292">
        <v>0.93180300000000005</v>
      </c>
      <c r="M1292">
        <v>1003</v>
      </c>
      <c r="N1292" t="s">
        <v>42</v>
      </c>
    </row>
    <row r="1293" spans="1:25" x14ac:dyDescent="0.25">
      <c r="A1293" t="s">
        <v>136</v>
      </c>
      <c r="B1293">
        <v>99297.5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5.3911100000000003E-2</v>
      </c>
      <c r="L1293">
        <v>0.94955299999999998</v>
      </c>
      <c r="M1293">
        <v>0</v>
      </c>
      <c r="N1293" t="s">
        <v>42</v>
      </c>
    </row>
    <row r="1294" spans="1:25" x14ac:dyDescent="0.25">
      <c r="A1294" t="s">
        <v>136</v>
      </c>
      <c r="B1294">
        <v>95576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5.4207199999999997E-2</v>
      </c>
      <c r="L1294">
        <v>0.95132399999999995</v>
      </c>
      <c r="M1294">
        <v>3189</v>
      </c>
      <c r="N1294" t="s">
        <v>42</v>
      </c>
    </row>
    <row r="1295" spans="1:25" x14ac:dyDescent="0.25">
      <c r="A1295" t="s">
        <v>136</v>
      </c>
      <c r="B1295">
        <v>94717.1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5.3931800000000002E-2</v>
      </c>
      <c r="L1295">
        <v>0.956044</v>
      </c>
      <c r="M1295">
        <v>3079</v>
      </c>
      <c r="N1295" t="s">
        <v>42</v>
      </c>
    </row>
    <row r="1296" spans="1:25" x14ac:dyDescent="0.25">
      <c r="A1296" t="s">
        <v>136</v>
      </c>
      <c r="B1296">
        <v>94219.9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5.39286E-2</v>
      </c>
      <c r="L1296">
        <v>0.93183400000000005</v>
      </c>
      <c r="M1296">
        <v>0</v>
      </c>
      <c r="N1296" t="s">
        <v>42</v>
      </c>
    </row>
    <row r="1297" spans="1:14" x14ac:dyDescent="0.25">
      <c r="A1297" t="s">
        <v>136</v>
      </c>
      <c r="B1297">
        <v>94846.1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5.39467E-2</v>
      </c>
      <c r="L1297">
        <v>0.95804500000000004</v>
      </c>
      <c r="M1297">
        <v>0</v>
      </c>
      <c r="N1297" t="s">
        <v>42</v>
      </c>
    </row>
    <row r="1298" spans="1:14" x14ac:dyDescent="0.25">
      <c r="A1298" t="s">
        <v>136</v>
      </c>
      <c r="B1298">
        <v>95548.2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5.3962299999999998E-2</v>
      </c>
      <c r="L1298">
        <v>0.95882999999999996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93734.9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5.3911199999999999E-2</v>
      </c>
      <c r="L1299">
        <v>0.95556099999999999</v>
      </c>
      <c r="M1299">
        <v>0</v>
      </c>
      <c r="N1299" t="s">
        <v>42</v>
      </c>
    </row>
    <row r="1300" spans="1:14" x14ac:dyDescent="0.25">
      <c r="A1300" t="s">
        <v>136</v>
      </c>
      <c r="B1300">
        <v>95175.4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5.4064399999999999E-2</v>
      </c>
      <c r="L1300">
        <v>0.94380699999999995</v>
      </c>
      <c r="M1300">
        <v>1418</v>
      </c>
      <c r="N1300" t="s">
        <v>42</v>
      </c>
    </row>
    <row r="1301" spans="1:14" x14ac:dyDescent="0.25">
      <c r="A1301" t="s">
        <v>136</v>
      </c>
      <c r="B1301">
        <v>94632.8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5.4083199999999998E-2</v>
      </c>
      <c r="L1301">
        <v>0.95747599999999999</v>
      </c>
      <c r="M1301">
        <v>3105</v>
      </c>
      <c r="N1301" t="s">
        <v>42</v>
      </c>
    </row>
    <row r="1302" spans="1:14" x14ac:dyDescent="0.25">
      <c r="A1302" t="s">
        <v>136</v>
      </c>
      <c r="B1302">
        <v>95739.7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3.2793999999999997E-2</v>
      </c>
      <c r="L1302">
        <v>0.95835599999999999</v>
      </c>
      <c r="M1302">
        <v>0</v>
      </c>
      <c r="N1302" t="s">
        <v>42</v>
      </c>
    </row>
    <row r="1303" spans="1:14" x14ac:dyDescent="0.25">
      <c r="A1303" t="s">
        <v>136</v>
      </c>
      <c r="B1303">
        <v>94858.7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5.41448E-2</v>
      </c>
      <c r="L1303">
        <v>0.94201500000000005</v>
      </c>
      <c r="M1303">
        <v>0</v>
      </c>
      <c r="N1303" t="s">
        <v>42</v>
      </c>
    </row>
    <row r="1304" spans="1:14" x14ac:dyDescent="0.25">
      <c r="A1304" t="s">
        <v>136</v>
      </c>
      <c r="B1304">
        <v>94985.600000000006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5.3929499999999998E-2</v>
      </c>
      <c r="L1304">
        <v>0.94319299999999995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95776.8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5.4028199999999998E-2</v>
      </c>
      <c r="L1305">
        <v>0.95763699999999996</v>
      </c>
      <c r="M1305">
        <v>2655</v>
      </c>
      <c r="N1305" t="s">
        <v>42</v>
      </c>
    </row>
    <row r="1306" spans="1:14" x14ac:dyDescent="0.25">
      <c r="A1306" t="s">
        <v>136</v>
      </c>
      <c r="B1306">
        <v>93669.2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4.5932199999999999E-2</v>
      </c>
      <c r="L1306">
        <v>0.95860999999999996</v>
      </c>
      <c r="M1306">
        <v>113</v>
      </c>
      <c r="N1306" t="s">
        <v>42</v>
      </c>
    </row>
    <row r="1307" spans="1:14" x14ac:dyDescent="0.25">
      <c r="A1307" t="s">
        <v>136</v>
      </c>
      <c r="B1307">
        <v>94460.2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5.39129E-2</v>
      </c>
      <c r="L1307">
        <v>0.95772000000000002</v>
      </c>
      <c r="M1307">
        <v>2251</v>
      </c>
      <c r="N1307" t="s">
        <v>42</v>
      </c>
    </row>
    <row r="1308" spans="1:14" x14ac:dyDescent="0.25">
      <c r="A1308" t="s">
        <v>136</v>
      </c>
      <c r="B1308">
        <v>95706.9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5.4071399999999999E-2</v>
      </c>
      <c r="L1308">
        <v>0.95802900000000002</v>
      </c>
      <c r="M1308">
        <v>811</v>
      </c>
      <c r="N1308" t="s">
        <v>42</v>
      </c>
    </row>
    <row r="1309" spans="1:14" x14ac:dyDescent="0.25">
      <c r="A1309" t="s">
        <v>136</v>
      </c>
      <c r="B1309">
        <v>94978.1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5.3989299999999997E-2</v>
      </c>
      <c r="L1309">
        <v>0.95921599999999996</v>
      </c>
      <c r="M1309">
        <v>73</v>
      </c>
      <c r="N1309" t="s">
        <v>42</v>
      </c>
    </row>
    <row r="1310" spans="1:14" x14ac:dyDescent="0.25">
      <c r="A1310" t="s">
        <v>136</v>
      </c>
      <c r="B1310">
        <v>97073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5.3910800000000002E-2</v>
      </c>
      <c r="L1310">
        <v>0.93183300000000002</v>
      </c>
      <c r="M1310">
        <v>1633</v>
      </c>
      <c r="N1310" t="s">
        <v>42</v>
      </c>
    </row>
    <row r="1311" spans="1:14" x14ac:dyDescent="0.25">
      <c r="A1311" t="s">
        <v>136</v>
      </c>
      <c r="B1311">
        <v>94821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5.3926000000000002E-2</v>
      </c>
      <c r="L1311">
        <v>0.95921699999999999</v>
      </c>
      <c r="M1311">
        <v>2703</v>
      </c>
      <c r="N1311" t="s">
        <v>42</v>
      </c>
    </row>
    <row r="1312" spans="1:14" x14ac:dyDescent="0.25">
      <c r="A1312" t="s">
        <v>136</v>
      </c>
      <c r="B1312">
        <v>96503.6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5.3920500000000003E-2</v>
      </c>
      <c r="L1312">
        <v>0.94459800000000005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95049.5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5.3912300000000003E-2</v>
      </c>
      <c r="L1313">
        <v>0.931836</v>
      </c>
      <c r="M1313">
        <v>1013</v>
      </c>
      <c r="N1313" t="s">
        <v>42</v>
      </c>
    </row>
    <row r="1314" spans="1:14" x14ac:dyDescent="0.25">
      <c r="A1314" t="s">
        <v>136</v>
      </c>
      <c r="B1314">
        <v>95297.9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5.3947500000000002E-2</v>
      </c>
      <c r="L1314">
        <v>0.95913499999999996</v>
      </c>
      <c r="M1314">
        <v>0</v>
      </c>
      <c r="N1314" t="s">
        <v>42</v>
      </c>
    </row>
    <row r="1315" spans="1:14" x14ac:dyDescent="0.25">
      <c r="A1315" t="s">
        <v>136</v>
      </c>
      <c r="B1315">
        <v>94408.1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5.39976E-2</v>
      </c>
      <c r="L1315">
        <v>0.95502900000000002</v>
      </c>
      <c r="M1315">
        <v>0</v>
      </c>
      <c r="N1315" t="s">
        <v>42</v>
      </c>
    </row>
    <row r="1316" spans="1:14" x14ac:dyDescent="0.25">
      <c r="A1316" t="s">
        <v>136</v>
      </c>
      <c r="B1316">
        <v>95779.5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5.4445E-2</v>
      </c>
      <c r="L1316">
        <v>0.95843299999999998</v>
      </c>
      <c r="M1316">
        <v>1092</v>
      </c>
      <c r="N1316" t="s">
        <v>42</v>
      </c>
    </row>
    <row r="1317" spans="1:14" x14ac:dyDescent="0.25">
      <c r="A1317" t="s">
        <v>136</v>
      </c>
      <c r="B1317">
        <v>95735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5.3962400000000001E-2</v>
      </c>
      <c r="L1317">
        <v>0.94483200000000001</v>
      </c>
      <c r="M1317">
        <v>0</v>
      </c>
      <c r="N1317" t="s">
        <v>42</v>
      </c>
    </row>
    <row r="1318" spans="1:14" x14ac:dyDescent="0.25">
      <c r="A1318" t="s">
        <v>136</v>
      </c>
      <c r="B1318">
        <v>95335.2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3.8382600000000003E-2</v>
      </c>
      <c r="L1318">
        <v>0.95919100000000002</v>
      </c>
      <c r="M1318">
        <v>0</v>
      </c>
      <c r="N1318" t="s">
        <v>42</v>
      </c>
    </row>
    <row r="1319" spans="1:14" x14ac:dyDescent="0.25">
      <c r="A1319" t="s">
        <v>136</v>
      </c>
      <c r="B1319">
        <v>96427.8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5.4010599999999999E-2</v>
      </c>
      <c r="L1319">
        <v>0.95878699999999994</v>
      </c>
      <c r="M1319">
        <v>2067</v>
      </c>
      <c r="N1319" t="s">
        <v>42</v>
      </c>
    </row>
    <row r="1320" spans="1:14" x14ac:dyDescent="0.25">
      <c r="A1320" t="s">
        <v>136</v>
      </c>
      <c r="B1320">
        <v>95309.5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5.4526100000000001E-2</v>
      </c>
      <c r="L1320">
        <v>0.94813800000000004</v>
      </c>
      <c r="M1320">
        <v>0</v>
      </c>
      <c r="N1320" t="s">
        <v>42</v>
      </c>
    </row>
    <row r="1321" spans="1:14" x14ac:dyDescent="0.25">
      <c r="A1321" t="s">
        <v>136</v>
      </c>
      <c r="B1321">
        <v>95323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5.3946899999999999E-2</v>
      </c>
      <c r="L1321">
        <v>0.95077699999999998</v>
      </c>
      <c r="M1321">
        <v>966</v>
      </c>
      <c r="N1321" t="s">
        <v>42</v>
      </c>
    </row>
    <row r="1322" spans="1:14" x14ac:dyDescent="0.25">
      <c r="A1322" t="s">
        <v>136</v>
      </c>
      <c r="B1322">
        <v>94167.8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5.3992100000000001E-2</v>
      </c>
      <c r="L1322">
        <v>0.95744700000000005</v>
      </c>
      <c r="M1322">
        <v>0</v>
      </c>
      <c r="N1322" t="s">
        <v>42</v>
      </c>
    </row>
    <row r="1323" spans="1:14" x14ac:dyDescent="0.25">
      <c r="A1323" t="s">
        <v>136</v>
      </c>
      <c r="B1323">
        <v>95443.9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5.40174E-2</v>
      </c>
      <c r="L1323">
        <v>0.95365699999999998</v>
      </c>
      <c r="M1323">
        <v>0</v>
      </c>
      <c r="N1323" t="s">
        <v>42</v>
      </c>
    </row>
    <row r="1324" spans="1:14" x14ac:dyDescent="0.25">
      <c r="A1324" t="s">
        <v>136</v>
      </c>
      <c r="B1324">
        <v>94917.3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5.2549199999999997E-2</v>
      </c>
      <c r="L1324">
        <v>0.931836</v>
      </c>
      <c r="M1324">
        <v>0</v>
      </c>
      <c r="N1324" t="s">
        <v>42</v>
      </c>
    </row>
    <row r="1325" spans="1:14" x14ac:dyDescent="0.25">
      <c r="A1325" t="s">
        <v>136</v>
      </c>
      <c r="B1325">
        <v>95065.600000000006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5.4602400000000002E-2</v>
      </c>
      <c r="L1325">
        <v>0.95515099999999997</v>
      </c>
      <c r="M1325">
        <v>2663</v>
      </c>
      <c r="N1325" t="s">
        <v>42</v>
      </c>
    </row>
    <row r="1326" spans="1:14" x14ac:dyDescent="0.25">
      <c r="A1326" t="s">
        <v>136</v>
      </c>
      <c r="B1326">
        <v>96154.5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5.6144100000000002E-2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94579.8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5.3919000000000002E-2</v>
      </c>
      <c r="L1327">
        <v>0.95852899999999996</v>
      </c>
      <c r="M1327">
        <v>1055</v>
      </c>
      <c r="N1327" t="s">
        <v>42</v>
      </c>
    </row>
    <row r="1328" spans="1:14" x14ac:dyDescent="0.25">
      <c r="A1328" t="s">
        <v>136</v>
      </c>
      <c r="B1328">
        <v>95983.4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5.5222399999999998E-2</v>
      </c>
      <c r="L1328">
        <v>0.95896300000000001</v>
      </c>
      <c r="M1328">
        <v>0</v>
      </c>
      <c r="N1328" t="s">
        <v>42</v>
      </c>
    </row>
    <row r="1329" spans="1:25" x14ac:dyDescent="0.25">
      <c r="A1329" t="s">
        <v>136</v>
      </c>
      <c r="B1329">
        <v>96742.5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5.39122E-2</v>
      </c>
      <c r="L1329">
        <v>0.95903799999999995</v>
      </c>
      <c r="M1329">
        <v>466</v>
      </c>
      <c r="N1329" t="s">
        <v>42</v>
      </c>
    </row>
    <row r="1330" spans="1:25" x14ac:dyDescent="0.25">
      <c r="A1330" t="s">
        <v>136</v>
      </c>
      <c r="B1330">
        <v>96972.7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5.4568800000000001E-2</v>
      </c>
      <c r="L1330">
        <v>0.94639700000000004</v>
      </c>
      <c r="M1330">
        <v>0</v>
      </c>
      <c r="N1330" t="s">
        <v>42</v>
      </c>
    </row>
    <row r="1331" spans="1:25" x14ac:dyDescent="0.25">
      <c r="A1331" t="s">
        <v>136</v>
      </c>
      <c r="B1331">
        <v>96227.4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5.4069199999999998E-2</v>
      </c>
      <c r="L1331">
        <v>0.95290399999999997</v>
      </c>
      <c r="M1331">
        <v>618</v>
      </c>
      <c r="N1331" t="s">
        <v>42</v>
      </c>
    </row>
    <row r="1332" spans="1:25" x14ac:dyDescent="0.25">
      <c r="A1332" t="s">
        <v>136</v>
      </c>
      <c r="B1332">
        <v>94796.9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5.4407999999999998E-2</v>
      </c>
      <c r="L1332">
        <v>0.93183300000000002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94852.5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5.5048E-2</v>
      </c>
      <c r="L1333">
        <v>0.95585399999999998</v>
      </c>
      <c r="M1333">
        <v>0</v>
      </c>
      <c r="N1333" t="s">
        <v>42</v>
      </c>
    </row>
    <row r="1334" spans="1:25" x14ac:dyDescent="0.25">
      <c r="A1334" t="s">
        <v>136</v>
      </c>
      <c r="B1334">
        <v>96819.5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5.4023599999999998E-2</v>
      </c>
      <c r="L1334">
        <v>0.95811500000000005</v>
      </c>
      <c r="M1334">
        <v>2348</v>
      </c>
      <c r="N1334" t="s">
        <v>42</v>
      </c>
    </row>
    <row r="1335" spans="1:25" x14ac:dyDescent="0.25">
      <c r="A1335" t="s">
        <v>136</v>
      </c>
      <c r="B1335">
        <v>95216.6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5.4226999999999997E-2</v>
      </c>
      <c r="L1335">
        <v>0.95788499999999999</v>
      </c>
      <c r="M1335">
        <v>3055</v>
      </c>
      <c r="N1335" t="s">
        <v>42</v>
      </c>
    </row>
    <row r="1336" spans="1:25" x14ac:dyDescent="0.25">
      <c r="A1336" t="s">
        <v>136</v>
      </c>
      <c r="B1336">
        <v>95451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5.4377300000000003E-2</v>
      </c>
      <c r="L1336">
        <v>0.94647700000000001</v>
      </c>
      <c r="M1336">
        <v>2132</v>
      </c>
      <c r="N1336" t="s">
        <v>42</v>
      </c>
    </row>
    <row r="1337" spans="1:25" x14ac:dyDescent="0.25">
      <c r="A1337" t="s">
        <v>136</v>
      </c>
      <c r="B1337">
        <v>94525.1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5.3925099999999997E-2</v>
      </c>
      <c r="L1337">
        <v>0.95757300000000001</v>
      </c>
      <c r="M1337">
        <v>0</v>
      </c>
      <c r="N1337" t="s">
        <v>42</v>
      </c>
    </row>
    <row r="1338" spans="1:25" x14ac:dyDescent="0.25">
      <c r="A1338" t="s">
        <v>136</v>
      </c>
      <c r="B1338">
        <v>93858.3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5.4320899999999998E-2</v>
      </c>
      <c r="L1338">
        <v>0.93183400000000005</v>
      </c>
      <c r="M1338">
        <v>0</v>
      </c>
      <c r="N1338" t="s">
        <v>42</v>
      </c>
    </row>
    <row r="1339" spans="1:25" x14ac:dyDescent="0.25">
      <c r="A1339" t="s">
        <v>136</v>
      </c>
      <c r="B1339">
        <v>94885.9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5.3995899999999999E-2</v>
      </c>
      <c r="L1339">
        <v>0.95899599999999996</v>
      </c>
      <c r="M1339">
        <v>3381</v>
      </c>
      <c r="N1339" t="s">
        <v>42</v>
      </c>
    </row>
    <row r="1340" spans="1:25" x14ac:dyDescent="0.25">
      <c r="A1340" t="s">
        <v>136</v>
      </c>
      <c r="B1340">
        <v>95162.8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5.4154399999999998E-2</v>
      </c>
      <c r="L1340">
        <v>0.95720400000000005</v>
      </c>
      <c r="M1340">
        <v>822</v>
      </c>
      <c r="N1340" t="s">
        <v>42</v>
      </c>
    </row>
    <row r="1341" spans="1:25" x14ac:dyDescent="0.25">
      <c r="A1341" t="s">
        <v>136</v>
      </c>
      <c r="B1341">
        <v>96785.600000000006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5.4187800000000001E-2</v>
      </c>
      <c r="L1341">
        <v>0.93183099999999996</v>
      </c>
      <c r="M1341">
        <v>0</v>
      </c>
      <c r="N1341" t="s">
        <v>42</v>
      </c>
    </row>
    <row r="1342" spans="1:25" x14ac:dyDescent="0.25">
      <c r="A1342" t="s">
        <v>136</v>
      </c>
      <c r="B1342">
        <v>94625.7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5.4195199999999999E-2</v>
      </c>
      <c r="L1342">
        <v>0.95849499999999999</v>
      </c>
      <c r="M1342">
        <v>730</v>
      </c>
      <c r="N1342" t="s">
        <v>42</v>
      </c>
    </row>
    <row r="1343" spans="1:25" x14ac:dyDescent="0.25">
      <c r="A1343" t="s">
        <v>136</v>
      </c>
      <c r="B1343">
        <v>95987.7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5.3951100000000002E-2</v>
      </c>
      <c r="L1343">
        <v>0.94064400000000004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96213.5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5.3952600000000003E-2</v>
      </c>
      <c r="L1344">
        <v>0.95922399999999997</v>
      </c>
      <c r="M1344">
        <v>1597</v>
      </c>
      <c r="N1344" t="s">
        <v>42</v>
      </c>
      <c r="R1344">
        <f>AVERAGE(B1295:B1344)</f>
        <v>95310.973999999987</v>
      </c>
      <c r="S1344">
        <f>AVERAGE(C1295:C1344)</f>
        <v>0</v>
      </c>
      <c r="U1344">
        <f>_xlfn.VAR.P(B1295:B1344)</f>
        <v>699765.9959239997</v>
      </c>
      <c r="V1344">
        <f>_xlfn.VAR.P(C1295:C1344)</f>
        <v>0</v>
      </c>
      <c r="X1344">
        <f>1.96*SQRT(U1344)/50</f>
        <v>32.791590689941451</v>
      </c>
      <c r="Y1344">
        <f>1.96*SQRT(V1344)/50</f>
        <v>0</v>
      </c>
    </row>
    <row r="1345" spans="1:13" x14ac:dyDescent="0.25">
      <c r="A1345" t="s">
        <v>137</v>
      </c>
      <c r="B1345">
        <v>4765552.6324129999</v>
      </c>
      <c r="C1345" t="s">
        <v>36</v>
      </c>
    </row>
    <row r="1346" spans="1:13" x14ac:dyDescent="0.25">
      <c r="A1346" t="s">
        <v>138</v>
      </c>
      <c r="B1346">
        <v>92721.4</v>
      </c>
      <c r="C1346">
        <v>92721</v>
      </c>
      <c r="D1346">
        <v>92720.3</v>
      </c>
      <c r="E1346">
        <v>92706.4</v>
      </c>
      <c r="F1346">
        <v>3870.94</v>
      </c>
      <c r="G1346">
        <v>0</v>
      </c>
      <c r="H1346">
        <v>2830.72</v>
      </c>
      <c r="I1346">
        <v>0</v>
      </c>
      <c r="J1346">
        <v>5.6476100000000001E-2</v>
      </c>
      <c r="K1346">
        <v>0.95824900000000002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93573.6</v>
      </c>
      <c r="C1347">
        <v>93573.2</v>
      </c>
      <c r="D1347">
        <v>93572.5</v>
      </c>
      <c r="E1347">
        <v>93558.6</v>
      </c>
      <c r="F1347">
        <v>3919.9</v>
      </c>
      <c r="G1347">
        <v>0</v>
      </c>
      <c r="H1347">
        <v>2829.71</v>
      </c>
      <c r="I1347">
        <v>0</v>
      </c>
      <c r="J1347">
        <v>5.6710999999999998E-2</v>
      </c>
      <c r="K1347">
        <v>0.93178399999999995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94044.4</v>
      </c>
      <c r="C1348">
        <v>94044</v>
      </c>
      <c r="D1348">
        <v>94043.3</v>
      </c>
      <c r="E1348">
        <v>94029.2</v>
      </c>
      <c r="F1348">
        <v>3929.6</v>
      </c>
      <c r="G1348">
        <v>0</v>
      </c>
      <c r="H1348">
        <v>2845.96</v>
      </c>
      <c r="I1348">
        <v>0</v>
      </c>
      <c r="J1348">
        <v>5.63665E-2</v>
      </c>
      <c r="K1348">
        <v>0.93303100000000005</v>
      </c>
      <c r="L1348">
        <v>0</v>
      </c>
      <c r="M1348" t="s">
        <v>42</v>
      </c>
    </row>
    <row r="1349" spans="1:13" x14ac:dyDescent="0.25">
      <c r="A1349" t="s">
        <v>138</v>
      </c>
      <c r="B1349">
        <v>93546.1</v>
      </c>
      <c r="C1349">
        <v>93545.7</v>
      </c>
      <c r="D1349">
        <v>93545</v>
      </c>
      <c r="E1349">
        <v>93531</v>
      </c>
      <c r="F1349">
        <v>3906.43</v>
      </c>
      <c r="G1349">
        <v>0</v>
      </c>
      <c r="H1349">
        <v>2834.78</v>
      </c>
      <c r="I1349">
        <v>0</v>
      </c>
      <c r="J1349">
        <v>5.4145499999999999E-2</v>
      </c>
      <c r="K1349">
        <v>0.95236500000000002</v>
      </c>
      <c r="L1349">
        <v>0</v>
      </c>
      <c r="M1349" t="s">
        <v>42</v>
      </c>
    </row>
    <row r="1350" spans="1:13" x14ac:dyDescent="0.25">
      <c r="A1350" t="s">
        <v>138</v>
      </c>
      <c r="B1350">
        <v>95625</v>
      </c>
      <c r="C1350">
        <v>95624.6</v>
      </c>
      <c r="D1350">
        <v>95623.9</v>
      </c>
      <c r="E1350">
        <v>95609.5</v>
      </c>
      <c r="F1350">
        <v>4022.27</v>
      </c>
      <c r="G1350">
        <v>0</v>
      </c>
      <c r="H1350">
        <v>2919.26</v>
      </c>
      <c r="I1350">
        <v>0</v>
      </c>
      <c r="J1350">
        <v>6.7744200000000004E-2</v>
      </c>
      <c r="K1350">
        <v>0.95814299999999997</v>
      </c>
      <c r="L1350">
        <v>0</v>
      </c>
      <c r="M1350" t="s">
        <v>42</v>
      </c>
    </row>
    <row r="1351" spans="1:13" x14ac:dyDescent="0.25">
      <c r="A1351" t="s">
        <v>138</v>
      </c>
      <c r="B1351">
        <v>92941.2</v>
      </c>
      <c r="C1351">
        <v>92940.800000000003</v>
      </c>
      <c r="D1351">
        <v>92940.1</v>
      </c>
      <c r="E1351">
        <v>92926.2</v>
      </c>
      <c r="F1351">
        <v>3907.24</v>
      </c>
      <c r="G1351">
        <v>0</v>
      </c>
      <c r="H1351">
        <v>2844.95</v>
      </c>
      <c r="I1351">
        <v>0</v>
      </c>
      <c r="J1351">
        <v>5.4864000000000003E-2</v>
      </c>
      <c r="K1351">
        <v>0.93179400000000001</v>
      </c>
      <c r="L1351">
        <v>0</v>
      </c>
      <c r="M1351" t="s">
        <v>42</v>
      </c>
    </row>
    <row r="1352" spans="1:13" x14ac:dyDescent="0.25">
      <c r="A1352" t="s">
        <v>138</v>
      </c>
      <c r="B1352">
        <v>94226.6</v>
      </c>
      <c r="C1352">
        <v>94226.2</v>
      </c>
      <c r="D1352">
        <v>94225.5</v>
      </c>
      <c r="E1352">
        <v>94211.4</v>
      </c>
      <c r="F1352">
        <v>3918.13</v>
      </c>
      <c r="G1352">
        <v>0</v>
      </c>
      <c r="H1352">
        <v>2878.7</v>
      </c>
      <c r="I1352">
        <v>0</v>
      </c>
      <c r="J1352">
        <v>5.91753E-2</v>
      </c>
      <c r="K1352">
        <v>0.93176000000000003</v>
      </c>
      <c r="L1352">
        <v>0</v>
      </c>
      <c r="M1352" t="s">
        <v>42</v>
      </c>
    </row>
    <row r="1353" spans="1:13" x14ac:dyDescent="0.25">
      <c r="A1353" t="s">
        <v>138</v>
      </c>
      <c r="B1353">
        <v>93684.6</v>
      </c>
      <c r="C1353">
        <v>93684.2</v>
      </c>
      <c r="D1353">
        <v>93683.6</v>
      </c>
      <c r="E1353">
        <v>93669.6</v>
      </c>
      <c r="F1353">
        <v>3912.32</v>
      </c>
      <c r="G1353">
        <v>0</v>
      </c>
      <c r="H1353">
        <v>2854.79</v>
      </c>
      <c r="I1353">
        <v>0</v>
      </c>
      <c r="J1353">
        <v>6.3582399999999997E-2</v>
      </c>
      <c r="K1353">
        <v>0.95904500000000004</v>
      </c>
      <c r="L1353">
        <v>0</v>
      </c>
      <c r="M1353" t="s">
        <v>42</v>
      </c>
    </row>
    <row r="1354" spans="1:13" x14ac:dyDescent="0.25">
      <c r="A1354" t="s">
        <v>138</v>
      </c>
      <c r="B1354">
        <v>94188.7</v>
      </c>
      <c r="C1354">
        <v>94188.3</v>
      </c>
      <c r="D1354">
        <v>94187.6</v>
      </c>
      <c r="E1354">
        <v>94173.5</v>
      </c>
      <c r="F1354">
        <v>3918.45</v>
      </c>
      <c r="G1354">
        <v>0</v>
      </c>
      <c r="H1354">
        <v>2861.37</v>
      </c>
      <c r="I1354">
        <v>0</v>
      </c>
      <c r="J1354">
        <v>5.3910899999999998E-2</v>
      </c>
      <c r="K1354">
        <v>0.95102900000000001</v>
      </c>
      <c r="L1354">
        <v>0</v>
      </c>
      <c r="M1354" t="s">
        <v>42</v>
      </c>
    </row>
    <row r="1355" spans="1:13" x14ac:dyDescent="0.25">
      <c r="A1355" t="s">
        <v>138</v>
      </c>
      <c r="B1355">
        <v>95383.8</v>
      </c>
      <c r="C1355">
        <v>95383.4</v>
      </c>
      <c r="D1355">
        <v>95382.6</v>
      </c>
      <c r="E1355">
        <v>95368.4</v>
      </c>
      <c r="F1355">
        <v>3963.11</v>
      </c>
      <c r="G1355">
        <v>0</v>
      </c>
      <c r="H1355">
        <v>2875.97</v>
      </c>
      <c r="I1355">
        <v>0</v>
      </c>
      <c r="J1355">
        <v>5.5172400000000003E-2</v>
      </c>
      <c r="K1355">
        <v>0.95128299999999999</v>
      </c>
      <c r="L1355">
        <v>0</v>
      </c>
      <c r="M1355" t="s">
        <v>42</v>
      </c>
    </row>
    <row r="1356" spans="1:13" x14ac:dyDescent="0.25">
      <c r="A1356" t="s">
        <v>138</v>
      </c>
      <c r="B1356">
        <v>94007</v>
      </c>
      <c r="C1356">
        <v>94006.6</v>
      </c>
      <c r="D1356">
        <v>94005.9</v>
      </c>
      <c r="E1356">
        <v>93991.8</v>
      </c>
      <c r="F1356">
        <v>3926.51</v>
      </c>
      <c r="G1356">
        <v>0</v>
      </c>
      <c r="H1356">
        <v>2827.35</v>
      </c>
      <c r="I1356">
        <v>0</v>
      </c>
      <c r="J1356">
        <v>6.9533300000000006E-2</v>
      </c>
      <c r="K1356">
        <v>0.95728599999999997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93819.9</v>
      </c>
      <c r="C1357">
        <v>93819.5</v>
      </c>
      <c r="D1357">
        <v>93818.8</v>
      </c>
      <c r="E1357">
        <v>93804.800000000003</v>
      </c>
      <c r="F1357">
        <v>3950.6</v>
      </c>
      <c r="G1357">
        <v>0</v>
      </c>
      <c r="H1357">
        <v>2842.97</v>
      </c>
      <c r="I1357">
        <v>0</v>
      </c>
      <c r="J1357">
        <v>6.1046299999999998E-2</v>
      </c>
      <c r="K1357">
        <v>0.93180600000000002</v>
      </c>
      <c r="L1357">
        <v>0</v>
      </c>
      <c r="M1357" t="s">
        <v>42</v>
      </c>
    </row>
    <row r="1358" spans="1:13" x14ac:dyDescent="0.25">
      <c r="A1358" t="s">
        <v>138</v>
      </c>
      <c r="B1358">
        <v>93353.8</v>
      </c>
      <c r="C1358">
        <v>93353.4</v>
      </c>
      <c r="D1358">
        <v>93352.7</v>
      </c>
      <c r="E1358">
        <v>93338.8</v>
      </c>
      <c r="F1358">
        <v>3895.92</v>
      </c>
      <c r="G1358">
        <v>0</v>
      </c>
      <c r="H1358">
        <v>2826.73</v>
      </c>
      <c r="I1358">
        <v>0</v>
      </c>
      <c r="J1358">
        <v>5.3917100000000003E-2</v>
      </c>
      <c r="K1358">
        <v>0.95842099999999997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93334</v>
      </c>
      <c r="C1359">
        <v>93333.6</v>
      </c>
      <c r="D1359">
        <v>93332.9</v>
      </c>
      <c r="E1359">
        <v>93319.1</v>
      </c>
      <c r="F1359">
        <v>3932.7</v>
      </c>
      <c r="G1359">
        <v>0</v>
      </c>
      <c r="H1359">
        <v>2848.67</v>
      </c>
      <c r="I1359">
        <v>0</v>
      </c>
      <c r="J1359">
        <v>5.4051799999999997E-2</v>
      </c>
      <c r="K1359">
        <v>0.93166800000000005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94281.1</v>
      </c>
      <c r="C1360">
        <v>94280.7</v>
      </c>
      <c r="D1360">
        <v>94280</v>
      </c>
      <c r="E1360">
        <v>94266</v>
      </c>
      <c r="F1360">
        <v>3965.98</v>
      </c>
      <c r="G1360">
        <v>0</v>
      </c>
      <c r="H1360">
        <v>2850.12</v>
      </c>
      <c r="I1360">
        <v>0</v>
      </c>
      <c r="J1360">
        <v>6.7694400000000002E-2</v>
      </c>
      <c r="K1360">
        <v>0.93177100000000002</v>
      </c>
      <c r="L1360">
        <v>0</v>
      </c>
      <c r="M1360" t="s">
        <v>42</v>
      </c>
    </row>
    <row r="1361" spans="1:13" x14ac:dyDescent="0.25">
      <c r="A1361" t="s">
        <v>138</v>
      </c>
      <c r="B1361">
        <v>93698.7</v>
      </c>
      <c r="C1361">
        <v>93698.3</v>
      </c>
      <c r="D1361">
        <v>93697.600000000006</v>
      </c>
      <c r="E1361">
        <v>93683.6</v>
      </c>
      <c r="F1361">
        <v>3915.74</v>
      </c>
      <c r="G1361">
        <v>0</v>
      </c>
      <c r="H1361">
        <v>2829.39</v>
      </c>
      <c r="I1361">
        <v>0</v>
      </c>
      <c r="J1361">
        <v>5.73561E-2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94326.9</v>
      </c>
      <c r="C1362">
        <v>94326.5</v>
      </c>
      <c r="D1362">
        <v>94325.7</v>
      </c>
      <c r="E1362">
        <v>94311.8</v>
      </c>
      <c r="F1362">
        <v>3922.54</v>
      </c>
      <c r="G1362">
        <v>0</v>
      </c>
      <c r="H1362">
        <v>2838.9</v>
      </c>
      <c r="I1362">
        <v>0</v>
      </c>
      <c r="J1362">
        <v>5.4580200000000002E-2</v>
      </c>
      <c r="K1362">
        <v>0.93183400000000005</v>
      </c>
      <c r="L1362">
        <v>0</v>
      </c>
      <c r="M1362" t="s">
        <v>42</v>
      </c>
    </row>
    <row r="1363" spans="1:13" x14ac:dyDescent="0.25">
      <c r="A1363" t="s">
        <v>138</v>
      </c>
      <c r="B1363">
        <v>92387</v>
      </c>
      <c r="C1363">
        <v>92386.6</v>
      </c>
      <c r="D1363">
        <v>92385.8</v>
      </c>
      <c r="E1363">
        <v>92372</v>
      </c>
      <c r="F1363">
        <v>3863.71</v>
      </c>
      <c r="G1363">
        <v>0</v>
      </c>
      <c r="H1363">
        <v>2784.42</v>
      </c>
      <c r="I1363">
        <v>0</v>
      </c>
      <c r="J1363">
        <v>6.4076800000000003E-2</v>
      </c>
      <c r="K1363">
        <v>0.95828100000000005</v>
      </c>
      <c r="L1363">
        <v>0</v>
      </c>
      <c r="M1363" t="s">
        <v>42</v>
      </c>
    </row>
    <row r="1364" spans="1:13" x14ac:dyDescent="0.25">
      <c r="A1364" t="s">
        <v>138</v>
      </c>
      <c r="B1364">
        <v>94148.9</v>
      </c>
      <c r="C1364">
        <v>94148.5</v>
      </c>
      <c r="D1364">
        <v>94147.8</v>
      </c>
      <c r="E1364">
        <v>94133.8</v>
      </c>
      <c r="F1364">
        <v>3937.05</v>
      </c>
      <c r="G1364">
        <v>0</v>
      </c>
      <c r="H1364">
        <v>2877.23</v>
      </c>
      <c r="I1364">
        <v>0</v>
      </c>
      <c r="J1364">
        <v>5.7102899999999998E-2</v>
      </c>
      <c r="K1364">
        <v>0.93815300000000001</v>
      </c>
      <c r="L1364">
        <v>0</v>
      </c>
      <c r="M1364" t="s">
        <v>42</v>
      </c>
    </row>
    <row r="1365" spans="1:13" x14ac:dyDescent="0.25">
      <c r="A1365" t="s">
        <v>138</v>
      </c>
      <c r="B1365">
        <v>95043.5</v>
      </c>
      <c r="C1365">
        <v>95043.1</v>
      </c>
      <c r="D1365">
        <v>95042.4</v>
      </c>
      <c r="E1365">
        <v>95028.2</v>
      </c>
      <c r="F1365">
        <v>3961.18</v>
      </c>
      <c r="G1365">
        <v>0</v>
      </c>
      <c r="H1365">
        <v>2886.55</v>
      </c>
      <c r="I1365">
        <v>0</v>
      </c>
      <c r="J1365">
        <v>5.5533600000000002E-2</v>
      </c>
      <c r="K1365">
        <v>0.94610099999999997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93431.2</v>
      </c>
      <c r="C1366">
        <v>93430.8</v>
      </c>
      <c r="D1366">
        <v>93430.1</v>
      </c>
      <c r="E1366">
        <v>93416.1</v>
      </c>
      <c r="F1366">
        <v>3930</v>
      </c>
      <c r="G1366">
        <v>0</v>
      </c>
      <c r="H1366">
        <v>2839.22</v>
      </c>
      <c r="I1366">
        <v>0</v>
      </c>
      <c r="J1366">
        <v>5.3964900000000003E-2</v>
      </c>
      <c r="K1366">
        <v>0.93182100000000001</v>
      </c>
      <c r="L1366">
        <v>0</v>
      </c>
      <c r="M1366" t="s">
        <v>42</v>
      </c>
    </row>
    <row r="1367" spans="1:13" x14ac:dyDescent="0.25">
      <c r="A1367" t="s">
        <v>138</v>
      </c>
      <c r="B1367">
        <v>94086.1</v>
      </c>
      <c r="C1367">
        <v>94085.8</v>
      </c>
      <c r="D1367">
        <v>94085.1</v>
      </c>
      <c r="E1367">
        <v>94071.1</v>
      </c>
      <c r="F1367">
        <v>3933.39</v>
      </c>
      <c r="G1367">
        <v>0</v>
      </c>
      <c r="H1367">
        <v>2850.19</v>
      </c>
      <c r="I1367">
        <v>0</v>
      </c>
      <c r="J1367">
        <v>6.3725500000000004E-2</v>
      </c>
      <c r="K1367">
        <v>0.944442</v>
      </c>
      <c r="L1367">
        <v>0</v>
      </c>
      <c r="M1367" t="s">
        <v>42</v>
      </c>
    </row>
    <row r="1368" spans="1:13" x14ac:dyDescent="0.25">
      <c r="A1368" t="s">
        <v>138</v>
      </c>
      <c r="B1368">
        <v>93084.3</v>
      </c>
      <c r="C1368">
        <v>93083.9</v>
      </c>
      <c r="D1368">
        <v>93083.199999999997</v>
      </c>
      <c r="E1368">
        <v>93069.3</v>
      </c>
      <c r="F1368">
        <v>3938.26</v>
      </c>
      <c r="G1368">
        <v>0</v>
      </c>
      <c r="H1368">
        <v>2807.85</v>
      </c>
      <c r="I1368">
        <v>0</v>
      </c>
      <c r="J1368">
        <v>5.6846800000000003E-2</v>
      </c>
      <c r="K1368">
        <v>0.93131699999999995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94363.5</v>
      </c>
      <c r="C1369">
        <v>94363.1</v>
      </c>
      <c r="D1369">
        <v>94362.4</v>
      </c>
      <c r="E1369">
        <v>94348.4</v>
      </c>
      <c r="F1369">
        <v>3923.59</v>
      </c>
      <c r="G1369">
        <v>0</v>
      </c>
      <c r="H1369">
        <v>2885.05</v>
      </c>
      <c r="I1369">
        <v>0</v>
      </c>
      <c r="J1369">
        <v>7.7273400000000006E-2</v>
      </c>
      <c r="K1369">
        <v>0.93183499999999997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94823.9</v>
      </c>
      <c r="C1370">
        <v>94823.5</v>
      </c>
      <c r="D1370">
        <v>94822.7</v>
      </c>
      <c r="E1370">
        <v>94808.6</v>
      </c>
      <c r="F1370">
        <v>3980.85</v>
      </c>
      <c r="G1370">
        <v>0</v>
      </c>
      <c r="H1370">
        <v>2877.61</v>
      </c>
      <c r="I1370">
        <v>0</v>
      </c>
      <c r="J1370">
        <v>6.4520900000000006E-2</v>
      </c>
      <c r="K1370">
        <v>0.93182600000000004</v>
      </c>
      <c r="L1370">
        <v>0</v>
      </c>
      <c r="M1370" t="s">
        <v>42</v>
      </c>
    </row>
    <row r="1371" spans="1:13" x14ac:dyDescent="0.25">
      <c r="A1371" t="s">
        <v>138</v>
      </c>
      <c r="B1371">
        <v>94606.7</v>
      </c>
      <c r="C1371">
        <v>94606.3</v>
      </c>
      <c r="D1371">
        <v>94605.6</v>
      </c>
      <c r="E1371">
        <v>94591.5</v>
      </c>
      <c r="F1371">
        <v>3958.71</v>
      </c>
      <c r="G1371">
        <v>0</v>
      </c>
      <c r="H1371">
        <v>2853.04</v>
      </c>
      <c r="I1371">
        <v>0</v>
      </c>
      <c r="J1371">
        <v>5.3909499999999999E-2</v>
      </c>
      <c r="K1371">
        <v>0.95465599999999995</v>
      </c>
      <c r="L1371">
        <v>0</v>
      </c>
      <c r="M1371" t="s">
        <v>42</v>
      </c>
    </row>
    <row r="1372" spans="1:13" x14ac:dyDescent="0.25">
      <c r="A1372" t="s">
        <v>138</v>
      </c>
      <c r="B1372">
        <v>94263.1</v>
      </c>
      <c r="C1372">
        <v>94262.7</v>
      </c>
      <c r="D1372">
        <v>94262</v>
      </c>
      <c r="E1372">
        <v>94248</v>
      </c>
      <c r="F1372">
        <v>3930.17</v>
      </c>
      <c r="G1372">
        <v>0</v>
      </c>
      <c r="H1372">
        <v>2850</v>
      </c>
      <c r="I1372">
        <v>0</v>
      </c>
      <c r="J1372">
        <v>5.99552E-2</v>
      </c>
      <c r="K1372">
        <v>0.93165699999999996</v>
      </c>
      <c r="L1372">
        <v>0</v>
      </c>
      <c r="M1372" t="s">
        <v>42</v>
      </c>
    </row>
    <row r="1373" spans="1:13" x14ac:dyDescent="0.25">
      <c r="A1373" t="s">
        <v>138</v>
      </c>
      <c r="B1373">
        <v>94234.1</v>
      </c>
      <c r="C1373">
        <v>94233.7</v>
      </c>
      <c r="D1373">
        <v>94233</v>
      </c>
      <c r="E1373">
        <v>94219</v>
      </c>
      <c r="F1373">
        <v>3948.86</v>
      </c>
      <c r="G1373">
        <v>0</v>
      </c>
      <c r="H1373">
        <v>2842.58</v>
      </c>
      <c r="I1373">
        <v>0</v>
      </c>
      <c r="J1373">
        <v>5.4858299999999999E-2</v>
      </c>
      <c r="K1373">
        <v>0.93176199999999998</v>
      </c>
      <c r="L1373">
        <v>0</v>
      </c>
      <c r="M1373" t="s">
        <v>42</v>
      </c>
    </row>
    <row r="1374" spans="1:13" x14ac:dyDescent="0.25">
      <c r="A1374" t="s">
        <v>138</v>
      </c>
      <c r="B1374">
        <v>92574.8</v>
      </c>
      <c r="C1374">
        <v>92574.3</v>
      </c>
      <c r="D1374">
        <v>92573.6</v>
      </c>
      <c r="E1374">
        <v>92559.8</v>
      </c>
      <c r="F1374">
        <v>3845.25</v>
      </c>
      <c r="G1374">
        <v>0</v>
      </c>
      <c r="H1374">
        <v>2803</v>
      </c>
      <c r="I1374">
        <v>0</v>
      </c>
      <c r="J1374">
        <v>5.4034600000000002E-2</v>
      </c>
      <c r="K1374">
        <v>0.93175600000000003</v>
      </c>
      <c r="L1374">
        <v>0</v>
      </c>
      <c r="M1374" t="s">
        <v>42</v>
      </c>
    </row>
    <row r="1375" spans="1:13" x14ac:dyDescent="0.25">
      <c r="A1375" t="s">
        <v>138</v>
      </c>
      <c r="B1375">
        <v>94644.7</v>
      </c>
      <c r="C1375">
        <v>94644.3</v>
      </c>
      <c r="D1375">
        <v>94643.6</v>
      </c>
      <c r="E1375">
        <v>94629.4</v>
      </c>
      <c r="F1375">
        <v>3972.75</v>
      </c>
      <c r="G1375">
        <v>0</v>
      </c>
      <c r="H1375">
        <v>2874.18</v>
      </c>
      <c r="I1375">
        <v>0</v>
      </c>
      <c r="J1375">
        <v>5.5499300000000001E-2</v>
      </c>
      <c r="K1375">
        <v>0.940245</v>
      </c>
      <c r="L1375">
        <v>0</v>
      </c>
      <c r="M1375" t="s">
        <v>42</v>
      </c>
    </row>
    <row r="1376" spans="1:13" x14ac:dyDescent="0.25">
      <c r="A1376" t="s">
        <v>138</v>
      </c>
      <c r="B1376">
        <v>94141.6</v>
      </c>
      <c r="C1376">
        <v>94141.2</v>
      </c>
      <c r="D1376">
        <v>94140.5</v>
      </c>
      <c r="E1376">
        <v>94126.399999999994</v>
      </c>
      <c r="F1376">
        <v>3918.98</v>
      </c>
      <c r="G1376">
        <v>0</v>
      </c>
      <c r="H1376">
        <v>2854.9</v>
      </c>
      <c r="I1376">
        <v>0</v>
      </c>
      <c r="J1376">
        <v>5.7039800000000002E-2</v>
      </c>
      <c r="K1376">
        <v>0.95882699999999998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93979.3</v>
      </c>
      <c r="C1377">
        <v>93978.9</v>
      </c>
      <c r="D1377">
        <v>93978.1</v>
      </c>
      <c r="E1377">
        <v>93964.2</v>
      </c>
      <c r="F1377">
        <v>3924.95</v>
      </c>
      <c r="G1377">
        <v>0</v>
      </c>
      <c r="H1377">
        <v>2825.41</v>
      </c>
      <c r="I1377">
        <v>0</v>
      </c>
      <c r="J1377">
        <v>2.94098E-2</v>
      </c>
      <c r="K1377">
        <v>0.93181999999999998</v>
      </c>
      <c r="L1377">
        <v>0</v>
      </c>
      <c r="M1377" t="s">
        <v>42</v>
      </c>
    </row>
    <row r="1378" spans="1:13" x14ac:dyDescent="0.25">
      <c r="A1378" t="s">
        <v>138</v>
      </c>
      <c r="B1378">
        <v>95230.399999999994</v>
      </c>
      <c r="C1378">
        <v>95230</v>
      </c>
      <c r="D1378">
        <v>95229.3</v>
      </c>
      <c r="E1378">
        <v>95215.1</v>
      </c>
      <c r="F1378">
        <v>3970.16</v>
      </c>
      <c r="G1378">
        <v>0</v>
      </c>
      <c r="H1378">
        <v>2896.89</v>
      </c>
      <c r="I1378">
        <v>0</v>
      </c>
      <c r="J1378">
        <v>5.5447200000000002E-2</v>
      </c>
      <c r="K1378">
        <v>0.93181800000000004</v>
      </c>
      <c r="L1378">
        <v>0</v>
      </c>
      <c r="M1378" t="s">
        <v>42</v>
      </c>
    </row>
    <row r="1379" spans="1:13" x14ac:dyDescent="0.25">
      <c r="A1379" t="s">
        <v>138</v>
      </c>
      <c r="B1379">
        <v>96545.1</v>
      </c>
      <c r="C1379">
        <v>96544.6</v>
      </c>
      <c r="D1379">
        <v>96543.8</v>
      </c>
      <c r="E1379">
        <v>96529.600000000006</v>
      </c>
      <c r="F1379">
        <v>4000.17</v>
      </c>
      <c r="G1379">
        <v>0</v>
      </c>
      <c r="H1379">
        <v>2918.92</v>
      </c>
      <c r="I1379">
        <v>0</v>
      </c>
      <c r="J1379">
        <v>6.5813200000000002E-2</v>
      </c>
      <c r="K1379">
        <v>0.95698700000000003</v>
      </c>
      <c r="L1379">
        <v>0</v>
      </c>
      <c r="M1379" t="s">
        <v>42</v>
      </c>
    </row>
    <row r="1380" spans="1:13" x14ac:dyDescent="0.25">
      <c r="A1380" t="s">
        <v>138</v>
      </c>
      <c r="B1380">
        <v>93950.6</v>
      </c>
      <c r="C1380">
        <v>93950.2</v>
      </c>
      <c r="D1380">
        <v>93949.5</v>
      </c>
      <c r="E1380">
        <v>93935.5</v>
      </c>
      <c r="F1380">
        <v>3919.54</v>
      </c>
      <c r="G1380">
        <v>0</v>
      </c>
      <c r="H1380">
        <v>2866.27</v>
      </c>
      <c r="I1380">
        <v>0</v>
      </c>
      <c r="J1380">
        <v>5.5427900000000002E-2</v>
      </c>
      <c r="K1380">
        <v>0.93163700000000005</v>
      </c>
      <c r="L1380">
        <v>0</v>
      </c>
      <c r="M1380" t="s">
        <v>42</v>
      </c>
    </row>
    <row r="1381" spans="1:13" x14ac:dyDescent="0.25">
      <c r="A1381" t="s">
        <v>138</v>
      </c>
      <c r="B1381">
        <v>93869.1</v>
      </c>
      <c r="C1381">
        <v>93868.6</v>
      </c>
      <c r="D1381">
        <v>93867.9</v>
      </c>
      <c r="E1381">
        <v>93854</v>
      </c>
      <c r="F1381">
        <v>3903.96</v>
      </c>
      <c r="G1381">
        <v>0</v>
      </c>
      <c r="H1381">
        <v>2870.24</v>
      </c>
      <c r="I1381">
        <v>0</v>
      </c>
      <c r="J1381">
        <v>6.2813400000000005E-2</v>
      </c>
      <c r="K1381">
        <v>0.93171199999999998</v>
      </c>
      <c r="L1381">
        <v>0</v>
      </c>
      <c r="M1381" t="s">
        <v>42</v>
      </c>
    </row>
    <row r="1382" spans="1:13" x14ac:dyDescent="0.25">
      <c r="A1382" t="s">
        <v>138</v>
      </c>
      <c r="B1382">
        <v>93150</v>
      </c>
      <c r="C1382">
        <v>93149.6</v>
      </c>
      <c r="D1382">
        <v>93148.9</v>
      </c>
      <c r="E1382">
        <v>93135.1</v>
      </c>
      <c r="F1382">
        <v>3883.78</v>
      </c>
      <c r="G1382">
        <v>0</v>
      </c>
      <c r="H1382">
        <v>2822.33</v>
      </c>
      <c r="I1382">
        <v>0</v>
      </c>
      <c r="J1382">
        <v>5.4616699999999997E-2</v>
      </c>
      <c r="K1382">
        <v>0.93174199999999996</v>
      </c>
      <c r="L1382">
        <v>0</v>
      </c>
      <c r="M1382" t="s">
        <v>42</v>
      </c>
    </row>
    <row r="1383" spans="1:13" x14ac:dyDescent="0.25">
      <c r="A1383" t="s">
        <v>138</v>
      </c>
      <c r="B1383">
        <v>94385.3</v>
      </c>
      <c r="C1383">
        <v>94384.9</v>
      </c>
      <c r="D1383">
        <v>94384.2</v>
      </c>
      <c r="E1383">
        <v>94370.2</v>
      </c>
      <c r="F1383">
        <v>3967.11</v>
      </c>
      <c r="G1383">
        <v>0</v>
      </c>
      <c r="H1383">
        <v>2855</v>
      </c>
      <c r="I1383">
        <v>0</v>
      </c>
      <c r="J1383">
        <v>6.2538999999999997E-2</v>
      </c>
      <c r="K1383">
        <v>0.93183300000000002</v>
      </c>
      <c r="L1383">
        <v>0</v>
      </c>
      <c r="M1383" t="s">
        <v>42</v>
      </c>
    </row>
    <row r="1384" spans="1:13" x14ac:dyDescent="0.25">
      <c r="A1384" t="s">
        <v>138</v>
      </c>
      <c r="B1384">
        <v>93493.1</v>
      </c>
      <c r="C1384">
        <v>93492.7</v>
      </c>
      <c r="D1384">
        <v>93492</v>
      </c>
      <c r="E1384">
        <v>93478.1</v>
      </c>
      <c r="F1384">
        <v>3902.09</v>
      </c>
      <c r="G1384">
        <v>0</v>
      </c>
      <c r="H1384">
        <v>2836.5</v>
      </c>
      <c r="I1384">
        <v>0</v>
      </c>
      <c r="J1384">
        <v>5.9217699999999998E-2</v>
      </c>
      <c r="K1384">
        <v>0.95815700000000004</v>
      </c>
      <c r="L1384">
        <v>0</v>
      </c>
      <c r="M1384" t="s">
        <v>42</v>
      </c>
    </row>
    <row r="1385" spans="1:13" x14ac:dyDescent="0.25">
      <c r="A1385" t="s">
        <v>138</v>
      </c>
      <c r="B1385">
        <v>93774</v>
      </c>
      <c r="C1385">
        <v>93773.5</v>
      </c>
      <c r="D1385">
        <v>93772.800000000003</v>
      </c>
      <c r="E1385">
        <v>93758.9</v>
      </c>
      <c r="F1385">
        <v>3894.46</v>
      </c>
      <c r="G1385">
        <v>0</v>
      </c>
      <c r="H1385">
        <v>2827.21</v>
      </c>
      <c r="I1385">
        <v>0</v>
      </c>
      <c r="J1385">
        <v>5.60241E-2</v>
      </c>
      <c r="K1385">
        <v>0.93176099999999995</v>
      </c>
      <c r="L1385">
        <v>0</v>
      </c>
      <c r="M1385" t="s">
        <v>42</v>
      </c>
    </row>
    <row r="1386" spans="1:13" x14ac:dyDescent="0.25">
      <c r="A1386" t="s">
        <v>138</v>
      </c>
      <c r="B1386">
        <v>95216.7</v>
      </c>
      <c r="C1386">
        <v>95216.3</v>
      </c>
      <c r="D1386">
        <v>95215.5</v>
      </c>
      <c r="E1386">
        <v>95201.4</v>
      </c>
      <c r="F1386">
        <v>3963.49</v>
      </c>
      <c r="G1386">
        <v>0</v>
      </c>
      <c r="H1386">
        <v>2890.97</v>
      </c>
      <c r="I1386">
        <v>0</v>
      </c>
      <c r="J1386">
        <v>5.6887899999999998E-2</v>
      </c>
      <c r="K1386">
        <v>0.93145500000000003</v>
      </c>
      <c r="L1386">
        <v>0</v>
      </c>
      <c r="M1386" t="s">
        <v>42</v>
      </c>
    </row>
    <row r="1387" spans="1:13" x14ac:dyDescent="0.25">
      <c r="A1387" t="s">
        <v>138</v>
      </c>
      <c r="B1387">
        <v>96647.6</v>
      </c>
      <c r="C1387">
        <v>96647.2</v>
      </c>
      <c r="D1387">
        <v>96646.5</v>
      </c>
      <c r="E1387">
        <v>96632.2</v>
      </c>
      <c r="F1387">
        <v>4057.59</v>
      </c>
      <c r="G1387">
        <v>0</v>
      </c>
      <c r="H1387">
        <v>2950.04</v>
      </c>
      <c r="I1387">
        <v>0</v>
      </c>
      <c r="J1387">
        <v>5.4069399999999997E-2</v>
      </c>
      <c r="K1387">
        <v>0.93181499999999995</v>
      </c>
      <c r="L1387">
        <v>0</v>
      </c>
      <c r="M1387" t="s">
        <v>42</v>
      </c>
    </row>
    <row r="1388" spans="1:13" x14ac:dyDescent="0.25">
      <c r="A1388" t="s">
        <v>138</v>
      </c>
      <c r="B1388">
        <v>94078.6</v>
      </c>
      <c r="C1388">
        <v>94078.1</v>
      </c>
      <c r="D1388">
        <v>94077.4</v>
      </c>
      <c r="E1388">
        <v>94063.4</v>
      </c>
      <c r="F1388">
        <v>3937.56</v>
      </c>
      <c r="G1388">
        <v>0</v>
      </c>
      <c r="H1388">
        <v>2844.17</v>
      </c>
      <c r="I1388">
        <v>0</v>
      </c>
      <c r="J1388">
        <v>5.4526999999999999E-2</v>
      </c>
      <c r="K1388">
        <v>0.93179400000000001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93780.4</v>
      </c>
      <c r="C1389">
        <v>93779.9</v>
      </c>
      <c r="D1389">
        <v>93779.199999999997</v>
      </c>
      <c r="E1389">
        <v>93765.3</v>
      </c>
      <c r="F1389">
        <v>3977.44</v>
      </c>
      <c r="G1389">
        <v>0</v>
      </c>
      <c r="H1389">
        <v>2852.62</v>
      </c>
      <c r="I1389">
        <v>0</v>
      </c>
      <c r="J1389">
        <v>5.3943100000000001E-2</v>
      </c>
      <c r="K1389">
        <v>0.93128900000000003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92863.1</v>
      </c>
      <c r="C1390">
        <v>92862.7</v>
      </c>
      <c r="D1390">
        <v>92862</v>
      </c>
      <c r="E1390">
        <v>92848.3</v>
      </c>
      <c r="F1390">
        <v>3870.05</v>
      </c>
      <c r="G1390">
        <v>0</v>
      </c>
      <c r="H1390">
        <v>2828.95</v>
      </c>
      <c r="I1390">
        <v>0</v>
      </c>
      <c r="J1390">
        <v>5.5607499999999997E-2</v>
      </c>
      <c r="K1390">
        <v>0.93141200000000002</v>
      </c>
      <c r="L1390">
        <v>0</v>
      </c>
      <c r="M1390" t="s">
        <v>42</v>
      </c>
    </row>
    <row r="1391" spans="1:13" x14ac:dyDescent="0.25">
      <c r="A1391" t="s">
        <v>138</v>
      </c>
      <c r="B1391">
        <v>93479</v>
      </c>
      <c r="C1391">
        <v>93478.6</v>
      </c>
      <c r="D1391">
        <v>93477.9</v>
      </c>
      <c r="E1391">
        <v>93464</v>
      </c>
      <c r="F1391">
        <v>3891.76</v>
      </c>
      <c r="G1391">
        <v>0</v>
      </c>
      <c r="H1391">
        <v>2821.44</v>
      </c>
      <c r="I1391">
        <v>0</v>
      </c>
      <c r="J1391">
        <v>5.4477600000000001E-2</v>
      </c>
      <c r="K1391">
        <v>0.93182299999999996</v>
      </c>
      <c r="L1391">
        <v>0</v>
      </c>
      <c r="M1391" t="s">
        <v>42</v>
      </c>
    </row>
    <row r="1392" spans="1:13" x14ac:dyDescent="0.25">
      <c r="A1392" t="s">
        <v>138</v>
      </c>
      <c r="B1392">
        <v>94254.5</v>
      </c>
      <c r="C1392">
        <v>94254</v>
      </c>
      <c r="D1392">
        <v>94253.3</v>
      </c>
      <c r="E1392">
        <v>94239.4</v>
      </c>
      <c r="F1392">
        <v>3967.79</v>
      </c>
      <c r="G1392">
        <v>0</v>
      </c>
      <c r="H1392">
        <v>2874.23</v>
      </c>
      <c r="I1392">
        <v>0</v>
      </c>
      <c r="J1392">
        <v>3.29051E-2</v>
      </c>
      <c r="K1392">
        <v>0.95881700000000003</v>
      </c>
      <c r="L1392">
        <v>0</v>
      </c>
      <c r="M1392" t="s">
        <v>42</v>
      </c>
    </row>
    <row r="1393" spans="1:25" x14ac:dyDescent="0.25">
      <c r="A1393" t="s">
        <v>138</v>
      </c>
      <c r="B1393">
        <v>93664.1</v>
      </c>
      <c r="C1393">
        <v>93663.7</v>
      </c>
      <c r="D1393">
        <v>93662.9</v>
      </c>
      <c r="E1393">
        <v>93649</v>
      </c>
      <c r="F1393">
        <v>3902.64</v>
      </c>
      <c r="G1393">
        <v>0</v>
      </c>
      <c r="H1393">
        <v>2850.05</v>
      </c>
      <c r="I1393">
        <v>0</v>
      </c>
      <c r="J1393">
        <v>5.3971999999999999E-2</v>
      </c>
      <c r="K1393">
        <v>0.93180099999999999</v>
      </c>
      <c r="L1393">
        <v>0</v>
      </c>
      <c r="M1393" t="s">
        <v>42</v>
      </c>
    </row>
    <row r="1394" spans="1:25" x14ac:dyDescent="0.25">
      <c r="A1394" t="s">
        <v>138</v>
      </c>
      <c r="B1394">
        <v>94422.5</v>
      </c>
      <c r="C1394">
        <v>94422.1</v>
      </c>
      <c r="D1394">
        <v>94421.4</v>
      </c>
      <c r="E1394">
        <v>94407.4</v>
      </c>
      <c r="F1394">
        <v>3964.2</v>
      </c>
      <c r="G1394">
        <v>0</v>
      </c>
      <c r="H1394">
        <v>2885.08</v>
      </c>
      <c r="I1394">
        <v>0</v>
      </c>
      <c r="J1394">
        <v>5.51911E-2</v>
      </c>
      <c r="K1394">
        <v>0.93181899999999995</v>
      </c>
      <c r="L1394">
        <v>0</v>
      </c>
      <c r="M1394" t="s">
        <v>42</v>
      </c>
    </row>
    <row r="1395" spans="1:25" x14ac:dyDescent="0.25">
      <c r="A1395" t="s">
        <v>138</v>
      </c>
      <c r="B1395">
        <v>94755.9</v>
      </c>
      <c r="C1395">
        <v>94755.5</v>
      </c>
      <c r="D1395">
        <v>94754.8</v>
      </c>
      <c r="E1395">
        <v>94740.7</v>
      </c>
      <c r="F1395">
        <v>3948.05</v>
      </c>
      <c r="G1395">
        <v>0</v>
      </c>
      <c r="H1395">
        <v>2939.35</v>
      </c>
      <c r="I1395">
        <v>0</v>
      </c>
      <c r="J1395">
        <v>5.5459000000000001E-2</v>
      </c>
      <c r="K1395">
        <v>0.949882</v>
      </c>
      <c r="L1395">
        <v>0</v>
      </c>
      <c r="M1395" t="s">
        <v>42</v>
      </c>
    </row>
    <row r="1396" spans="1:25" x14ac:dyDescent="0.25">
      <c r="A1396" t="s">
        <v>138</v>
      </c>
      <c r="B1396">
        <v>94038.6</v>
      </c>
      <c r="C1396">
        <v>94038.1</v>
      </c>
      <c r="D1396">
        <v>94037.4</v>
      </c>
      <c r="E1396">
        <v>94023.5</v>
      </c>
      <c r="F1396">
        <v>3910.93</v>
      </c>
      <c r="G1396">
        <v>0</v>
      </c>
      <c r="H1396">
        <v>2843.26</v>
      </c>
      <c r="I1396">
        <v>0</v>
      </c>
      <c r="J1396">
        <v>5.5867899999999998E-2</v>
      </c>
      <c r="K1396">
        <v>0.931836</v>
      </c>
      <c r="L1396">
        <v>0</v>
      </c>
      <c r="M1396" t="s">
        <v>42</v>
      </c>
    </row>
    <row r="1397" spans="1:25" x14ac:dyDescent="0.25">
      <c r="A1397" t="s">
        <v>138</v>
      </c>
      <c r="B1397">
        <v>93613.5</v>
      </c>
      <c r="C1397">
        <v>93613.1</v>
      </c>
      <c r="D1397">
        <v>93612.3</v>
      </c>
      <c r="E1397">
        <v>93598.5</v>
      </c>
      <c r="F1397">
        <v>3906.5</v>
      </c>
      <c r="G1397">
        <v>0</v>
      </c>
      <c r="H1397">
        <v>2841.83</v>
      </c>
      <c r="I1397">
        <v>0</v>
      </c>
      <c r="J1397">
        <v>5.4121000000000002E-2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95163.199999999997</v>
      </c>
      <c r="C1398">
        <v>95162.8</v>
      </c>
      <c r="D1398">
        <v>95162.1</v>
      </c>
      <c r="E1398">
        <v>95148</v>
      </c>
      <c r="F1398">
        <v>4021.37</v>
      </c>
      <c r="G1398">
        <v>0</v>
      </c>
      <c r="H1398">
        <v>2922.8</v>
      </c>
      <c r="I1398">
        <v>0</v>
      </c>
      <c r="J1398">
        <v>6.2202100000000003E-2</v>
      </c>
      <c r="K1398">
        <v>0.93181800000000004</v>
      </c>
      <c r="L1398">
        <v>0</v>
      </c>
      <c r="M1398" t="s">
        <v>42</v>
      </c>
    </row>
    <row r="1399" spans="1:25" x14ac:dyDescent="0.25">
      <c r="A1399" t="s">
        <v>138</v>
      </c>
      <c r="B1399">
        <v>92798.9</v>
      </c>
      <c r="C1399">
        <v>92798.5</v>
      </c>
      <c r="D1399">
        <v>92797.8</v>
      </c>
      <c r="E1399">
        <v>92784</v>
      </c>
      <c r="F1399">
        <v>3901.17</v>
      </c>
      <c r="G1399">
        <v>0</v>
      </c>
      <c r="H1399">
        <v>2812.85</v>
      </c>
      <c r="I1399">
        <v>0</v>
      </c>
      <c r="J1399">
        <v>5.5257500000000001E-2</v>
      </c>
      <c r="K1399">
        <v>0.93182500000000001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94589.4</v>
      </c>
      <c r="C1400">
        <v>94589</v>
      </c>
      <c r="D1400">
        <v>94588.3</v>
      </c>
      <c r="E1400">
        <v>94574.2</v>
      </c>
      <c r="F1400">
        <v>3947.36</v>
      </c>
      <c r="G1400">
        <v>0</v>
      </c>
      <c r="H1400">
        <v>2875.06</v>
      </c>
      <c r="I1400">
        <v>0</v>
      </c>
      <c r="J1400">
        <v>5.3981599999999998E-2</v>
      </c>
      <c r="K1400">
        <v>0.931836</v>
      </c>
      <c r="L1400">
        <v>0</v>
      </c>
      <c r="M1400" t="s">
        <v>42</v>
      </c>
      <c r="R1400">
        <f>AVERAGE(B1351:B1400)</f>
        <v>94096.452000000034</v>
      </c>
      <c r="S1400">
        <f>AVERAGE(C1351:C1400)</f>
        <v>94096.038</v>
      </c>
      <c r="U1400">
        <f>_xlfn.VAR.P(B1351:B1400)</f>
        <v>722002.07889599982</v>
      </c>
      <c r="V1400">
        <f>_xlfn.VAR.P(C1351:C1400)</f>
        <v>722001.46515599976</v>
      </c>
      <c r="X1400">
        <f>1.96*SQRT(U1400)/50</f>
        <v>33.308516546294122</v>
      </c>
      <c r="Y1400">
        <f>1.96*SQRT(V1400)/50</f>
        <v>33.308502389289671</v>
      </c>
    </row>
    <row r="1401" spans="1:25" x14ac:dyDescent="0.25">
      <c r="A1401" t="s">
        <v>139</v>
      </c>
      <c r="B1401">
        <v>4704826.7394019999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63.269599999999627</v>
      </c>
      <c r="E3">
        <f ca="1">OFFSET('2688p trace'!$S$56,(A3-1)*56,0)-OFFSET('2688p stat'!$H$1,A3*20,0)</f>
        <v>30.097634999999173</v>
      </c>
      <c r="F3">
        <f ca="1">OFFSET('2688p stat'!$H$1,A3*20,0)-OFFSET('2688p stat'!$K$1,A3*20,0)</f>
        <v>4.4479929999997694</v>
      </c>
      <c r="G3">
        <f ca="1">OFFSET('2688p stat'!$K$1,A3*20,0)-OFFSET('2688p stat'!$N$1,A3*20,0)</f>
        <v>2145.6467890000004</v>
      </c>
      <c r="H3">
        <f ca="1">OFFSET('2688p stat'!$N$1,A3*20,0)</f>
        <v>1052.374783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14184.322493759997</v>
      </c>
      <c r="E4" s="5">
        <f ca="1">OFFSET('2688p trace'!$V$56,(A4-1)*56,0)</f>
        <v>959.90441215999863</v>
      </c>
      <c r="F4" s="5">
        <f ca="1">OFFSET('2688p stat'!$H$1,A4*20,1)</f>
        <v>0.37524200000000002</v>
      </c>
      <c r="G4" s="5">
        <f ca="1">OFFSET('2688p stat'!$K$1,A4*20,1)</f>
        <v>0.372197</v>
      </c>
      <c r="H4" s="5">
        <f ca="1">OFFSET('2688p stat'!$N$1,A4*20,1)</f>
        <v>0.14357700000000001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3329.1123999999995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25753.796630239998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40.329999999987194</v>
      </c>
      <c r="E7">
        <f ca="1">OFFSET('2688p trace'!$S$56,(A7-1)*56,0)-OFFSET('2688p stat'!$H$1,A7*20,0)</f>
        <v>30.540313000004971</v>
      </c>
      <c r="F7">
        <f ca="1">OFFSET('2688p stat'!$H$1,A7*20,0)-OFFSET('2688p stat'!$K$1,A7*20,0)</f>
        <v>5.0459369999880437</v>
      </c>
      <c r="G7">
        <f ca="1">OFFSET('2688p stat'!$K$1,A7*20,0)-OFFSET('2688p stat'!$N$1,A7*20,0)</f>
        <v>80358.122744000008</v>
      </c>
      <c r="H7">
        <f ca="1">OFFSET('2688p stat'!$N$1,A7*20,0)</f>
        <v>1197.961006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7369070.2579999994</v>
      </c>
      <c r="E8" s="5">
        <f ca="1">OFFSET('2688p trace'!$V$56,(A8-1)*56,0)</f>
        <v>7286675.5205000052</v>
      </c>
      <c r="F8" s="5">
        <f ca="1">OFFSET('2688p stat'!$H$1,A8*20,1)</f>
        <v>7253583.6303960001</v>
      </c>
      <c r="G8" s="5">
        <f ca="1">OFFSET('2688p stat'!$K$1,A8*20,1)</f>
        <v>7252943.3862859998</v>
      </c>
      <c r="H8" s="5">
        <f ca="1">OFFSET('2688p stat'!$N$1,A8*20,1)</f>
        <v>0.14902499999999999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61.683200000000397</v>
      </c>
      <c r="E9">
        <f ca="1">OFFSET('2688p trace'!$S$56,(A9-1)*56,0)-OFFSET('2688p stat'!$H$1,A9*20,0)</f>
        <v>23.09933500000011</v>
      </c>
      <c r="F9">
        <f ca="1">OFFSET('2688p stat'!$H$1,A9*20,0)-OFFSET('2688p stat'!$K$1,A9*20,0)</f>
        <v>3.7143019999998614</v>
      </c>
      <c r="G9">
        <f ca="1">OFFSET('2688p stat'!$K$1,A9*20,0)-OFFSET('2688p stat'!$N$1,A9*20,0)</f>
        <v>569.85459700000001</v>
      </c>
      <c r="H9">
        <f ca="1">OFFSET('2688p stat'!$N$1,A9*20,0)</f>
        <v>768.14236600000004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21891.395335559082</v>
      </c>
      <c r="E10" s="5">
        <f ca="1">OFFSET('2688p trace'!$V$56,(A10-1)*56,0)</f>
        <v>4.4109639999994454E-2</v>
      </c>
      <c r="F10" s="5">
        <f ca="1">OFFSET('2688p stat'!$H$1,A10*20,1)</f>
        <v>6.3829999999999998E-3</v>
      </c>
      <c r="G10" s="5">
        <f ca="1">OFFSET('2688p stat'!$K$1,A10*20,1)</f>
        <v>5.4510000000000001E-3</v>
      </c>
      <c r="H10" s="5">
        <f ca="1">OFFSET('2688p stat'!$N$1,A10*20,1)</f>
        <v>7.0086999999999997E-2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54.143199999999752</v>
      </c>
      <c r="E11">
        <f ca="1">OFFSET('2688p trace'!$S$56,(A11-1)*56,0)-OFFSET('2688p stat'!$H$1,A11*20,0)</f>
        <v>23.142036999999618</v>
      </c>
      <c r="F11">
        <f ca="1">OFFSET('2688p stat'!$H$1,A11*20,0)-OFFSET('2688p stat'!$K$1,A11*20,0)</f>
        <v>4.2065990000000966</v>
      </c>
      <c r="G11">
        <f ca="1">OFFSET('2688p stat'!$K$1,A11*20,0)-OFFSET('2688p stat'!$N$1,A11*20,0)</f>
        <v>569.86559099999999</v>
      </c>
      <c r="H11">
        <f ca="1">OFFSET('2688p stat'!$N$1,A11*20,0)</f>
        <v>1160.342373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30821.17780596</v>
      </c>
      <c r="E12" s="5">
        <f ca="1">OFFSET('2688p trace'!$V$56,(A12-1)*56,0)</f>
        <v>0.3547104399999908</v>
      </c>
      <c r="F12" s="5">
        <f ca="1">OFFSET('2688p stat'!$H$1,A12*20,1)</f>
        <v>0.17251</v>
      </c>
      <c r="G12" s="5">
        <f ca="1">OFFSET('2688p stat'!$K$1,A12*20,1)</f>
        <v>0.169626</v>
      </c>
      <c r="H12" s="5">
        <f ca="1">OFFSET('2688p stat'!$N$1,A12*20,1)</f>
        <v>0.13316900000000001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84.068400000000793</v>
      </c>
      <c r="E13">
        <f ca="1">OFFSET('2688p trace'!$S$56,(A13-1)*56,0)-OFFSET('2688p stat'!$H$1,A13*20,0)</f>
        <v>23.296565999999757</v>
      </c>
      <c r="F13">
        <f ca="1">OFFSET('2688p stat'!$H$1,A13*20,0)-OFFSET('2688p stat'!$K$1,A13*20,0)</f>
        <v>3.7396240000000489</v>
      </c>
      <c r="G13">
        <f ca="1">OFFSET('2688p stat'!$K$1,A13*20,0)-OFFSET('2688p stat'!$N$1,A13*20,0)</f>
        <v>340.45891899999992</v>
      </c>
      <c r="H13">
        <f ca="1">OFFSET('2688p stat'!$N$1,A13*20,0)</f>
        <v>806.00409100000002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38810.777794238857</v>
      </c>
      <c r="E14" s="5">
        <f ca="1">OFFSET('2688p trace'!$V$56,(A14-1)*56,0)</f>
        <v>0.65406735999997989</v>
      </c>
      <c r="F14" s="5">
        <f ca="1">OFFSET('2688p stat'!$H$1,A14*20,1)</f>
        <v>5.7127999999999998E-2</v>
      </c>
      <c r="G14" s="5">
        <f ca="1">OFFSET('2688p stat'!$K$1,A14*20,1)</f>
        <v>4.6325999999999999E-2</v>
      </c>
      <c r="H14" s="5">
        <f ca="1">OFFSET('2688p stat'!$N$1,A14*20,1)</f>
        <v>4.1826000000000002E-2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55.169999999994616</v>
      </c>
      <c r="E15">
        <f ca="1">OFFSET('2688p trace'!$S$56,(A15-1)*56,0)-OFFSET('2688p stat'!$H$1,A15*20,0)</f>
        <v>24.542320000004111</v>
      </c>
      <c r="F15">
        <f ca="1">OFFSET('2688p stat'!$H$1,A15*20,0)-OFFSET('2688p stat'!$K$1,A15*20,0)</f>
        <v>11.670077999999194</v>
      </c>
      <c r="G15">
        <f ca="1">OFFSET('2688p stat'!$K$1,A15*20,0)-OFFSET('2688p stat'!$N$1,A15*20,0)</f>
        <v>1376.9678910000002</v>
      </c>
      <c r="H15">
        <f ca="1">OFFSET('2688p stat'!$N$1,A15*20,0)</f>
        <v>20704.123711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1306155.0735239994</v>
      </c>
      <c r="E16" s="5">
        <f ca="1">OFFSET('2688p trace'!$V$56,(A16-1)*56,0)</f>
        <v>1335387.2815839997</v>
      </c>
      <c r="F16" s="5">
        <f ca="1">OFFSET('2688p stat'!$H$1,A16*20,1)</f>
        <v>1331310.0532160001</v>
      </c>
      <c r="G16" s="5">
        <f ca="1">OFFSET('2688p stat'!$K$1,A16*20,1)</f>
        <v>1330953.3315950001</v>
      </c>
      <c r="H16" s="5">
        <f ca="1">OFFSET('2688p stat'!$N$1,A16*20,1)</f>
        <v>1276918.8379309999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20332.273999999998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216625.18592400002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18.839999999985594</v>
      </c>
      <c r="E19">
        <f ca="1">OFFSET('2688p trace'!$S$56,(A19-1)*56,0)-OFFSET('2688p stat'!$H$1,A19*20,0)</f>
        <v>22.287594000004901</v>
      </c>
      <c r="F19">
        <f ca="1">OFFSET('2688p stat'!$H$1,A19*20,0)-OFFSET('2688p stat'!$K$1,A19*20,0)</f>
        <v>11.486250000001746</v>
      </c>
      <c r="G19">
        <f ca="1">OFFSET('2688p stat'!$K$1,A19*20,0)-OFFSET('2688p stat'!$N$1,A19*20,0)</f>
        <v>1030.2826559999994</v>
      </c>
      <c r="H19">
        <f ca="1">OFFSET('2688p stat'!$N$1,A19*20,0)</f>
        <v>19130.057499999999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367781.98448400013</v>
      </c>
      <c r="E20" s="5">
        <f ca="1">OFFSET('2688p trace'!$V$56,(A20-1)*56,0)</f>
        <v>341694.19680399989</v>
      </c>
      <c r="F20" s="5">
        <f ca="1">OFFSET('2688p stat'!$H$1,A20*20,1)</f>
        <v>341145.16904900002</v>
      </c>
      <c r="G20" s="5">
        <f ca="1">OFFSET('2688p stat'!$K$1,A20*20,1)</f>
        <v>340838.39536099997</v>
      </c>
      <c r="H20" s="5">
        <f ca="1">OFFSET('2688p stat'!$N$1,A20*20,1)</f>
        <v>316379.207444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199.89400000001478</v>
      </c>
      <c r="E21">
        <f ca="1">OFFSET('2688p trace'!$S$56,(A21-1)*56,0)-OFFSET('2688p stat'!$H$1,A21*20,0)</f>
        <v>12.674405999976443</v>
      </c>
      <c r="F21">
        <f ca="1">OFFSET('2688p stat'!$H$1,A21*20,0)-OFFSET('2688p stat'!$K$1,A21*20,0)</f>
        <v>5.2385939999949187</v>
      </c>
      <c r="G21">
        <f ca="1">OFFSET('2688p stat'!$K$1,A21*20,0)-OFFSET('2688p stat'!$N$1,A21*20,0)</f>
        <v>96965.371293999997</v>
      </c>
      <c r="H21">
        <f ca="1">OFFSET('2688p stat'!$N$1,A21*20,0)</f>
        <v>1301.253706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14499589.705375997</v>
      </c>
      <c r="E22" s="5">
        <f ca="1">OFFSET('2688p trace'!$V$56,(A22-1)*56,0)</f>
        <v>14830072.358756004</v>
      </c>
      <c r="F22" s="5">
        <f ca="1">OFFSET('2688p stat'!$H$1,A22*20,1)</f>
        <v>14806929.646299001</v>
      </c>
      <c r="G22" s="5">
        <f ca="1">OFFSET('2688p stat'!$K$1,A22*20,1)</f>
        <v>14804414.406614</v>
      </c>
      <c r="H22" s="5">
        <f ca="1">OFFSET('2688p stat'!$N$1,A22*20,1)</f>
        <v>2.4850590000000001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3309.5672000000004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11420.14713216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91.765199999999368</v>
      </c>
      <c r="E25">
        <f ca="1">OFFSET('2688p trace'!$S$56,(A25-1)*56,0)-OFFSET('2688p stat'!$H$1,A25*20,0)</f>
        <v>42.642829000000802</v>
      </c>
      <c r="F25">
        <f ca="1">OFFSET('2688p stat'!$H$1,A25*20,0)-OFFSET('2688p stat'!$K$1,A25*20,0)</f>
        <v>1054.7736129999998</v>
      </c>
      <c r="G25">
        <f ca="1">OFFSET('2688p stat'!$K$1,A25*20,0)-OFFSET('2688p stat'!$N$1,A25*20,0)</f>
        <v>2145.446758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12845.205533440001</v>
      </c>
      <c r="E26" s="5">
        <f ca="1">OFFSET('2688p trace'!$V$56,(A26-1)*56,0)</f>
        <v>278.99004176000074</v>
      </c>
      <c r="F26" s="5">
        <f ca="1">OFFSET('2688p stat'!$H$1,A26*20,1)</f>
        <v>0.250222</v>
      </c>
      <c r="G26" s="5">
        <f ca="1">OFFSET('2688p stat'!$K$1,A26*20,1)</f>
        <v>3.8566000000000003E-2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153.19980000000078</v>
      </c>
      <c r="E27">
        <f ca="1">OFFSET('2688p trace'!$S$56,(A27-1)*56,0)-OFFSET('2688p stat'!$H$1,A27*20,0)</f>
        <v>30.88339999999971</v>
      </c>
      <c r="F27">
        <f ca="1">OFFSET('2688p stat'!$H$1,A27*20,0)-OFFSET('2688p stat'!$K$1,A27*20,0)</f>
        <v>1054.1833550000001</v>
      </c>
      <c r="G27">
        <f ca="1">OFFSET('2688p stat'!$K$1,A27*20,0)-OFFSET('2688p stat'!$N$1,A27*20,0)</f>
        <v>2088.5814449999998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43203.633940000014</v>
      </c>
      <c r="E28" s="5">
        <f ca="1">OFFSET('2688p trace'!$V$56,(A28-1)*56,0)</f>
        <v>46.957374759999929</v>
      </c>
      <c r="F28" s="5">
        <f ca="1">OFFSET('2688p stat'!$H$1,A28*20,1)</f>
        <v>6.7874840000000001</v>
      </c>
      <c r="G28" s="5">
        <f ca="1">OFFSET('2688p stat'!$K$1,A28*20,1)</f>
        <v>0.112333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63.269599999999627</v>
      </c>
      <c r="E31" s="5">
        <f ca="1">OFFSET('2688p trace'!$S$56,(A31-1)*56,0)-OFFSET('2688p stat'!$H$1,A31*20,0)</f>
        <v>30.097634999999173</v>
      </c>
      <c r="F31" s="5">
        <f ca="1">OFFSET('2688p stat'!$H$1,A31*20,0)-OFFSET('2688p stat'!$K$1,A31*20,0)</f>
        <v>4.4479929999997694</v>
      </c>
      <c r="G31" s="5">
        <f ca="1">OFFSET('2688p stat'!$K$1,A31*20,0)-OFFSET('2688p stat'!$N$1,A31*20,0)</f>
        <v>2145.6467890000004</v>
      </c>
      <c r="H31" s="5">
        <f ca="1">OFFSET('2688p stat'!$N$1,A31*20,0)</f>
        <v>1052.374783</v>
      </c>
      <c r="I31" s="5"/>
      <c r="J31" s="5">
        <f ca="1">SUM(E31:H31)</f>
        <v>3232.5671999999995</v>
      </c>
      <c r="K31" s="10">
        <f ca="1">G31/J31</f>
        <v>0.66375937644853933</v>
      </c>
      <c r="L31">
        <f t="shared" ref="L31:L59" ca="1" si="0">$K$29*POWER(K31,2)*SQRT(G139/(POWER(G31,2)*$L$29)+J139/(POWER(J31,2)*$L$29))</f>
        <v>1.1715239076392722E-3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3329.1123999999995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40.329999999987194</v>
      </c>
      <c r="E33" s="5">
        <f ca="1">OFFSET('2688p trace'!$S$56,(A33-1)*56,0)-OFFSET('2688p stat'!$H$1,A33*20,0)</f>
        <v>30.540313000004971</v>
      </c>
      <c r="F33" s="5">
        <f ca="1">OFFSET('2688p stat'!$H$1,A33*20,0)-OFFSET('2688p stat'!$K$1,A33*20,0)</f>
        <v>5.0459369999880437</v>
      </c>
      <c r="G33" s="5">
        <f ca="1">OFFSET('2688p stat'!$K$1,A33*20,0)-OFFSET('2688p stat'!$N$1,A33*20,0)</f>
        <v>80358.122744000008</v>
      </c>
      <c r="H33" s="5">
        <f ca="1">OFFSET('2688p stat'!$N$1,A33*20,0)</f>
        <v>1197.961006</v>
      </c>
      <c r="I33" s="5"/>
      <c r="J33" s="5">
        <f t="shared" ca="1" si="1"/>
        <v>81591.67</v>
      </c>
      <c r="K33" s="10">
        <f t="shared" ca="1" si="2"/>
        <v>0.9848814559623551</v>
      </c>
      <c r="L33">
        <f t="shared" ca="1" si="0"/>
        <v>1.7828239411695188E-2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61.683200000000397</v>
      </c>
      <c r="E34" s="5">
        <f ca="1">OFFSET('2688p trace'!$S$56,(A34-1)*56,0)-OFFSET('2688p stat'!$H$1,A34*20,0)</f>
        <v>23.09933500000011</v>
      </c>
      <c r="F34" s="5">
        <f ca="1">OFFSET('2688p stat'!$H$1,A34*20,0)-OFFSET('2688p stat'!$K$1,A34*20,0)</f>
        <v>3.7143019999998614</v>
      </c>
      <c r="G34" s="5">
        <f ca="1">OFFSET('2688p stat'!$K$1,A34*20,0)-OFFSET('2688p stat'!$N$1,A34*20,0)</f>
        <v>569.85459700000001</v>
      </c>
      <c r="H34" s="5">
        <f ca="1">OFFSET('2688p stat'!$N$1,A34*20,0)</f>
        <v>768.14236600000004</v>
      </c>
      <c r="I34" s="5"/>
      <c r="J34" s="5">
        <f t="shared" ca="1" si="1"/>
        <v>1364.8106</v>
      </c>
      <c r="K34" s="10">
        <f t="shared" ca="1" si="2"/>
        <v>0.41753382996878835</v>
      </c>
      <c r="L34">
        <f t="shared" ca="1" si="0"/>
        <v>1.4042479000906223E-5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54.143199999999752</v>
      </c>
      <c r="E35" s="5">
        <f ca="1">OFFSET('2688p trace'!$S$56,(A35-1)*56,0)-OFFSET('2688p stat'!$H$1,A35*20,0)</f>
        <v>23.142036999999618</v>
      </c>
      <c r="F35" s="5">
        <f ca="1">OFFSET('2688p stat'!$H$1,A35*20,0)-OFFSET('2688p stat'!$K$1,A35*20,0)</f>
        <v>4.2065990000000966</v>
      </c>
      <c r="G35" s="5">
        <f ca="1">OFFSET('2688p stat'!$K$1,A35*20,0)-OFFSET('2688p stat'!$N$1,A35*20,0)</f>
        <v>569.86559099999999</v>
      </c>
      <c r="H35" s="5">
        <f ca="1">OFFSET('2688p stat'!$N$1,A35*20,0)</f>
        <v>1160.342373</v>
      </c>
      <c r="I35" s="5"/>
      <c r="J35" s="5">
        <f t="shared" ca="1" si="1"/>
        <v>1757.5565999999997</v>
      </c>
      <c r="K35" s="10">
        <f t="shared" ca="1" si="2"/>
        <v>0.32423740492909309</v>
      </c>
      <c r="L35">
        <f t="shared" ca="1" si="0"/>
        <v>2.5917589411572442E-5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84.068400000000793</v>
      </c>
      <c r="E36" s="5">
        <f ca="1">OFFSET('2688p trace'!$S$56,(A36-1)*56,0)-OFFSET('2688p stat'!$H$1,A36*20,0)</f>
        <v>23.296565999999757</v>
      </c>
      <c r="F36" s="5">
        <f ca="1">OFFSET('2688p stat'!$H$1,A36*20,0)-OFFSET('2688p stat'!$K$1,A36*20,0)</f>
        <v>3.7396240000000489</v>
      </c>
      <c r="G36" s="5">
        <f ca="1">OFFSET('2688p stat'!$K$1,A36*20,0)-OFFSET('2688p stat'!$N$1,A36*20,0)</f>
        <v>340.45891899999992</v>
      </c>
      <c r="H36" s="5">
        <f ca="1">OFFSET('2688p stat'!$N$1,A36*20,0)</f>
        <v>806.00409100000002</v>
      </c>
      <c r="I36" s="5"/>
      <c r="J36" s="5">
        <f t="shared" ca="1" si="1"/>
        <v>1173.4991999999997</v>
      </c>
      <c r="K36" s="10">
        <f t="shared" ca="1" si="2"/>
        <v>0.29012283860099775</v>
      </c>
      <c r="L36">
        <f t="shared" ca="1" si="0"/>
        <v>2.3098022025117144E-5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55.169999999994616</v>
      </c>
      <c r="E37" s="5">
        <f ca="1">OFFSET('2688p trace'!$S$56,(A37-1)*56,0)-OFFSET('2688p stat'!$H$1,A37*20,0)</f>
        <v>24.542320000004111</v>
      </c>
      <c r="F37" s="5">
        <f ca="1">OFFSET('2688p stat'!$H$1,A37*20,0)-OFFSET('2688p stat'!$K$1,A37*20,0)</f>
        <v>11.670077999999194</v>
      </c>
      <c r="G37" s="5">
        <f ca="1">OFFSET('2688p stat'!$K$1,A37*20,0)-OFFSET('2688p stat'!$N$1,A37*20,0)</f>
        <v>1376.9678910000002</v>
      </c>
      <c r="H37" s="5">
        <f ca="1">OFFSET('2688p stat'!$N$1,A37*20,0)</f>
        <v>20704.123711</v>
      </c>
      <c r="I37" s="5"/>
      <c r="J37" s="5">
        <f t="shared" ca="1" si="1"/>
        <v>22117.304000000004</v>
      </c>
      <c r="K37" s="10">
        <f t="shared" ca="1" si="2"/>
        <v>6.2257492640151804E-2</v>
      </c>
      <c r="L37">
        <f t="shared" ca="1" si="0"/>
        <v>9.0703087301830768E-4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20332.273999999998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18.839999999985594</v>
      </c>
      <c r="E39" s="5">
        <f ca="1">OFFSET('2688p trace'!$S$56,(A39-1)*56,0)-OFFSET('2688p stat'!$H$1,A39*20,0)</f>
        <v>22.287594000004901</v>
      </c>
      <c r="F39" s="5">
        <f ca="1">OFFSET('2688p stat'!$H$1,A39*20,0)-OFFSET('2688p stat'!$K$1,A39*20,0)</f>
        <v>11.486250000001746</v>
      </c>
      <c r="G39" s="5">
        <f ca="1">OFFSET('2688p stat'!$K$1,A39*20,0)-OFFSET('2688p stat'!$N$1,A39*20,0)</f>
        <v>1030.2826559999994</v>
      </c>
      <c r="H39" s="5">
        <f ca="1">OFFSET('2688p stat'!$N$1,A39*20,0)</f>
        <v>19130.057499999999</v>
      </c>
      <c r="I39" s="5"/>
      <c r="J39" s="5">
        <f t="shared" ca="1" si="1"/>
        <v>20194.114000000005</v>
      </c>
      <c r="K39" s="10">
        <f t="shared" ca="1" si="2"/>
        <v>5.101895809838447E-2</v>
      </c>
      <c r="L39">
        <f t="shared" ca="1" si="0"/>
        <v>4.1092546883480315E-4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199.89400000001478</v>
      </c>
      <c r="E40" s="5">
        <f ca="1">OFFSET('2688p trace'!$S$56,(A40-1)*56,0)-OFFSET('2688p stat'!$H$1,A40*20,0)</f>
        <v>12.674405999976443</v>
      </c>
      <c r="F40" s="5">
        <f ca="1">OFFSET('2688p stat'!$H$1,A40*20,0)-OFFSET('2688p stat'!$K$1,A40*20,0)</f>
        <v>5.2385939999949187</v>
      </c>
      <c r="G40" s="5">
        <f ca="1">OFFSET('2688p stat'!$K$1,A40*20,0)-OFFSET('2688p stat'!$N$1,A40*20,0)</f>
        <v>96965.371293999997</v>
      </c>
      <c r="H40" s="5">
        <f ca="1">OFFSET('2688p stat'!$N$1,A40*20,0)</f>
        <v>1301.253706</v>
      </c>
      <c r="I40" s="5"/>
      <c r="J40" s="5">
        <f t="shared" ca="1" si="1"/>
        <v>98284.537999999971</v>
      </c>
      <c r="K40" s="10">
        <f t="shared" ca="1" si="2"/>
        <v>0.98657808509004763</v>
      </c>
      <c r="L40">
        <f t="shared" ca="1" si="0"/>
        <v>2.1201132997481761E-2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3309.5672000000004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91.765199999999368</v>
      </c>
      <c r="E42" s="5">
        <f ca="1">OFFSET('2688p trace'!$S$56,(A42-1)*56,0)-OFFSET('2688p stat'!$H$1,A42*20,0)</f>
        <v>42.642829000000802</v>
      </c>
      <c r="F42" s="5">
        <f ca="1">OFFSET('2688p stat'!$H$1,A42*20,0)-OFFSET('2688p stat'!$K$1,A42*20,0)</f>
        <v>1054.7736129999998</v>
      </c>
      <c r="G42" s="5">
        <f ca="1">OFFSET('2688p stat'!$K$1,A42*20,0)-OFFSET('2688p stat'!$N$1,A42*20,0)</f>
        <v>2145.446758</v>
      </c>
      <c r="H42" s="5">
        <f ca="1">OFFSET('2688p stat'!$N$1,A42*20,0)</f>
        <v>0</v>
      </c>
      <c r="I42" s="5"/>
      <c r="J42" s="5">
        <f t="shared" ca="1" si="1"/>
        <v>3242.8632000000007</v>
      </c>
      <c r="K42" s="10">
        <f t="shared" ca="1" si="2"/>
        <v>0.66159027553182004</v>
      </c>
      <c r="L42">
        <f t="shared" ca="1" si="0"/>
        <v>6.2532842772139918E-4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153.19980000000078</v>
      </c>
      <c r="E43" s="5">
        <f ca="1">OFFSET('2688p trace'!$S$56,(A43-1)*56,0)-OFFSET('2688p stat'!$H$1,A43*20,0)</f>
        <v>30.88339999999971</v>
      </c>
      <c r="F43" s="5">
        <f ca="1">OFFSET('2688p stat'!$H$1,A43*20,0)-OFFSET('2688p stat'!$K$1,A43*20,0)</f>
        <v>1054.1833550000001</v>
      </c>
      <c r="G43" s="5">
        <f ca="1">OFFSET('2688p stat'!$K$1,A43*20,0)-OFFSET('2688p stat'!$N$1,A43*20,0)</f>
        <v>2088.5814449999998</v>
      </c>
      <c r="H43" s="5">
        <f ca="1">OFFSET('2688p stat'!$N$1,A43*20,0)</f>
        <v>0</v>
      </c>
      <c r="I43" s="5"/>
      <c r="J43" s="5">
        <f t="shared" ca="1" si="1"/>
        <v>3173.6481999999996</v>
      </c>
      <c r="K43" s="10">
        <f t="shared" ca="1" si="2"/>
        <v>0.65810112318057179</v>
      </c>
      <c r="L43">
        <f t="shared" ca="1" si="0"/>
        <v>2.7826760723317792E-4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64.48239999999987</v>
      </c>
      <c r="E44" s="5">
        <f ca="1">OFFSET('2688p trace'!$S$56,(A44-1)*56,0)-OFFSET('2688p stat'!$H$1,A44*20,0)</f>
        <v>25.793035999999802</v>
      </c>
      <c r="F44" s="5">
        <f ca="1">OFFSET('2688p stat'!$H$1,A44*20,0)-OFFSET('2688p stat'!$K$1,A44*20,0)</f>
        <v>769.53504499999997</v>
      </c>
      <c r="G44" s="5">
        <f ca="1">OFFSET('2688p stat'!$K$1,A44*20,0)-OFFSET('2688p stat'!$N$1,A44*20,0)</f>
        <v>568.32791899999995</v>
      </c>
      <c r="H44" s="5">
        <f ca="1">OFFSET('2688p stat'!$N$1,A44*20,0)</f>
        <v>0</v>
      </c>
      <c r="I44" s="5"/>
      <c r="J44" s="5">
        <f t="shared" ca="1" si="1"/>
        <v>1363.6559999999997</v>
      </c>
      <c r="K44" s="10">
        <f t="shared" ca="1" si="2"/>
        <v>0.41676780581026307</v>
      </c>
      <c r="L44">
        <f t="shared" ca="1" si="0"/>
        <v>2.2278614274810781E-4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71.674800000000232</v>
      </c>
      <c r="E45" s="5">
        <f ca="1">OFFSET('2688p trace'!$S$56,(A45-1)*56,0)-OFFSET('2688p stat'!$H$1,A45*20,0)</f>
        <v>27.981854999999769</v>
      </c>
      <c r="F45" s="5">
        <f ca="1">OFFSET('2688p stat'!$H$1,A45*20,0)-OFFSET('2688p stat'!$K$1,A45*20,0)</f>
        <v>808.15082899999993</v>
      </c>
      <c r="G45" s="5">
        <f ca="1">OFFSET('2688p stat'!$K$1,A45*20,0)-OFFSET('2688p stat'!$N$1,A45*20,0)</f>
        <v>339.78251599999999</v>
      </c>
      <c r="H45" s="5">
        <f ca="1">OFFSET('2688p stat'!$N$1,A45*20,0)</f>
        <v>0</v>
      </c>
      <c r="I45" s="5"/>
      <c r="J45" s="5">
        <f t="shared" ca="1" si="1"/>
        <v>1175.9151999999997</v>
      </c>
      <c r="K45" s="10">
        <f t="shared" ca="1" si="2"/>
        <v>0.28895154684623525</v>
      </c>
      <c r="L45">
        <f t="shared" ca="1" si="0"/>
        <v>1.6809966470679731E-4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52.845399999999472</v>
      </c>
      <c r="E46" s="5">
        <f ca="1">OFFSET('2688p trace'!$S$56,(A46-1)*56,0)-OFFSET('2688p stat'!$H$1,A46*20,0)</f>
        <v>32.009796999999708</v>
      </c>
      <c r="F46" s="5">
        <f ca="1">OFFSET('2688p stat'!$H$1,A46*20,0)-OFFSET('2688p stat'!$K$1,A46*20,0)</f>
        <v>1159.9636479999999</v>
      </c>
      <c r="G46" s="5">
        <f ca="1">OFFSET('2688p stat'!$K$1,A46*20,0)-OFFSET('2688p stat'!$N$1,A46*20,0)</f>
        <v>568.54655500000001</v>
      </c>
      <c r="H46" s="5">
        <f ca="1">OFFSET('2688p stat'!$N$1,A46*20,0)</f>
        <v>0</v>
      </c>
      <c r="I46" s="5"/>
      <c r="J46" s="5">
        <f t="shared" ca="1" si="1"/>
        <v>1760.5199999999995</v>
      </c>
      <c r="K46" s="10">
        <f t="shared" ca="1" si="2"/>
        <v>0.32294240054074941</v>
      </c>
      <c r="L46">
        <f t="shared" ca="1" si="0"/>
        <v>1.746653351971436E-4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131.63999999999942</v>
      </c>
      <c r="E47" s="5">
        <f ca="1">OFFSET('2688p trace'!$S$56,(A47-1)*56,0)-OFFSET('2688p stat'!$H$1,A47*20,0)</f>
        <v>1.0153120000031777</v>
      </c>
      <c r="F47" s="5">
        <f ca="1">OFFSET('2688p stat'!$H$1,A47*20,0)-OFFSET('2688p stat'!$K$1,A47*20,0)</f>
        <v>13.884375000008731</v>
      </c>
      <c r="G47" s="5">
        <f ca="1">OFFSET('2688p stat'!$K$1,A47*20,0)-OFFSET('2688p stat'!$N$1,A47*20,0)</f>
        <v>111173.43349699999</v>
      </c>
      <c r="H47" s="5">
        <f ca="1">OFFSET('2688p stat'!$N$1,A47*20,0)</f>
        <v>17742.986816000001</v>
      </c>
      <c r="I47" s="5"/>
      <c r="J47" s="5">
        <f t="shared" ca="1" si="1"/>
        <v>128931.32</v>
      </c>
      <c r="K47" s="10">
        <f t="shared" ca="1" si="2"/>
        <v>0.86226863648801533</v>
      </c>
      <c r="L47">
        <f t="shared" ca="1" si="0"/>
        <v>8.7286648169253075E-3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0.45999999999185093</v>
      </c>
      <c r="E48" s="5">
        <f ca="1">OFFSET('2688p trace'!$S$56,(A48-1)*56,0)-OFFSET('2688p stat'!$H$1,A48*20,0)</f>
        <v>1.3118749999994179</v>
      </c>
      <c r="F48" s="5">
        <f ca="1">OFFSET('2688p stat'!$H$1,A48*20,0)-OFFSET('2688p stat'!$K$1,A48*20,0)</f>
        <v>13.101561999996193</v>
      </c>
      <c r="G48" s="5">
        <f ca="1">OFFSET('2688p stat'!$K$1,A48*20,0)-OFFSET('2688p stat'!$N$1,A48*20,0)</f>
        <v>91705.213067000004</v>
      </c>
      <c r="H48" s="5">
        <f ca="1">OFFSET('2688p stat'!$N$1,A48*20,0)</f>
        <v>14969.593496</v>
      </c>
      <c r="I48" s="5"/>
      <c r="J48" s="5">
        <f t="shared" ca="1" si="1"/>
        <v>106689.22</v>
      </c>
      <c r="K48" s="10">
        <f t="shared" ca="1" si="2"/>
        <v>0.85955463042095537</v>
      </c>
      <c r="L48">
        <f t="shared" ca="1" si="0"/>
        <v>9.4236024130289007E-3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4142.2200000000012</v>
      </c>
      <c r="E49" s="5">
        <f ca="1">OFFSET('2688p trace'!$S$56,(A49-1)*56,0)-OFFSET('2688p stat'!$H$1,A49*20,0)</f>
        <v>166.4490630000073</v>
      </c>
      <c r="F49" s="5">
        <f ca="1">OFFSET('2688p stat'!$H$1,A49*20,0)-OFFSET('2688p stat'!$K$1,A49*20,0)</f>
        <v>21.624687000003178</v>
      </c>
      <c r="G49" s="5">
        <f ca="1">OFFSET('2688p stat'!$K$1,A49*20,0)-OFFSET('2688p stat'!$N$1,A49*20,0)</f>
        <v>198456.240078</v>
      </c>
      <c r="H49" s="5">
        <f ca="1">OFFSET('2688p stat'!$N$1,A49*20,0)</f>
        <v>8947.1261720000002</v>
      </c>
      <c r="I49" s="5"/>
      <c r="J49" s="5">
        <f t="shared" ca="1" si="1"/>
        <v>207591.44</v>
      </c>
      <c r="K49" s="10">
        <f t="shared" ca="1" si="2"/>
        <v>0.95599433231929021</v>
      </c>
      <c r="L49">
        <f t="shared" ca="1" si="0"/>
        <v>5.330067918027437E-3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1.0200000000186265</v>
      </c>
      <c r="E50" s="5">
        <f ca="1">OFFSET('2688p trace'!$S$56,(A50-1)*56,0)-OFFSET('2688p stat'!$H$1,A50*20,0)</f>
        <v>109.60374999998021</v>
      </c>
      <c r="F50" s="5">
        <f ca="1">OFFSET('2688p stat'!$H$1,A50*20,0)-OFFSET('2688p stat'!$K$1,A50*20,0)</f>
        <v>21.26093800002127</v>
      </c>
      <c r="G50" s="5">
        <f ca="1">OFFSET('2688p stat'!$K$1,A50*20,0)-OFFSET('2688p stat'!$N$1,A50*20,0)</f>
        <v>179183.286914</v>
      </c>
      <c r="H50" s="5">
        <f ca="1">OFFSET('2688p stat'!$N$1,A50*20,0)</f>
        <v>8696.7483979999997</v>
      </c>
      <c r="I50" s="5"/>
      <c r="J50" s="5">
        <f t="shared" ca="1" si="1"/>
        <v>188010.9</v>
      </c>
      <c r="K50" s="10">
        <f t="shared" ca="1" si="2"/>
        <v>0.95304733350034498</v>
      </c>
      <c r="L50">
        <f t="shared" ca="1" si="0"/>
        <v>1.2240661433315351E-2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122.89999999999418</v>
      </c>
      <c r="E51" s="5">
        <f ca="1">OFFSET('2688p trace'!$S$56,(A51-1)*56,0)-OFFSET('2688p stat'!$H$1,A51*20,0)</f>
        <v>0.56640599999809638</v>
      </c>
      <c r="F51" s="5">
        <f ca="1">OFFSET('2688p stat'!$H$1,A51*20,0)-OFFSET('2688p stat'!$K$1,A51*20,0)</f>
        <v>12.979375000009895</v>
      </c>
      <c r="G51" s="5">
        <f ca="1">OFFSET('2688p stat'!$K$1,A51*20,0)-OFFSET('2688p stat'!$N$1,A51*20,0)</f>
        <v>96715.280371000001</v>
      </c>
      <c r="H51" s="5">
        <f ca="1">OFFSET('2688p stat'!$N$1,A51*20,0)</f>
        <v>13826.613848000001</v>
      </c>
      <c r="I51" s="5"/>
      <c r="J51" s="5">
        <f t="shared" ca="1" si="1"/>
        <v>110555.44</v>
      </c>
      <c r="K51" s="10">
        <f t="shared" ca="1" si="2"/>
        <v>0.87481249562210595</v>
      </c>
      <c r="L51">
        <f t="shared" ca="1" si="0"/>
        <v>3.6613301208024609E-3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0.5</v>
      </c>
      <c r="E52" s="5">
        <f ca="1">OFFSET('2688p trace'!$S$56,(A52-1)*56,0)-OFFSET('2688p stat'!$H$1,A52*20,0)</f>
        <v>0.5657809999975143</v>
      </c>
      <c r="F52" s="5">
        <f ca="1">OFFSET('2688p stat'!$H$1,A52*20,0)-OFFSET('2688p stat'!$K$1,A52*20,0)</f>
        <v>12.825780999992276</v>
      </c>
      <c r="G52" s="5">
        <f ca="1">OFFSET('2688p stat'!$K$1,A52*20,0)-OFFSET('2688p stat'!$N$1,A52*20,0)</f>
        <v>90406.927286000006</v>
      </c>
      <c r="H52" s="5">
        <f ca="1">OFFSET('2688p stat'!$N$1,A52*20,0)</f>
        <v>13908.521151999999</v>
      </c>
      <c r="I52" s="5"/>
      <c r="J52" s="5">
        <f t="shared" ca="1" si="1"/>
        <v>104328.84</v>
      </c>
      <c r="K52" s="10">
        <f t="shared" ca="1" si="2"/>
        <v>0.86655738994126652</v>
      </c>
      <c r="L52">
        <f t="shared" ca="1" si="0"/>
        <v>4.1145718557914438E-3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124.18000000000757</v>
      </c>
      <c r="E53" s="5">
        <f ca="1">OFFSET('2688p trace'!$S$56,(A53-1)*56,0)-OFFSET('2688p stat'!$H$1,A53*20,0)</f>
        <v>0.70234400000481401</v>
      </c>
      <c r="F53" s="5">
        <f ca="1">OFFSET('2688p stat'!$H$1,A53*20,0)-OFFSET('2688p stat'!$K$1,A53*20,0)</f>
        <v>14.247499999997672</v>
      </c>
      <c r="G53" s="5">
        <f ca="1">OFFSET('2688p stat'!$K$1,A53*20,0)-OFFSET('2688p stat'!$N$1,A53*20,0)</f>
        <v>103572.78780199999</v>
      </c>
      <c r="H53" s="5">
        <f ca="1">OFFSET('2688p stat'!$N$1,A53*20,0)</f>
        <v>3832.682354</v>
      </c>
      <c r="I53" s="5"/>
      <c r="J53" s="5">
        <f t="shared" ca="1" si="1"/>
        <v>107420.42</v>
      </c>
      <c r="K53" s="10">
        <f t="shared" ca="1" si="2"/>
        <v>0.96418155693302998</v>
      </c>
      <c r="L53">
        <f t="shared" ca="1" si="0"/>
        <v>1.4820944538173328E-2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95310.973999999987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0.4140000000334112</v>
      </c>
      <c r="E55" s="5">
        <f ca="1">OFFSET('2688p trace'!$S$56,(A55-1)*56,0)-OFFSET('2688p stat'!$H$1,A55*20,0)</f>
        <v>0.71909400000004098</v>
      </c>
      <c r="F55" s="5">
        <f ca="1">OFFSET('2688p stat'!$H$1,A55*20,0)-OFFSET('2688p stat'!$K$1,A55*20,0)</f>
        <v>13.986562000005506</v>
      </c>
      <c r="G55" s="5">
        <f ca="1">OFFSET('2688p stat'!$K$1,A55*20,0)-OFFSET('2688p stat'!$N$1,A55*20,0)</f>
        <v>90147.210190999991</v>
      </c>
      <c r="H55" s="5">
        <f ca="1">OFFSET('2688p stat'!$N$1,A55*20,0)</f>
        <v>3934.1221529999998</v>
      </c>
      <c r="I55" s="5"/>
      <c r="J55" s="5">
        <f t="shared" ca="1" si="1"/>
        <v>94096.038</v>
      </c>
      <c r="K55" s="10">
        <f t="shared" ca="1" si="2"/>
        <v>0.95803406930906054</v>
      </c>
      <c r="L55">
        <f t="shared" ca="1" si="0"/>
        <v>4.646696313376884E-3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3295.8367999999987</v>
      </c>
      <c r="E85" s="5">
        <f ca="1">OFFSET('2688p trace'!$S$56,(A85-1)*56,0)</f>
        <v>3232.567199999999</v>
      </c>
      <c r="F85" s="5">
        <f ca="1">OFFSET('2688p stat'!$H$1,A85*20,0)</f>
        <v>3202.4695649999999</v>
      </c>
      <c r="G85" s="5">
        <f ca="1">OFFSET('2688p stat'!$K$1,A85*20,0)</f>
        <v>3198.0215720000001</v>
      </c>
      <c r="H85" s="5">
        <f ca="1">OFFSET('2688p stat'!$N$1,A85*20,0)</f>
        <v>1052.374783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3329.1123999999995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81631.999999999985</v>
      </c>
      <c r="E87" s="5">
        <f ca="1">OFFSET('2688p trace'!$S$56,(A87-1)*56,0)</f>
        <v>81591.67</v>
      </c>
      <c r="F87" s="5">
        <f ca="1">OFFSET('2688p stat'!$H$1,A87*20,0)</f>
        <v>81561.129686999993</v>
      </c>
      <c r="G87" s="5">
        <f ca="1">OFFSET('2688p stat'!$K$1,A87*20,0)</f>
        <v>81556.083750000005</v>
      </c>
      <c r="H87" s="5">
        <f ca="1">OFFSET('2688p stat'!$N$1,A87*20,0)</f>
        <v>1197.961006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1426.4938000000004</v>
      </c>
      <c r="E88" s="5">
        <f ca="1">OFFSET('2688p trace'!$S$56,(A88-1)*56,0)</f>
        <v>1364.8106</v>
      </c>
      <c r="F88" s="5">
        <f ca="1">OFFSET('2688p stat'!$H$1,A88*20,0)</f>
        <v>1341.7112649999999</v>
      </c>
      <c r="G88" s="5">
        <f ca="1">OFFSET('2688p stat'!$K$1,A88*20,0)</f>
        <v>1337.9969630000001</v>
      </c>
      <c r="H88" s="5">
        <f ca="1">OFFSET('2688p stat'!$N$1,A88*20,0)</f>
        <v>768.14236600000004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1811.6997999999994</v>
      </c>
      <c r="E89" s="5">
        <f ca="1">OFFSET('2688p trace'!$S$56,(A89-1)*56,0)</f>
        <v>1757.5565999999997</v>
      </c>
      <c r="F89" s="5">
        <f ca="1">OFFSET('2688p stat'!$H$1,A89*20,0)</f>
        <v>1734.414563</v>
      </c>
      <c r="G89" s="5">
        <f ca="1">OFFSET('2688p stat'!$K$1,A89*20,0)</f>
        <v>1730.2079639999999</v>
      </c>
      <c r="H89" s="5">
        <f ca="1">OFFSET('2688p stat'!$N$1,A89*20,0)</f>
        <v>1160.342373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1257.5676000000005</v>
      </c>
      <c r="E90" s="5">
        <f ca="1">OFFSET('2688p trace'!$S$56,(A90-1)*56,0)</f>
        <v>1173.4991999999997</v>
      </c>
      <c r="F90" s="5">
        <f ca="1">OFFSET('2688p stat'!$H$1,A90*20,0)</f>
        <v>1150.202634</v>
      </c>
      <c r="G90" s="5">
        <f ca="1">OFFSET('2688p stat'!$K$1,A90*20,0)</f>
        <v>1146.4630099999999</v>
      </c>
      <c r="H90" s="5">
        <f ca="1">OFFSET('2688p stat'!$N$1,A90*20,0)</f>
        <v>806.00409100000002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22172.473999999998</v>
      </c>
      <c r="E91" s="5">
        <f ca="1">OFFSET('2688p trace'!$S$56,(A91-1)*56,0)</f>
        <v>22117.304000000004</v>
      </c>
      <c r="F91" s="5">
        <f ca="1">OFFSET('2688p stat'!$H$1,A91*20,0)</f>
        <v>22092.76168</v>
      </c>
      <c r="G91" s="5">
        <f ca="1">OFFSET('2688p stat'!$K$1,A91*20,0)</f>
        <v>22081.091602</v>
      </c>
      <c r="H91" s="5">
        <f ca="1">OFFSET('2688p stat'!$N$1,A91*20,0)</f>
        <v>20704.123711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20332.273999999998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20212.953999999991</v>
      </c>
      <c r="E93" s="5">
        <f ca="1">OFFSET('2688p trace'!$S$56,(A93-1)*56,0)</f>
        <v>20194.114000000005</v>
      </c>
      <c r="F93" s="5">
        <f ca="1">OFFSET('2688p stat'!$H$1,A93*20,0)</f>
        <v>20171.826406</v>
      </c>
      <c r="G93" s="5">
        <f ca="1">OFFSET('2688p stat'!$K$1,A93*20,0)</f>
        <v>20160.340155999998</v>
      </c>
      <c r="H93" s="5">
        <f ca="1">OFFSET('2688p stat'!$N$1,A93*20,0)</f>
        <v>19130.057499999999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98484.431999999986</v>
      </c>
      <c r="E94" s="5">
        <f ca="1">OFFSET('2688p trace'!$S$56,(A94-1)*56,0)</f>
        <v>98284.537999999971</v>
      </c>
      <c r="F94" s="5">
        <f ca="1">OFFSET('2688p stat'!$H$1,A94*20,0)</f>
        <v>98271.863593999995</v>
      </c>
      <c r="G94" s="5">
        <f ca="1">OFFSET('2688p stat'!$K$1,A94*20,0)</f>
        <v>98266.625</v>
      </c>
      <c r="H94" s="5">
        <f ca="1">OFFSET('2688p stat'!$N$1,A94*20,0)</f>
        <v>1301.253706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3309.5672000000004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3334.6284000000001</v>
      </c>
      <c r="E96" s="5">
        <f ca="1">OFFSET('2688p trace'!$S$56,(A96-1)*56,0)</f>
        <v>3242.8632000000007</v>
      </c>
      <c r="F96" s="5">
        <f ca="1">OFFSET('2688p stat'!$H$1,A96*20,0)</f>
        <v>3200.2203709999999</v>
      </c>
      <c r="G96" s="5">
        <f ca="1">OFFSET('2688p stat'!$K$1,A96*20,0)</f>
        <v>2145.446758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3326.8480000000004</v>
      </c>
      <c r="E97" s="5">
        <f ca="1">OFFSET('2688p trace'!$S$56,(A97-1)*56,0)</f>
        <v>3173.6481999999996</v>
      </c>
      <c r="F97" s="5">
        <f ca="1">OFFSET('2688p stat'!$H$1,A97*20,0)</f>
        <v>3142.7647999999999</v>
      </c>
      <c r="G97" s="5">
        <f ca="1">OFFSET('2688p stat'!$K$1,A97*20,0)</f>
        <v>2088.5814449999998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1428.1383999999996</v>
      </c>
      <c r="E98" s="5">
        <f ca="1">OFFSET('2688p trace'!$S$56,(A98-1)*56,0)</f>
        <v>1363.6559999999997</v>
      </c>
      <c r="F98" s="5">
        <f ca="1">OFFSET('2688p stat'!$H$1,A98*20,0)</f>
        <v>1337.8629639999999</v>
      </c>
      <c r="G98" s="5">
        <f ca="1">OFFSET('2688p stat'!$K$1,A98*20,0)</f>
        <v>568.32791899999995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1247.5899999999999</v>
      </c>
      <c r="E99" s="5">
        <f ca="1">OFFSET('2688p trace'!$S$56,(A99-1)*56,0)</f>
        <v>1175.9151999999997</v>
      </c>
      <c r="F99" s="5">
        <f ca="1">OFFSET('2688p stat'!$H$1,A99*20,0)</f>
        <v>1147.9333449999999</v>
      </c>
      <c r="G99" s="5">
        <f ca="1">OFFSET('2688p stat'!$K$1,A99*20,0)</f>
        <v>339.78251599999999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1813.3653999999992</v>
      </c>
      <c r="E100" s="5">
        <f ca="1">OFFSET('2688p trace'!$S$56,(A100-1)*56,0)</f>
        <v>1760.5199999999998</v>
      </c>
      <c r="F100" s="5">
        <f ca="1">OFFSET('2688p stat'!$H$1,A100*20,0)</f>
        <v>1728.510203</v>
      </c>
      <c r="G100" s="5">
        <f ca="1">OFFSET('2688p stat'!$K$1,A100*20,0)</f>
        <v>568.54655500000001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129062.96</v>
      </c>
      <c r="E101" s="5">
        <f ca="1">OFFSET('2688p trace'!$S$56,(A101-1)*56,0)</f>
        <v>128931.32</v>
      </c>
      <c r="F101" s="5">
        <f ca="1">OFFSET('2688p stat'!$H$1,A101*20,0)</f>
        <v>128930.304688</v>
      </c>
      <c r="G101" s="5">
        <f ca="1">OFFSET('2688p stat'!$K$1,A101*20,0)</f>
        <v>128916.420313</v>
      </c>
      <c r="H101" s="5">
        <f ca="1">OFFSET('2688p stat'!$N$1,A101*20,0)</f>
        <v>17742.986816000001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106689.68</v>
      </c>
      <c r="E102" s="5">
        <f ca="1">OFFSET('2688p trace'!$S$56,(A102-1)*56,0)</f>
        <v>106689.22</v>
      </c>
      <c r="F102" s="5">
        <f ca="1">OFFSET('2688p stat'!$H$1,A102*20,0)</f>
        <v>106687.908125</v>
      </c>
      <c r="G102" s="5">
        <f ca="1">OFFSET('2688p stat'!$K$1,A102*20,0)</f>
        <v>106674.80656300001</v>
      </c>
      <c r="H102" s="5">
        <f ca="1">OFFSET('2688p stat'!$N$1,A102*20,0)</f>
        <v>14969.593496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211733.66</v>
      </c>
      <c r="E103" s="5">
        <f ca="1">OFFSET('2688p trace'!$S$56,(A103-1)*56,0)</f>
        <v>207591.44</v>
      </c>
      <c r="F103" s="5">
        <f ca="1">OFFSET('2688p stat'!$H$1,A103*20,0)</f>
        <v>207424.990937</v>
      </c>
      <c r="G103" s="5">
        <f ca="1">OFFSET('2688p stat'!$K$1,A103*20,0)</f>
        <v>207403.36624999999</v>
      </c>
      <c r="H103" s="5">
        <f ca="1">OFFSET('2688p stat'!$N$1,A103*20,0)</f>
        <v>8947.1261720000002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188011.92</v>
      </c>
      <c r="E104" s="5">
        <f ca="1">OFFSET('2688p trace'!$S$56,(A104-1)*56,0)</f>
        <v>188010.9</v>
      </c>
      <c r="F104" s="5">
        <f ca="1">OFFSET('2688p stat'!$H$1,A104*20,0)</f>
        <v>187901.29625000001</v>
      </c>
      <c r="G104" s="5">
        <f ca="1">OFFSET('2688p stat'!$K$1,A104*20,0)</f>
        <v>187880.03531199999</v>
      </c>
      <c r="H104" s="5">
        <f ca="1">OFFSET('2688p stat'!$N$1,A104*20,0)</f>
        <v>8696.7483979999997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110678.34</v>
      </c>
      <c r="E105" s="5">
        <f ca="1">OFFSET('2688p trace'!$S$56,(A105-1)*56,0)</f>
        <v>110555.44</v>
      </c>
      <c r="F105" s="5">
        <f ca="1">OFFSET('2688p stat'!$H$1,A105*20,0)</f>
        <v>110554.873594</v>
      </c>
      <c r="G105" s="5">
        <f ca="1">OFFSET('2688p stat'!$K$1,A105*20,0)</f>
        <v>110541.89421899999</v>
      </c>
      <c r="H105" s="5">
        <f ca="1">OFFSET('2688p stat'!$N$1,A105*20,0)</f>
        <v>13826.613848000001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104329.34</v>
      </c>
      <c r="E106" s="5">
        <f ca="1">OFFSET('2688p trace'!$S$56,(A106-1)*56,0)</f>
        <v>104328.84</v>
      </c>
      <c r="F106" s="5">
        <f ca="1">OFFSET('2688p stat'!$H$1,A106*20,0)</f>
        <v>104328.274219</v>
      </c>
      <c r="G106" s="5">
        <f ca="1">OFFSET('2688p stat'!$K$1,A106*20,0)</f>
        <v>104315.44843800001</v>
      </c>
      <c r="H106" s="5">
        <f ca="1">OFFSET('2688p stat'!$N$1,A106*20,0)</f>
        <v>13908.521151999999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107544.6</v>
      </c>
      <c r="E107" s="5">
        <f ca="1">OFFSET('2688p trace'!$S$56,(A107-1)*56,0)</f>
        <v>107420.42</v>
      </c>
      <c r="F107" s="5">
        <f ca="1">OFFSET('2688p stat'!$H$1,A107*20,0)</f>
        <v>107419.71765599999</v>
      </c>
      <c r="G107" s="5">
        <f ca="1">OFFSET('2688p stat'!$K$1,A107*20,0)</f>
        <v>107405.470156</v>
      </c>
      <c r="H107" s="5">
        <f ca="1">OFFSET('2688p stat'!$N$1,A107*20,0)</f>
        <v>3832.682354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95310.973999999987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94096.452000000034</v>
      </c>
      <c r="E109" s="5">
        <f ca="1">OFFSET('2688p trace'!$S$56,(A109-1)*56,0)</f>
        <v>94096.038</v>
      </c>
      <c r="F109" s="5">
        <f ca="1">OFFSET('2688p stat'!$H$1,A109*20,0)</f>
        <v>94095.318906</v>
      </c>
      <c r="G109" s="5">
        <f ca="1">OFFSET('2688p stat'!$K$1,A109*20,0)</f>
        <v>94081.332343999995</v>
      </c>
      <c r="H109" s="5">
        <f ca="1">OFFSET('2688p stat'!$N$1,A109*20,0)</f>
        <v>3934.1221529999998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14184.322493759997</v>
      </c>
      <c r="E139" s="5">
        <f ca="1">OFFSET('2688p trace'!$V$56,(A31-1)*56,0)</f>
        <v>959.90441215999863</v>
      </c>
      <c r="F139" s="5">
        <f ca="1">OFFSET('2688p stat'!$H$1,A139*20,1)</f>
        <v>0.37524200000000002</v>
      </c>
      <c r="G139" s="5">
        <f ca="1">OFFSET('2688p stat'!$K$1,A139*20,1)</f>
        <v>0.372197</v>
      </c>
      <c r="H139" s="5">
        <f ca="1">OFFSET('2688p stat'!$N$1,A139*20,1)</f>
        <v>0.14357700000000001</v>
      </c>
      <c r="J139" s="5">
        <f t="shared" ref="J139:J187" ca="1" si="5">SUM(E139:H139)</f>
        <v>960.79542815999866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25753.796630239998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7369070.2579999994</v>
      </c>
      <c r="E141" s="5">
        <f ca="1">OFFSET('2688p trace'!$V$56,(A33-1)*56,0)</f>
        <v>7286675.5205000052</v>
      </c>
      <c r="F141" s="5">
        <f ca="1">OFFSET('2688p stat'!$H$1,A141*20,1)</f>
        <v>7253583.6303960001</v>
      </c>
      <c r="G141" s="5">
        <f ca="1">OFFSET('2688p stat'!$K$1,A141*20,1)</f>
        <v>7252943.3862859998</v>
      </c>
      <c r="H141" s="5">
        <f ca="1">OFFSET('2688p stat'!$N$1,A141*20,1)</f>
        <v>0.14902499999999999</v>
      </c>
      <c r="J141" s="5">
        <f t="shared" ca="1" si="5"/>
        <v>21793202.686207004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21891.395335559082</v>
      </c>
      <c r="E142" s="5">
        <f ca="1">OFFSET('2688p trace'!$V$56,(A34-1)*56,0)</f>
        <v>4.4109639999994454E-2</v>
      </c>
      <c r="F142" s="5">
        <f ca="1">OFFSET('2688p stat'!$H$1,A142*20,1)</f>
        <v>6.3829999999999998E-3</v>
      </c>
      <c r="G142" s="5">
        <f ca="1">OFFSET('2688p stat'!$K$1,A142*20,1)</f>
        <v>5.4510000000000001E-3</v>
      </c>
      <c r="H142" s="5">
        <f ca="1">OFFSET('2688p stat'!$N$1,A142*20,1)</f>
        <v>7.0086999999999997E-2</v>
      </c>
      <c r="J142" s="5">
        <f t="shared" ca="1" si="5"/>
        <v>0.12603063999999445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30821.17780596</v>
      </c>
      <c r="E143" s="5">
        <f ca="1">OFFSET('2688p trace'!$V$56,(A35-1)*56,0)</f>
        <v>0.3547104399999908</v>
      </c>
      <c r="F143" s="5">
        <f ca="1">OFFSET('2688p stat'!$H$1,A143*20,1)</f>
        <v>0.17251</v>
      </c>
      <c r="G143" s="5">
        <f ca="1">OFFSET('2688p stat'!$K$1,A143*20,1)</f>
        <v>0.169626</v>
      </c>
      <c r="H143" s="5">
        <f ca="1">OFFSET('2688p stat'!$N$1,A143*20,1)</f>
        <v>0.13316900000000001</v>
      </c>
      <c r="J143" s="5">
        <f t="shared" ca="1" si="5"/>
        <v>0.83001543999999072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38810.777794238857</v>
      </c>
      <c r="E144" s="5">
        <f ca="1">OFFSET('2688p trace'!$V$56,(A36-1)*56,0)</f>
        <v>0.65406735999997989</v>
      </c>
      <c r="F144" s="5">
        <f ca="1">OFFSET('2688p stat'!$H$1,A144*20,1)</f>
        <v>5.7127999999999998E-2</v>
      </c>
      <c r="G144" s="5">
        <f ca="1">OFFSET('2688p stat'!$K$1,A144*20,1)</f>
        <v>4.6325999999999999E-2</v>
      </c>
      <c r="H144" s="5">
        <f ca="1">OFFSET('2688p stat'!$N$1,A144*20,1)</f>
        <v>4.1826000000000002E-2</v>
      </c>
      <c r="J144" s="5">
        <f t="shared" ca="1" si="5"/>
        <v>0.79934735999997986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1306155.0735239994</v>
      </c>
      <c r="E145" s="5">
        <f ca="1">OFFSET('2688p trace'!$V$56,(A37-1)*56,0)</f>
        <v>1335387.2815839997</v>
      </c>
      <c r="F145" s="5">
        <f ca="1">OFFSET('2688p stat'!$H$1,A145*20,1)</f>
        <v>1331310.0532160001</v>
      </c>
      <c r="G145" s="5">
        <f ca="1">OFFSET('2688p stat'!$K$1,A145*20,1)</f>
        <v>1330953.3315950001</v>
      </c>
      <c r="H145" s="5">
        <f ca="1">OFFSET('2688p stat'!$N$1,A145*20,1)</f>
        <v>1276918.8379309999</v>
      </c>
      <c r="J145" s="5">
        <f t="shared" ca="1" si="5"/>
        <v>5274569.5043259999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216625.18592400002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367781.98448400013</v>
      </c>
      <c r="E147" s="5">
        <f ca="1">OFFSET('2688p trace'!$V$56,(A39-1)*56,0)</f>
        <v>341694.19680399989</v>
      </c>
      <c r="F147" s="5">
        <f ca="1">OFFSET('2688p stat'!$H$1,A147*20,1)</f>
        <v>341145.16904900002</v>
      </c>
      <c r="G147" s="5">
        <f ca="1">OFFSET('2688p stat'!$K$1,A147*20,1)</f>
        <v>340838.39536099997</v>
      </c>
      <c r="H147" s="5">
        <f ca="1">OFFSET('2688p stat'!$N$1,A147*20,1)</f>
        <v>316379.207444</v>
      </c>
      <c r="J147" s="5">
        <f t="shared" ca="1" si="5"/>
        <v>1340056.968658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14499589.705375997</v>
      </c>
      <c r="E148" s="5">
        <f ca="1">OFFSET('2688p trace'!$V$56,(A40-1)*56,0)</f>
        <v>14830072.358756004</v>
      </c>
      <c r="F148" s="5">
        <f ca="1">OFFSET('2688p stat'!$H$1,A148*20,1)</f>
        <v>14806929.646299001</v>
      </c>
      <c r="G148" s="5">
        <f ca="1">OFFSET('2688p stat'!$K$1,A148*20,1)</f>
        <v>14804414.406614</v>
      </c>
      <c r="H148" s="5">
        <f ca="1">OFFSET('2688p stat'!$N$1,A148*20,1)</f>
        <v>2.4850590000000001</v>
      </c>
      <c r="J148" s="5">
        <f t="shared" ca="1" si="5"/>
        <v>44441418.896728002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11420.14713216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12845.205533440001</v>
      </c>
      <c r="E150" s="5">
        <f ca="1">OFFSET('2688p trace'!$V$56,(A42-1)*56,0)</f>
        <v>278.99004176000074</v>
      </c>
      <c r="F150" s="5">
        <f ca="1">OFFSET('2688p stat'!$H$1,A150*20,1)</f>
        <v>0.250222</v>
      </c>
      <c r="G150" s="5">
        <f ca="1">OFFSET('2688p stat'!$K$1,A150*20,1)</f>
        <v>3.8566000000000003E-2</v>
      </c>
      <c r="H150" s="5">
        <f ca="1">OFFSET('2688p stat'!$N$1,A150*20,1)</f>
        <v>0</v>
      </c>
      <c r="J150" s="5">
        <f t="shared" ca="1" si="5"/>
        <v>279.27882976000075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43203.633940000014</v>
      </c>
      <c r="E151" s="5">
        <f ca="1">OFFSET('2688p trace'!$V$56,(A43-1)*56,0)</f>
        <v>46.957374759999929</v>
      </c>
      <c r="F151" s="5">
        <f ca="1">OFFSET('2688p stat'!$H$1,A151*20,1)</f>
        <v>6.7874840000000001</v>
      </c>
      <c r="G151" s="5">
        <f ca="1">OFFSET('2688p stat'!$K$1,A151*20,1)</f>
        <v>0.112333</v>
      </c>
      <c r="H151" s="5">
        <f ca="1">OFFSET('2688p stat'!$N$1,A151*20,1)</f>
        <v>0</v>
      </c>
      <c r="J151" s="5">
        <f t="shared" ca="1" si="5"/>
        <v>53.857191759999928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19522.96038144</v>
      </c>
      <c r="E152" s="5">
        <f ca="1">OFFSET('2688p trace'!$V$56,(A44-1)*56,0)</f>
        <v>39.423552000000043</v>
      </c>
      <c r="F152" s="5">
        <f ca="1">OFFSET('2688p stat'!$H$1,A152*20,1)</f>
        <v>1.8964000000000002E-2</v>
      </c>
      <c r="G152" s="5">
        <f ca="1">OFFSET('2688p stat'!$K$1,A152*20,1)</f>
        <v>5.5402E-2</v>
      </c>
      <c r="H152" s="5">
        <f ca="1">OFFSET('2688p stat'!$N$1,A152*20,1)</f>
        <v>0</v>
      </c>
      <c r="J152" s="5">
        <f t="shared" ca="1" si="5"/>
        <v>39.497918000000041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25859.775251999472</v>
      </c>
      <c r="E153" s="5">
        <f ca="1">OFFSET('2688p trace'!$V$56,(A45-1)*56,0)</f>
        <v>62.907048959999948</v>
      </c>
      <c r="F153" s="5">
        <f ca="1">OFFSET('2688p stat'!$H$1,A153*20,1)</f>
        <v>4.3528539999999998</v>
      </c>
      <c r="G153" s="5">
        <f ca="1">OFFSET('2688p stat'!$K$1,A153*20,1)</f>
        <v>0.43870900000000002</v>
      </c>
      <c r="H153" s="5">
        <f ca="1">OFFSET('2688p stat'!$N$1,A153*20,1)</f>
        <v>0</v>
      </c>
      <c r="J153" s="5">
        <f t="shared" ca="1" si="5"/>
        <v>67.698611959999951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19731.801664840008</v>
      </c>
      <c r="E154" s="5">
        <f ca="1">OFFSET('2688p trace'!$V$56,(A46-1)*56,0)</f>
        <v>112.13623999999973</v>
      </c>
      <c r="F154" s="5">
        <f ca="1">OFFSET('2688p stat'!$H$1,A154*20,1)</f>
        <v>0.175232</v>
      </c>
      <c r="G154" s="5">
        <f ca="1">OFFSET('2688p stat'!$K$1,A154*20,1)</f>
        <v>7.9153000000000001E-2</v>
      </c>
      <c r="H154" s="5">
        <f ca="1">OFFSET('2688p stat'!$N$1,A154*20,1)</f>
        <v>0</v>
      </c>
      <c r="J154" s="5">
        <f t="shared" ca="1" si="5"/>
        <v>112.39062499999973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6773597.4784000004</v>
      </c>
      <c r="E155" s="5">
        <f ca="1">OFFSET('2688p trace'!$V$56,(A47-1)*56,0)</f>
        <v>6759241.1776000001</v>
      </c>
      <c r="F155" s="5">
        <f ca="1">OFFSET('2688p stat'!$H$1,A155*20,1)</f>
        <v>6759808.4557649996</v>
      </c>
      <c r="G155" s="5">
        <f ca="1">OFFSET('2688p stat'!$K$1,A155*20,1)</f>
        <v>6757089.2627219995</v>
      </c>
      <c r="H155" s="5">
        <f ca="1">OFFSET('2688p stat'!$N$1,A155*20,1)</f>
        <v>455207.33201499999</v>
      </c>
      <c r="J155" s="5">
        <f t="shared" ca="1" si="5"/>
        <v>20731346.228101999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5413914.3775999984</v>
      </c>
      <c r="E156" s="5">
        <f ca="1">OFFSET('2688p trace'!$V$56,(A48-1)*56,0)</f>
        <v>5414468.251600001</v>
      </c>
      <c r="F156" s="5">
        <f ca="1">OFFSET('2688p stat'!$H$1,A156*20,1)</f>
        <v>5414054.7871909998</v>
      </c>
      <c r="G156" s="5">
        <f ca="1">OFFSET('2688p stat'!$K$1,A156*20,1)</f>
        <v>5409624.551186</v>
      </c>
      <c r="H156" s="5">
        <f ca="1">OFFSET('2688p stat'!$N$1,A156*20,1)</f>
        <v>541227.47051599994</v>
      </c>
      <c r="J156" s="5">
        <f t="shared" ca="1" si="5"/>
        <v>16779375.060493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4829031.4243999999</v>
      </c>
      <c r="E157" s="5">
        <f ca="1">OFFSET('2688p trace'!$V$56,(A49-1)*56,0)</f>
        <v>4664289.6464000009</v>
      </c>
      <c r="F157" s="5">
        <f ca="1">OFFSET('2688p stat'!$H$1,A157*20,1)</f>
        <v>4656241.6664279997</v>
      </c>
      <c r="G157" s="5">
        <f ca="1">OFFSET('2688p stat'!$K$1,A157*20,1)</f>
        <v>4655159.3645780003</v>
      </c>
      <c r="H157" s="5">
        <f ca="1">OFFSET('2688p stat'!$N$1,A157*20,1)</f>
        <v>8198.0580790000004</v>
      </c>
      <c r="J157" s="5">
        <f t="shared" ca="1" si="5"/>
        <v>13983888.735485002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20372033.753599994</v>
      </c>
      <c r="E158" s="5">
        <f ca="1">OFFSET('2688p trace'!$V$56,(A50-1)*56,0)</f>
        <v>20371842.210000001</v>
      </c>
      <c r="F158" s="5">
        <f ca="1">OFFSET('2688p stat'!$H$1,A158*20,1)</f>
        <v>20362713.197701</v>
      </c>
      <c r="G158" s="5">
        <f ca="1">OFFSET('2688p stat'!$K$1,A158*20,1)</f>
        <v>20362020.123955</v>
      </c>
      <c r="H158" s="5">
        <f ca="1">OFFSET('2688p stat'!$N$1,A158*20,1)</f>
        <v>41326.904602000002</v>
      </c>
      <c r="J158" s="5">
        <f t="shared" ca="1" si="5"/>
        <v>61137902.436257996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842593.38439999986</v>
      </c>
      <c r="E159" s="5">
        <f ca="1">OFFSET('2688p trace'!$V$56,(A51-1)*56,0)</f>
        <v>843716.52639999986</v>
      </c>
      <c r="F159" s="5">
        <f ca="1">OFFSET('2688p stat'!$H$1,A159*20,1)</f>
        <v>843699.19569600001</v>
      </c>
      <c r="G159" s="5">
        <f ca="1">OFFSET('2688p stat'!$K$1,A159*20,1)</f>
        <v>842315.53570400004</v>
      </c>
      <c r="H159" s="5">
        <f ca="1">OFFSET('2688p stat'!$N$1,A159*20,1)</f>
        <v>10757.981549</v>
      </c>
      <c r="J159" s="5">
        <f t="shared" ca="1" si="5"/>
        <v>2540489.2393489997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978413.42440000002</v>
      </c>
      <c r="E160" s="5">
        <f ca="1">OFFSET('2688p trace'!$V$56,(A52-1)*56,0)</f>
        <v>978458.01440000022</v>
      </c>
      <c r="F160" s="5">
        <f ca="1">OFFSET('2688p stat'!$H$1,A160*20,1)</f>
        <v>978459.25459499995</v>
      </c>
      <c r="G160" s="5">
        <f ca="1">OFFSET('2688p stat'!$K$1,A160*20,1)</f>
        <v>978062.59688600001</v>
      </c>
      <c r="H160" s="5">
        <f ca="1">OFFSET('2688p stat'!$N$1,A160*20,1)</f>
        <v>15843.073581000001</v>
      </c>
      <c r="J160" s="5">
        <f t="shared" ca="1" si="5"/>
        <v>2950822.939462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9395523.1999999993</v>
      </c>
      <c r="E161" s="5">
        <f ca="1">OFFSET('2688p trace'!$V$56,(A53-1)*56,0)</f>
        <v>9364697.9636000004</v>
      </c>
      <c r="F161" s="5">
        <f ca="1">OFFSET('2688p stat'!$H$1,A161*20,1)</f>
        <v>9364513.8226379994</v>
      </c>
      <c r="G161" s="5">
        <f ca="1">OFFSET('2688p stat'!$K$1,A161*20,1)</f>
        <v>9360487.1608920004</v>
      </c>
      <c r="H161" s="5">
        <f ca="1">OFFSET('2688p stat'!$N$1,A161*20,1)</f>
        <v>13703.732472</v>
      </c>
      <c r="J161" s="5">
        <f t="shared" ca="1" si="5"/>
        <v>28103402.679602001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699765.9959239997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722002.07889599982</v>
      </c>
      <c r="E163" s="5">
        <f ca="1">OFFSET('2688p trace'!$V$56,(A55-1)*56,0)</f>
        <v>722001.46515599976</v>
      </c>
      <c r="F163" s="5">
        <f ca="1">OFFSET('2688p stat'!$H$1,A163*20,1)</f>
        <v>721990.188402</v>
      </c>
      <c r="G163" s="5">
        <f ca="1">OFFSET('2688p stat'!$K$1,A163*20,1)</f>
        <v>721793.53961199999</v>
      </c>
      <c r="H163" s="5">
        <f ca="1">OFFSET('2688p stat'!$N$1,A163*20,1)</f>
        <v>1493.7315140000001</v>
      </c>
      <c r="J163" s="5">
        <f t="shared" ca="1" si="5"/>
        <v>2167278.9246839997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33.01226841403917</v>
      </c>
      <c r="E194" s="8">
        <f t="shared" ca="1" si="6"/>
        <v>8.5878621201715273</v>
      </c>
      <c r="F194" s="8">
        <f t="shared" ca="1" si="6"/>
        <v>0.16979574006434911</v>
      </c>
      <c r="G194" s="8">
        <f t="shared" ca="1" si="6"/>
        <v>0.16910541062899198</v>
      </c>
      <c r="H194" s="8">
        <f t="shared" ca="1" si="6"/>
        <v>0.10503003410453603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44.482757363888751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8.5918469688646688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752.44960366967825</v>
      </c>
      <c r="E196" s="8">
        <f t="shared" ca="1" si="6"/>
        <v>748.23114984011215</v>
      </c>
      <c r="F196" s="8">
        <f t="shared" ca="1" si="6"/>
        <v>746.53019864609996</v>
      </c>
      <c r="G196" s="8">
        <f t="shared" ca="1" si="6"/>
        <v>746.49725133795766</v>
      </c>
      <c r="H196" s="8">
        <f t="shared" ca="1" si="6"/>
        <v>0.10700415319042526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41.011701823036738</v>
      </c>
      <c r="E197" s="8">
        <f t="shared" ca="1" si="6"/>
        <v>5.8215391955045485E-2</v>
      </c>
      <c r="F197" s="8">
        <f t="shared" ca="1" si="6"/>
        <v>2.2145398077252975E-2</v>
      </c>
      <c r="G197" s="8">
        <f t="shared" ca="1" si="6"/>
        <v>2.0464878010875116E-2</v>
      </c>
      <c r="H197" s="8">
        <f t="shared" ca="1" si="6"/>
        <v>7.3382044016230552E-2</v>
      </c>
      <c r="J197" s="8">
        <f t="shared" ca="1" si="7"/>
        <v>1293.9920203720949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48.662642069533362</v>
      </c>
      <c r="E198" s="8">
        <f t="shared" ca="1" si="6"/>
        <v>0.16508516749265903</v>
      </c>
      <c r="F198" s="8">
        <f t="shared" ca="1" si="6"/>
        <v>0.1151272700970539</v>
      </c>
      <c r="G198" s="8">
        <f t="shared" ca="1" si="6"/>
        <v>0.11416087259652494</v>
      </c>
      <c r="H198" s="8">
        <f t="shared" ca="1" si="6"/>
        <v>0.10115157244452504</v>
      </c>
      <c r="J198" s="8">
        <f t="shared" ca="1" si="7"/>
        <v>9.8403181516044352E-2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54.606864765219399</v>
      </c>
      <c r="E199" s="8">
        <f t="shared" ca="1" si="6"/>
        <v>0.22417248583070681</v>
      </c>
      <c r="F199" s="8">
        <f t="shared" ca="1" si="6"/>
        <v>6.6251479198580918E-2</v>
      </c>
      <c r="G199" s="8">
        <f t="shared" ca="1" si="6"/>
        <v>5.9660030439147443E-2</v>
      </c>
      <c r="H199" s="8">
        <f t="shared" ca="1" si="6"/>
        <v>5.668840474029941E-2</v>
      </c>
      <c r="J199" s="8">
        <f t="shared" ca="1" si="7"/>
        <v>0.25253068385065464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316.78779428664211</v>
      </c>
      <c r="E200" s="8">
        <f t="shared" ca="1" si="6"/>
        <v>320.31308998956297</v>
      </c>
      <c r="F200" s="8">
        <f t="shared" ca="1" si="6"/>
        <v>319.82372333629615</v>
      </c>
      <c r="G200" s="8">
        <f t="shared" ca="1" si="6"/>
        <v>319.78087243158717</v>
      </c>
      <c r="H200" s="8">
        <f t="shared" ca="1" si="6"/>
        <v>313.22233023192098</v>
      </c>
      <c r="J200" s="8">
        <f t="shared" ca="1" si="7"/>
        <v>0.24782142030808885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129.01064407603261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636.59698723476163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168.09945101598248</v>
      </c>
      <c r="E202" s="8">
        <f t="shared" ca="1" si="6"/>
        <v>162.02792515132975</v>
      </c>
      <c r="F202" s="8">
        <f t="shared" ca="1" si="6"/>
        <v>161.89770112133394</v>
      </c>
      <c r="G202" s="8">
        <f t="shared" ca="1" si="6"/>
        <v>161.82489175765372</v>
      </c>
      <c r="H202" s="8">
        <f t="shared" ca="1" si="6"/>
        <v>155.9103821633999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1055.4773688921277</v>
      </c>
      <c r="E203" s="8">
        <f t="shared" ca="1" si="6"/>
        <v>1067.4381103689061</v>
      </c>
      <c r="F203" s="8">
        <f t="shared" ca="1" si="6"/>
        <v>1066.6049027566135</v>
      </c>
      <c r="G203" s="8">
        <f t="shared" ca="1" si="6"/>
        <v>1066.514307306267</v>
      </c>
      <c r="H203" s="8">
        <f t="shared" ca="1" si="6"/>
        <v>0.43695772460044685</v>
      </c>
      <c r="J203" s="8">
        <f t="shared" ca="1" si="7"/>
        <v>320.8726492176163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29.621491259862609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1847.8428225023376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31.415327971314607</v>
      </c>
      <c r="E205" s="8">
        <f t="shared" ca="1" si="8"/>
        <v>4.6298340022623252</v>
      </c>
      <c r="F205" s="8">
        <f t="shared" ca="1" si="8"/>
        <v>0.13865445071832352</v>
      </c>
      <c r="G205" s="8">
        <f t="shared" ca="1" si="8"/>
        <v>5.443439089399274E-2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57.614421830632658</v>
      </c>
      <c r="E206" s="8">
        <f t="shared" ca="1" si="8"/>
        <v>1.8994286029120218</v>
      </c>
      <c r="F206" s="8">
        <f t="shared" ca="1" si="8"/>
        <v>0.72214677918550607</v>
      </c>
      <c r="G206" s="8">
        <f t="shared" ca="1" si="8"/>
        <v>9.2901932466445486E-2</v>
      </c>
      <c r="H206" s="8">
        <f t="shared" ca="1" si="8"/>
        <v>0</v>
      </c>
      <c r="J206" s="8">
        <f t="shared" ca="1" si="7"/>
        <v>4.632229597949606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38.729679730496066</v>
      </c>
      <c r="E207" s="8">
        <f t="shared" ca="1" si="8"/>
        <v>1.7403994792184934</v>
      </c>
      <c r="F207" s="8">
        <f t="shared" ca="1" si="8"/>
        <v>3.8171220153408777E-2</v>
      </c>
      <c r="G207" s="8">
        <f t="shared" ca="1" si="8"/>
        <v>6.5242980189442606E-2</v>
      </c>
      <c r="H207" s="8">
        <f t="shared" ca="1" si="8"/>
        <v>0</v>
      </c>
      <c r="J207" s="8">
        <f t="shared" ca="1" si="7"/>
        <v>2.034196587673943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44.574188182866813</v>
      </c>
      <c r="E208" s="8">
        <f t="shared" ca="1" si="8"/>
        <v>2.1984709199110903</v>
      </c>
      <c r="F208" s="8">
        <f t="shared" ca="1" si="8"/>
        <v>0.57830656102797251</v>
      </c>
      <c r="G208" s="8">
        <f t="shared" ca="1" si="8"/>
        <v>0.18359436235353196</v>
      </c>
      <c r="H208" s="8">
        <f t="shared" ca="1" si="8"/>
        <v>0</v>
      </c>
      <c r="J208" s="8">
        <f t="shared" ca="1" si="7"/>
        <v>1.7420401935018612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38.936278526754293</v>
      </c>
      <c r="E209" s="8">
        <f t="shared" ca="1" si="8"/>
        <v>2.9352430208894082</v>
      </c>
      <c r="F209" s="8">
        <f t="shared" ca="1" si="8"/>
        <v>0.11603200000000001</v>
      </c>
      <c r="G209" s="8">
        <f t="shared" ca="1" si="8"/>
        <v>7.7983865613343376E-2</v>
      </c>
      <c r="H209" s="8">
        <f t="shared" ca="1" si="8"/>
        <v>0</v>
      </c>
      <c r="J209" s="8">
        <f t="shared" ca="1" si="7"/>
        <v>2.2806621306345916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721.4076804833926</v>
      </c>
      <c r="E210" s="8">
        <f t="shared" ca="1" si="8"/>
        <v>720.64278124280349</v>
      </c>
      <c r="F210" s="8">
        <f t="shared" ca="1" si="8"/>
        <v>720.67302105277702</v>
      </c>
      <c r="G210" s="8">
        <f t="shared" ca="1" si="8"/>
        <v>720.52805790854279</v>
      </c>
      <c r="H210" s="8">
        <f t="shared" ca="1" si="8"/>
        <v>187.01467785544662</v>
      </c>
      <c r="J210" s="8">
        <f t="shared" ca="1" si="7"/>
        <v>2.9385704857974697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644.95105974001081</v>
      </c>
      <c r="E211" s="8">
        <f t="shared" ca="1" si="8"/>
        <v>644.98404996319971</v>
      </c>
      <c r="F211" s="8">
        <f t="shared" ca="1" si="8"/>
        <v>644.9594230720711</v>
      </c>
      <c r="G211" s="8">
        <f t="shared" ca="1" si="8"/>
        <v>644.6954889843131</v>
      </c>
      <c r="H211" s="8">
        <f t="shared" ca="1" si="8"/>
        <v>203.92054583755237</v>
      </c>
      <c r="J211" s="8">
        <f t="shared" ca="1" si="7"/>
        <v>1262.0740047229929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609.1175111581515</v>
      </c>
      <c r="E212" s="8">
        <f t="shared" ca="1" si="8"/>
        <v>598.63737112897059</v>
      </c>
      <c r="F212" s="8">
        <f t="shared" ca="1" si="8"/>
        <v>598.12068992386151</v>
      </c>
      <c r="G212" s="8">
        <f t="shared" ca="1" si="8"/>
        <v>598.05117197381765</v>
      </c>
      <c r="H212" s="8">
        <f t="shared" ca="1" si="8"/>
        <v>25.097274719095058</v>
      </c>
      <c r="J212" s="8">
        <f t="shared" ca="1" si="7"/>
        <v>1135.4263272655774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1251.089164430975</v>
      </c>
      <c r="E213" s="8">
        <f t="shared" ca="1" si="8"/>
        <v>1251.0832828707767</v>
      </c>
      <c r="F213" s="8">
        <f t="shared" ca="1" si="8"/>
        <v>1250.8029342809216</v>
      </c>
      <c r="G213" s="8">
        <f t="shared" ca="1" si="8"/>
        <v>1250.7816476762484</v>
      </c>
      <c r="H213" s="8">
        <f t="shared" ca="1" si="8"/>
        <v>56.34916800078652</v>
      </c>
      <c r="J213" s="8">
        <f t="shared" ca="1" si="7"/>
        <v>1036.5375725581698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254.4368976980752</v>
      </c>
      <c r="E214" s="8">
        <f t="shared" ca="1" si="9"/>
        <v>254.60641813663062</v>
      </c>
      <c r="F214" s="8">
        <f t="shared" ca="1" si="9"/>
        <v>254.60380319962829</v>
      </c>
      <c r="G214" s="8">
        <f t="shared" ca="1" si="9"/>
        <v>254.39494342303607</v>
      </c>
      <c r="H214" s="8">
        <f t="shared" ca="1" si="9"/>
        <v>28.74990849329382</v>
      </c>
      <c r="J214" s="8">
        <f t="shared" ca="1" si="7"/>
        <v>2167.3364574939847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274.17778944236312</v>
      </c>
      <c r="E215" s="8">
        <f t="shared" ca="1" si="9"/>
        <v>274.1840370305697</v>
      </c>
      <c r="F215" s="8">
        <f t="shared" ca="1" si="9"/>
        <v>274.18421079457335</v>
      </c>
      <c r="G215" s="8">
        <f t="shared" ca="1" si="9"/>
        <v>274.12862937669451</v>
      </c>
      <c r="H215" s="8">
        <f t="shared" ca="1" si="9"/>
        <v>34.889182125343545</v>
      </c>
      <c r="J215" s="8">
        <f t="shared" ca="1" si="7"/>
        <v>441.8041073118971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849.63335533770078</v>
      </c>
      <c r="E216" s="8">
        <f t="shared" ca="1" si="9"/>
        <v>848.23845346654457</v>
      </c>
      <c r="F216" s="8">
        <f t="shared" ca="1" si="9"/>
        <v>848.23011383758524</v>
      </c>
      <c r="G216" s="8">
        <f t="shared" ca="1" si="9"/>
        <v>848.04772834178038</v>
      </c>
      <c r="H216" s="8">
        <f t="shared" ca="1" si="9"/>
        <v>32.448192142070162</v>
      </c>
      <c r="J216" s="8">
        <f t="shared" ca="1" si="7"/>
        <v>476.14874575571901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231.8715614275126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1469.4354816320385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235.52677921148896</v>
      </c>
      <c r="E218" s="8">
        <f t="shared" ca="1" si="9"/>
        <v>235.52667910635046</v>
      </c>
      <c r="F218" s="8">
        <f t="shared" ca="1" si="9"/>
        <v>235.52483978405007</v>
      </c>
      <c r="G218" s="8">
        <f t="shared" ca="1" si="9"/>
        <v>235.49276259679229</v>
      </c>
      <c r="H218" s="8">
        <f t="shared" ca="1" si="9"/>
        <v>10.712907153693061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408.06417919405897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1.3058016096257595E-3</v>
      </c>
      <c r="E248" s="9">
        <f t="shared" ca="1" si="31"/>
        <v>9.1861358556823332E-5</v>
      </c>
      <c r="F248" s="9">
        <f t="shared" ca="1" si="31"/>
        <v>3.6588231636075104E-8</v>
      </c>
      <c r="G248" s="9">
        <f t="shared" ca="1" si="31"/>
        <v>3.6392349147083666E-8</v>
      </c>
      <c r="H248" s="9">
        <f t="shared" ca="1" si="31"/>
        <v>1.2964148846124887E-7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2.3237229384781826E-3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1.1058387989411344E-3</v>
      </c>
      <c r="E250" s="9">
        <f t="shared" ca="1" si="31"/>
        <v>1.0945554961713354E-3</v>
      </c>
      <c r="F250" s="9">
        <f t="shared" ca="1" si="31"/>
        <v>1.090400790503614E-3</v>
      </c>
      <c r="G250" s="9">
        <f t="shared" ca="1" si="31"/>
        <v>1.0904394654115451E-3</v>
      </c>
      <c r="H250" s="9">
        <f t="shared" ca="1" si="31"/>
        <v>1.0384217280419027E-7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1.0758052692720935E-2</v>
      </c>
      <c r="E251" s="9">
        <f t="shared" ca="1" si="31"/>
        <v>2.3680383945689287E-8</v>
      </c>
      <c r="F251" s="9">
        <f t="shared" ca="1" si="31"/>
        <v>3.545738574881014E-9</v>
      </c>
      <c r="G251" s="9">
        <f t="shared" ca="1" si="31"/>
        <v>3.0448501687511728E-9</v>
      </c>
      <c r="H251" s="9">
        <f t="shared" ca="1" si="31"/>
        <v>1.1878292987939464E-7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9.3902414234492762E-3</v>
      </c>
      <c r="E252" s="9">
        <f t="shared" ca="1" si="31"/>
        <v>1.1482999113985183E-7</v>
      </c>
      <c r="F252" s="9">
        <f t="shared" ca="1" si="31"/>
        <v>5.7346702736300113E-8</v>
      </c>
      <c r="G252" s="9">
        <f t="shared" ca="1" si="31"/>
        <v>5.6662509850711533E-8</v>
      </c>
      <c r="H252" s="9">
        <f t="shared" ca="1" si="31"/>
        <v>9.8907866644968584E-8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2.45408537361981E-2</v>
      </c>
      <c r="E253" s="9">
        <f t="shared" ca="1" si="31"/>
        <v>4.7495983089436873E-7</v>
      </c>
      <c r="F253" s="9">
        <f t="shared" ca="1" si="31"/>
        <v>4.3181756533240927E-8</v>
      </c>
      <c r="G253" s="9">
        <f t="shared" ca="1" si="31"/>
        <v>3.5245583822715901E-8</v>
      </c>
      <c r="H253" s="9">
        <f t="shared" ca="1" si="31"/>
        <v>6.4383093628201001E-8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2.6568463129908993E-3</v>
      </c>
      <c r="E254" s="9">
        <f t="shared" ca="1" si="31"/>
        <v>2.7298756267130717E-3</v>
      </c>
      <c r="F254" s="9">
        <f t="shared" ca="1" si="31"/>
        <v>2.7275906689121694E-3</v>
      </c>
      <c r="G254" s="9">
        <f t="shared" ca="1" si="31"/>
        <v>2.7297429240563005E-3</v>
      </c>
      <c r="H254" s="9">
        <f t="shared" ca="1" si="31"/>
        <v>2.9788565241152614E-3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5.240069427303154E-4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9.0018314415451562E-4</v>
      </c>
      <c r="E256" s="9">
        <f t="shared" ca="1" si="31"/>
        <v>8.3789190711340751E-4</v>
      </c>
      <c r="F256" s="9">
        <f t="shared" ca="1" si="31"/>
        <v>8.3839519667016542E-4</v>
      </c>
      <c r="G256" s="9">
        <f t="shared" ca="1" si="31"/>
        <v>8.3859602801604634E-4</v>
      </c>
      <c r="H256" s="9">
        <f t="shared" ca="1" si="31"/>
        <v>8.6452067316912669E-4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1.4949289221152439E-3</v>
      </c>
      <c r="E257" s="9">
        <f t="shared" ca="1" si="31"/>
        <v>1.5352279517287372E-3</v>
      </c>
      <c r="F257" s="9">
        <f t="shared" ca="1" si="31"/>
        <v>1.5332276017856316E-3</v>
      </c>
      <c r="G257" s="9">
        <f t="shared" ca="1" si="31"/>
        <v>1.5331306031275197E-3</v>
      </c>
      <c r="H257" s="9">
        <f t="shared" ca="1" si="31"/>
        <v>1.4676170393385517E-6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1.0426277787938152E-3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1.155170709790798E-3</v>
      </c>
      <c r="E259" s="9">
        <f t="shared" ca="1" si="32"/>
        <v>2.6529645399068742E-5</v>
      </c>
      <c r="F259" s="9">
        <f t="shared" ca="1" si="32"/>
        <v>2.4432376954540381E-8</v>
      </c>
      <c r="G259" s="9">
        <f t="shared" ca="1" si="32"/>
        <v>8.3785547911879048E-9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3.9035015838066521E-3</v>
      </c>
      <c r="E260" s="9">
        <f t="shared" ca="1" si="32"/>
        <v>4.6621499966300692E-6</v>
      </c>
      <c r="F260" s="9">
        <f t="shared" ca="1" si="32"/>
        <v>6.8720301831865666E-7</v>
      </c>
      <c r="G260" s="9">
        <f t="shared" ca="1" si="32"/>
        <v>2.5751618310789205E-8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9.5720526686186268E-3</v>
      </c>
      <c r="E261" s="9">
        <f t="shared" ca="1" si="32"/>
        <v>2.1200499607881853E-5</v>
      </c>
      <c r="F261" s="9">
        <f t="shared" ca="1" si="32"/>
        <v>1.0595139616194022E-8</v>
      </c>
      <c r="G261" s="9">
        <f t="shared" ca="1" si="32"/>
        <v>1.7152501285342179E-7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1.6614258985670736E-2</v>
      </c>
      <c r="E262" s="9">
        <f t="shared" ca="1" si="32"/>
        <v>4.5493285675591357E-5</v>
      </c>
      <c r="F262" s="9">
        <f t="shared" ca="1" si="32"/>
        <v>3.3032447837698114E-6</v>
      </c>
      <c r="G262" s="9">
        <f t="shared" ca="1" si="32"/>
        <v>3.7999203039471242E-6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6.0006195374535465E-3</v>
      </c>
      <c r="E263" s="9">
        <f t="shared" ca="1" si="32"/>
        <v>3.6179625203724241E-5</v>
      </c>
      <c r="F263" s="9">
        <f t="shared" ca="1" si="32"/>
        <v>5.8650203444909873E-8</v>
      </c>
      <c r="G263" s="9">
        <f t="shared" ca="1" si="32"/>
        <v>2.4486984995753663E-7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4.0664566098682508E-4</v>
      </c>
      <c r="E264" s="9">
        <f t="shared" ca="1" si="32"/>
        <v>4.0661283645149947E-4</v>
      </c>
      <c r="F264" s="9">
        <f t="shared" ca="1" si="32"/>
        <v>4.0665336659174859E-4</v>
      </c>
      <c r="G264" s="9">
        <f t="shared" ca="1" si="32"/>
        <v>4.0657734975779416E-4</v>
      </c>
      <c r="H264" s="9">
        <f t="shared" ca="1" si="32"/>
        <v>1.4459583679591324E-3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4.7562706312649254E-4</v>
      </c>
      <c r="E265" s="9">
        <f t="shared" ca="1" si="32"/>
        <v>4.7567982430442361E-4</v>
      </c>
      <c r="F265" s="9">
        <f t="shared" ca="1" si="32"/>
        <v>4.7565519747918335E-4</v>
      </c>
      <c r="G265" s="9">
        <f t="shared" ca="1" si="32"/>
        <v>4.7538272568623197E-4</v>
      </c>
      <c r="H265" s="9">
        <f t="shared" ca="1" si="32"/>
        <v>2.4152373565570944E-3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1.0771600109372946E-4</v>
      </c>
      <c r="E266" s="9">
        <f t="shared" ca="1" si="32"/>
        <v>1.082347276706187E-4</v>
      </c>
      <c r="F266" s="9">
        <f t="shared" ca="1" si="32"/>
        <v>1.0822145117699895E-4</v>
      </c>
      <c r="G266" s="9">
        <f t="shared" ca="1" si="32"/>
        <v>1.0821885918089842E-4</v>
      </c>
      <c r="H266" s="9">
        <f t="shared" ca="1" si="32"/>
        <v>1.0241035395397703E-4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5.7631990301078187E-4</v>
      </c>
      <c r="E267" s="9">
        <f t="shared" ca="1" si="32"/>
        <v>5.7632073756837038E-4</v>
      </c>
      <c r="F267" s="9">
        <f t="shared" ca="1" si="32"/>
        <v>5.7673471337126763E-4</v>
      </c>
      <c r="G267" s="9">
        <f t="shared" ca="1" si="32"/>
        <v>5.7684561559196497E-4</v>
      </c>
      <c r="H267" s="9">
        <f t="shared" ca="1" si="32"/>
        <v>5.4641053734732407E-4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6.878484633066077E-5</v>
      </c>
      <c r="E268" s="9">
        <f t="shared" ca="1" si="33"/>
        <v>6.90297532913843E-5</v>
      </c>
      <c r="F268" s="9">
        <f t="shared" ca="1" si="33"/>
        <v>6.9029042665358421E-5</v>
      </c>
      <c r="G268" s="9">
        <f t="shared" ca="1" si="33"/>
        <v>6.8932020161239509E-5</v>
      </c>
      <c r="H268" s="9">
        <f t="shared" ca="1" si="33"/>
        <v>5.6272878004697761E-5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8.9889607243217101E-5</v>
      </c>
      <c r="E269" s="9">
        <f t="shared" ca="1" si="33"/>
        <v>8.989456549274E-5</v>
      </c>
      <c r="F269" s="9">
        <f t="shared" ca="1" si="33"/>
        <v>8.9895654449501135E-5</v>
      </c>
      <c r="G269" s="9">
        <f t="shared" ca="1" si="33"/>
        <v>8.9881309717167659E-5</v>
      </c>
      <c r="H269" s="9">
        <f t="shared" ca="1" si="33"/>
        <v>8.1898798145716789E-5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8.1235106109498508E-4</v>
      </c>
      <c r="E270" s="9">
        <f t="shared" ca="1" si="33"/>
        <v>8.1155897064672943E-4</v>
      </c>
      <c r="F270" s="9">
        <f t="shared" ca="1" si="33"/>
        <v>8.1155362499399245E-4</v>
      </c>
      <c r="G270" s="9">
        <f t="shared" ca="1" si="33"/>
        <v>8.1141989315343496E-4</v>
      </c>
      <c r="H270" s="9">
        <f t="shared" ca="1" si="33"/>
        <v>9.3289597061444309E-4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7.7031263138447042E-5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8.1543988807292707E-5</v>
      </c>
      <c r="E272" s="9">
        <f t="shared" ca="1" si="33"/>
        <v>8.1544637039540616E-5</v>
      </c>
      <c r="F272" s="9">
        <f t="shared" ca="1" si="33"/>
        <v>8.1544609758948212E-5</v>
      </c>
      <c r="G272" s="9">
        <f t="shared" ca="1" si="33"/>
        <v>8.1546640205874094E-5</v>
      </c>
      <c r="H272" s="9">
        <f t="shared" ca="1" si="33"/>
        <v>9.6511010463101602E-5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K13" sqref="K13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336</v>
      </c>
      <c r="E1" s="13"/>
      <c r="F1" s="13"/>
      <c r="G1" s="13"/>
      <c r="H1" s="13"/>
      <c r="I1" s="13"/>
      <c r="J1" s="1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500</v>
      </c>
      <c r="E2" s="14">
        <v>1000</v>
      </c>
      <c r="F2" s="14">
        <v>1500</v>
      </c>
      <c r="G2" s="14">
        <v>2000</v>
      </c>
      <c r="H2" s="14">
        <v>2500</v>
      </c>
      <c r="I2" s="14">
        <v>3000</v>
      </c>
      <c r="J2" s="14">
        <v>3500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513.22487999999987</v>
      </c>
      <c r="E3" s="15">
        <f ca="1">'84 end'!J31</f>
        <v>962.42931999999996</v>
      </c>
      <c r="F3" s="15">
        <f ca="1">'168 end'!J31</f>
        <v>1413.8445999999997</v>
      </c>
      <c r="G3" s="15">
        <f ca="1">'336 end'!J31</f>
        <v>1865.5783999999996</v>
      </c>
      <c r="H3" s="15">
        <f ca="1">'672 end'!J31</f>
        <v>2316.9614000000001</v>
      </c>
      <c r="I3" s="15">
        <f ca="1">'1344 end'!J31</f>
        <v>2771.1449999999986</v>
      </c>
      <c r="J3" s="15">
        <f ca="1">'2688 end'!J31</f>
        <v>3232.5671999999995</v>
      </c>
      <c r="L3" t="str">
        <f ca="1">C3</f>
        <v>CUDA Time</v>
      </c>
      <c r="M3" s="5">
        <f ca="1">D$21/D3</f>
        <v>59.195462230903523</v>
      </c>
      <c r="N3" s="5">
        <f t="shared" ref="N3:S4" ca="1" si="0">E$21/E3</f>
        <v>60.99620905148651</v>
      </c>
      <c r="O3" s="5">
        <f t="shared" ca="1" si="0"/>
        <v>62.461383662674109</v>
      </c>
      <c r="P3" s="5">
        <f t="shared" ca="1" si="0"/>
        <v>61.605676823874042</v>
      </c>
      <c r="Q3" s="5">
        <f t="shared" ca="1" si="0"/>
        <v>64.016974991469425</v>
      </c>
      <c r="R3" s="5">
        <f t="shared" ca="1" si="0"/>
        <v>63.293245210914655</v>
      </c>
      <c r="S3" s="5">
        <f t="shared" ca="1" si="0"/>
        <v>64.218754678943725</v>
      </c>
      <c r="U3" t="str">
        <f ca="1">L3</f>
        <v>CUDA Time</v>
      </c>
      <c r="V3" s="5">
        <f t="shared" ref="V3:AB3" ca="1" si="1">D3/D$2</f>
        <v>1.0264497599999998</v>
      </c>
      <c r="W3" s="5">
        <f t="shared" ca="1" si="1"/>
        <v>0.96242931999999992</v>
      </c>
      <c r="X3" s="5">
        <f t="shared" ca="1" si="1"/>
        <v>0.94256306666666645</v>
      </c>
      <c r="Y3" s="5">
        <f t="shared" ca="1" si="1"/>
        <v>0.93278919999999987</v>
      </c>
      <c r="Z3" s="5">
        <f t="shared" ca="1" si="1"/>
        <v>0.92678456000000009</v>
      </c>
      <c r="AA3" s="5">
        <f t="shared" ca="1" si="1"/>
        <v>0.92371499999999951</v>
      </c>
      <c r="AB3" s="5">
        <f t="shared" ca="1" si="1"/>
        <v>0.92359062857142848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ca="1" si="8">H4/H$2</f>
        <v>0</v>
      </c>
      <c r="AA4" s="5">
        <f t="shared" ref="AA4:AA15" ca="1" si="9">I4/I$2</f>
        <v>0</v>
      </c>
      <c r="AB4" s="5">
        <f t="shared" ref="AB4:AB15" ca="1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11651.351999999997</v>
      </c>
      <c r="E5" s="15">
        <f ca="1">'84 end'!J33</f>
        <v>23617.009999999995</v>
      </c>
      <c r="F5" s="15">
        <f ca="1">'168 end'!J33</f>
        <v>35452.721999999987</v>
      </c>
      <c r="G5" s="15">
        <f ca="1">'336 end'!J33</f>
        <v>46987.078000000001</v>
      </c>
      <c r="H5" s="15">
        <f ca="1">'672 end'!J33</f>
        <v>58190.236000000012</v>
      </c>
      <c r="I5" s="15">
        <f ca="1">'1344 end'!J33</f>
        <v>69704.644</v>
      </c>
      <c r="J5" s="15">
        <f ca="1">'2688 end'!J33</f>
        <v>81591.67</v>
      </c>
      <c r="L5" t="str">
        <f t="shared" ca="1" si="2"/>
        <v>CUDA non hash</v>
      </c>
      <c r="M5" s="5">
        <f ca="1">D$22/D5</f>
        <v>2.3672296571247711</v>
      </c>
      <c r="N5" s="5">
        <f t="shared" ref="N5:S5" ca="1" si="11">E$22/E5</f>
        <v>2.2821584103999628</v>
      </c>
      <c r="O5" s="5">
        <f t="shared" ca="1" si="11"/>
        <v>2.2803590652362331</v>
      </c>
      <c r="P5" s="5">
        <f t="shared" ca="1" si="11"/>
        <v>2.2937591479938377</v>
      </c>
      <c r="Q5" s="5">
        <f t="shared" ca="1" si="11"/>
        <v>2.3237898536792319</v>
      </c>
      <c r="R5" s="5">
        <f t="shared" ca="1" si="11"/>
        <v>2.2986961959091277</v>
      </c>
      <c r="S5" s="5">
        <f t="shared" ca="1" si="11"/>
        <v>2.3042903767014451</v>
      </c>
      <c r="U5" t="str">
        <f t="shared" ca="1" si="3"/>
        <v>CUDA non hash</v>
      </c>
      <c r="V5" s="5">
        <f t="shared" ca="1" si="4"/>
        <v>23.302703999999995</v>
      </c>
      <c r="W5" s="5">
        <f t="shared" ca="1" si="5"/>
        <v>23.617009999999993</v>
      </c>
      <c r="X5" s="5">
        <f t="shared" ca="1" si="6"/>
        <v>23.63514799999999</v>
      </c>
      <c r="Y5" s="5">
        <f t="shared" ca="1" si="7"/>
        <v>23.493539000000002</v>
      </c>
      <c r="Z5" s="5">
        <f t="shared" ca="1" si="8"/>
        <v>23.276094400000005</v>
      </c>
      <c r="AA5" s="5">
        <f t="shared" ca="1" si="9"/>
        <v>23.234881333333334</v>
      </c>
      <c r="AB5" s="5">
        <f t="shared" ca="1" si="10"/>
        <v>23.311905714285714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431.7216600000001</v>
      </c>
      <c r="E6" s="15">
        <f ca="1">'84 end'!J34</f>
        <v>748.51799999999957</v>
      </c>
      <c r="F6" s="15">
        <f ca="1">'168 end'!J34</f>
        <v>860.35025999999993</v>
      </c>
      <c r="G6" s="15">
        <f ca="1">'336 end'!J34</f>
        <v>946.54938000000016</v>
      </c>
      <c r="H6" s="15">
        <f ca="1">'672 end'!J34</f>
        <v>1036.6421999999998</v>
      </c>
      <c r="I6" s="15">
        <f ca="1">'1344 end'!J34</f>
        <v>1236.8269999999998</v>
      </c>
      <c r="J6" s="15">
        <f ca="1">'2688 end'!J34</f>
        <v>1364.8106</v>
      </c>
      <c r="L6" s="19" t="str">
        <f t="shared" ca="1" si="2"/>
        <v>CUDA ant</v>
      </c>
      <c r="M6" s="20">
        <f ca="1">D$21/D6</f>
        <v>70.370766201538231</v>
      </c>
      <c r="N6" s="20">
        <f t="shared" ref="N6:S7" ca="1" si="12">E$21/E6</f>
        <v>78.427693121608343</v>
      </c>
      <c r="O6" s="20">
        <f t="shared" ca="1" si="12"/>
        <v>102.6450436593115</v>
      </c>
      <c r="P6" s="20">
        <f t="shared" ca="1" si="12"/>
        <v>121.4202052512041</v>
      </c>
      <c r="Q6" s="20">
        <f t="shared" ca="1" si="12"/>
        <v>143.08202000651721</v>
      </c>
      <c r="R6" s="20">
        <f t="shared" ca="1" si="12"/>
        <v>141.81026125723326</v>
      </c>
      <c r="S6" s="20">
        <f t="shared" ca="1" si="12"/>
        <v>152.10274597808663</v>
      </c>
      <c r="U6" t="str">
        <f t="shared" ca="1" si="3"/>
        <v>CUDA ant</v>
      </c>
      <c r="V6" s="5">
        <f t="shared" ca="1" si="4"/>
        <v>0.86344332000000024</v>
      </c>
      <c r="W6" s="5">
        <f t="shared" ca="1" si="5"/>
        <v>0.74851799999999957</v>
      </c>
      <c r="X6" s="5">
        <f t="shared" ca="1" si="6"/>
        <v>0.57356683999999991</v>
      </c>
      <c r="Y6" s="5">
        <f t="shared" ca="1" si="7"/>
        <v>0.47327469000000005</v>
      </c>
      <c r="Z6" s="5">
        <f t="shared" ca="1" si="8"/>
        <v>0.41465687999999989</v>
      </c>
      <c r="AA6" s="5">
        <f t="shared" ca="1" si="9"/>
        <v>0.4122756666666666</v>
      </c>
      <c r="AB6" s="5">
        <f t="shared" ca="1" si="10"/>
        <v>0.38994588571428573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492.35281999999984</v>
      </c>
      <c r="E7" s="15">
        <f ca="1">'84 end'!J35</f>
        <v>866.31893999999988</v>
      </c>
      <c r="F7" s="15">
        <f ca="1">'168 end'!J35</f>
        <v>1042.0239999999999</v>
      </c>
      <c r="G7" s="15">
        <f ca="1">'336 end'!J35</f>
        <v>1205.606</v>
      </c>
      <c r="H7" s="15">
        <f ca="1">'672 end'!J35</f>
        <v>1351.1342000000002</v>
      </c>
      <c r="I7" s="15">
        <f ca="1">'1344 end'!J35</f>
        <v>1597.0519999999999</v>
      </c>
      <c r="J7" s="15">
        <f ca="1">'2688 end'!J35</f>
        <v>1757.5565999999997</v>
      </c>
      <c r="L7" t="str">
        <f t="shared" ca="1" si="2"/>
        <v>CUDA ant par</v>
      </c>
      <c r="M7" s="5">
        <f ca="1">D$21/D7</f>
        <v>61.70490503131473</v>
      </c>
      <c r="N7" s="5">
        <f t="shared" ca="1" si="12"/>
        <v>67.763195850248877</v>
      </c>
      <c r="O7" s="5">
        <f t="shared" ca="1" si="12"/>
        <v>84.749190037849417</v>
      </c>
      <c r="P7" s="5">
        <f t="shared" ca="1" si="12"/>
        <v>95.32983412491312</v>
      </c>
      <c r="Q7" s="5">
        <f t="shared" ca="1" si="12"/>
        <v>109.77803685229784</v>
      </c>
      <c r="R7" s="5">
        <f t="shared" ca="1" si="12"/>
        <v>109.82407585977164</v>
      </c>
      <c r="S7" s="5">
        <f t="shared" ca="1" si="12"/>
        <v>118.11365847336015</v>
      </c>
      <c r="U7" t="str">
        <f t="shared" ca="1" si="3"/>
        <v>CUDA ant par</v>
      </c>
      <c r="V7" s="5">
        <f t="shared" ca="1" si="4"/>
        <v>0.98470563999999972</v>
      </c>
      <c r="W7" s="5">
        <f t="shared" ca="1" si="5"/>
        <v>0.86631893999999987</v>
      </c>
      <c r="X7" s="5">
        <f t="shared" ca="1" si="6"/>
        <v>0.69468266666666656</v>
      </c>
      <c r="Y7" s="5">
        <f t="shared" ca="1" si="7"/>
        <v>0.60280299999999998</v>
      </c>
      <c r="Z7" s="5">
        <f t="shared" ca="1" si="8"/>
        <v>0.54045368000000005</v>
      </c>
      <c r="AA7" s="5">
        <f t="shared" ca="1" si="9"/>
        <v>0.53235066666666664</v>
      </c>
      <c r="AB7" s="5">
        <f t="shared" ca="1" si="10"/>
        <v>0.50215902857142847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310.34035999999998</v>
      </c>
      <c r="E8" s="15">
        <f ca="1">'84 end'!J36</f>
        <v>521.45619999999997</v>
      </c>
      <c r="F8" s="15">
        <f ca="1">'168 end'!J36</f>
        <v>690.44431999999983</v>
      </c>
      <c r="G8" s="15">
        <f ca="1">'336 end'!J36</f>
        <v>807.39627999999993</v>
      </c>
      <c r="H8" s="15">
        <f ca="1">'672 end'!J36</f>
        <v>930.21356000000014</v>
      </c>
      <c r="I8" s="15">
        <f ca="1">'1344 end'!J36</f>
        <v>1051.3399999999999</v>
      </c>
      <c r="J8" s="15">
        <f ca="1">'2688 end'!J36</f>
        <v>1173.4991999999997</v>
      </c>
      <c r="L8" t="str">
        <f t="shared" ca="1" si="2"/>
        <v>CUDA ant non hash</v>
      </c>
      <c r="M8" s="5">
        <f ca="1">D$22/D8</f>
        <v>88.874763179368642</v>
      </c>
      <c r="N8" s="5">
        <f t="shared" ref="N8:S8" ca="1" si="13">E$22/E8</f>
        <v>103.36008661897205</v>
      </c>
      <c r="O8" s="5">
        <f t="shared" ca="1" si="13"/>
        <v>117.09117398489138</v>
      </c>
      <c r="P8" s="5">
        <f t="shared" ca="1" si="13"/>
        <v>133.48716444420577</v>
      </c>
      <c r="Q8" s="5">
        <f t="shared" ca="1" si="13"/>
        <v>145.36648981982157</v>
      </c>
      <c r="R8" s="5">
        <f t="shared" ca="1" si="13"/>
        <v>152.40531131698594</v>
      </c>
      <c r="S8" s="5">
        <f t="shared" ca="1" si="13"/>
        <v>160.21391407850984</v>
      </c>
      <c r="U8" t="str">
        <f t="shared" ca="1" si="3"/>
        <v>CUDA ant non hash</v>
      </c>
      <c r="V8" s="5">
        <f t="shared" ca="1" si="4"/>
        <v>0.62068071999999996</v>
      </c>
      <c r="W8" s="5">
        <f t="shared" ca="1" si="5"/>
        <v>0.52145619999999993</v>
      </c>
      <c r="X8" s="5">
        <f t="shared" ca="1" si="6"/>
        <v>0.4602962133333332</v>
      </c>
      <c r="Y8" s="5">
        <f t="shared" ca="1" si="7"/>
        <v>0.40369813999999998</v>
      </c>
      <c r="Z8" s="5">
        <f t="shared" ca="1" si="8"/>
        <v>0.37208542400000005</v>
      </c>
      <c r="AA8" s="5">
        <f t="shared" ca="1" si="9"/>
        <v>0.35044666666666663</v>
      </c>
      <c r="AB8" s="5">
        <f t="shared" ca="1" si="10"/>
        <v>0.33528548571428562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1571.9328</v>
      </c>
      <c r="E9" s="15">
        <f ca="1">'84 end'!J37</f>
        <v>2845.5391999999997</v>
      </c>
      <c r="F9" s="15">
        <f ca="1">'168 end'!J37</f>
        <v>3939.879199999998</v>
      </c>
      <c r="G9" s="15">
        <f ca="1">'336 end'!J37</f>
        <v>4950.9185999999991</v>
      </c>
      <c r="H9" s="15">
        <f ca="1">'672 end'!J37</f>
        <v>12932.551999999998</v>
      </c>
      <c r="I9" s="15">
        <f ca="1">'1344 end'!J37</f>
        <v>19236.841999999997</v>
      </c>
      <c r="J9" s="15">
        <f ca="1">'2688 end'!J37</f>
        <v>22117.304000000004</v>
      </c>
      <c r="L9" t="str">
        <f t="shared" ca="1" si="2"/>
        <v>CUDA ant add CPU Time</v>
      </c>
      <c r="M9" s="5">
        <f ca="1">D$21/D9</f>
        <v>19.326897434801275</v>
      </c>
      <c r="N9" s="5">
        <f t="shared" ref="N9:S10" ca="1" si="14">E$21/E9</f>
        <v>20.630374728276458</v>
      </c>
      <c r="O9" s="5">
        <f t="shared" ca="1" si="14"/>
        <v>22.414567939037326</v>
      </c>
      <c r="P9" s="5">
        <f t="shared" ca="1" si="14"/>
        <v>23.213918322147332</v>
      </c>
      <c r="Q9" s="5">
        <f t="shared" ca="1" si="14"/>
        <v>11.469109886432316</v>
      </c>
      <c r="R9" s="5">
        <f t="shared" ca="1" si="14"/>
        <v>9.1176483125452723</v>
      </c>
      <c r="S9" s="5">
        <f t="shared" ca="1" si="14"/>
        <v>9.3859287732356513</v>
      </c>
      <c r="U9" t="str">
        <f t="shared" ca="1" si="3"/>
        <v>CUDA ant add CPU Time</v>
      </c>
      <c r="V9" s="5">
        <f t="shared" ca="1" si="4"/>
        <v>3.1438656000000003</v>
      </c>
      <c r="W9" s="5">
        <f t="shared" ca="1" si="5"/>
        <v>2.8455391999999997</v>
      </c>
      <c r="X9" s="5">
        <f t="shared" ca="1" si="6"/>
        <v>2.626586133333332</v>
      </c>
      <c r="Y9" s="5">
        <f t="shared" ca="1" si="7"/>
        <v>2.4754592999999994</v>
      </c>
      <c r="Z9" s="5">
        <f t="shared" ca="1" si="8"/>
        <v>5.1730207999999989</v>
      </c>
      <c r="AA9" s="5">
        <f t="shared" ca="1" si="9"/>
        <v>6.4122806666666659</v>
      </c>
      <c r="AB9" s="5">
        <f t="shared" ca="1" si="10"/>
        <v>6.319229714285715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1336.8057999999999</v>
      </c>
      <c r="E11" s="15">
        <f ca="1">'84 end'!J39</f>
        <v>2583.2867999999999</v>
      </c>
      <c r="F11" s="15">
        <f ca="1">'168 end'!J39</f>
        <v>3644.5082000000007</v>
      </c>
      <c r="G11" s="15">
        <f ca="1">'336 end'!J39</f>
        <v>4765.6485999999986</v>
      </c>
      <c r="H11" s="15">
        <f ca="1">'672 end'!J39</f>
        <v>13151.445999999998</v>
      </c>
      <c r="I11" s="15">
        <f ca="1">'1344 end'!J39</f>
        <v>18585.627999999993</v>
      </c>
      <c r="J11" s="15">
        <f ca="1">'2688 end'!J39</f>
        <v>20194.114000000005</v>
      </c>
      <c r="L11" t="str">
        <f t="shared" ca="1" si="2"/>
        <v>CUDA ant add CPU non hash</v>
      </c>
      <c r="M11" s="5">
        <f ca="1">D$22/D11</f>
        <v>20.632335676580706</v>
      </c>
      <c r="N11" s="5">
        <f t="shared" ref="N11:S11" ca="1" si="15">E$22/E11</f>
        <v>20.864024079711168</v>
      </c>
      <c r="O11" s="5">
        <f t="shared" ca="1" si="15"/>
        <v>22.182673645788473</v>
      </c>
      <c r="P11" s="5">
        <f t="shared" ca="1" si="15"/>
        <v>22.61539803836985</v>
      </c>
      <c r="Q11" s="5">
        <f t="shared" ca="1" si="15"/>
        <v>10.281902081337673</v>
      </c>
      <c r="R11" s="5">
        <f t="shared" ca="1" si="15"/>
        <v>8.621166849998291</v>
      </c>
      <c r="S11" s="5">
        <f t="shared" ca="1" si="15"/>
        <v>9.3101831553491259</v>
      </c>
      <c r="U11" t="str">
        <f t="shared" ca="1" si="3"/>
        <v>CUDA ant add CPU non hash</v>
      </c>
      <c r="V11" s="5">
        <f t="shared" ca="1" si="4"/>
        <v>2.6736115999999996</v>
      </c>
      <c r="W11" s="5">
        <f t="shared" ca="1" si="5"/>
        <v>2.5832867999999998</v>
      </c>
      <c r="X11" s="5">
        <f t="shared" ca="1" si="6"/>
        <v>2.4296721333333338</v>
      </c>
      <c r="Y11" s="5">
        <f t="shared" ca="1" si="7"/>
        <v>2.3828242999999993</v>
      </c>
      <c r="Z11" s="5">
        <f t="shared" ca="1" si="8"/>
        <v>5.2605783999999991</v>
      </c>
      <c r="AA11" s="5">
        <f t="shared" ca="1" si="9"/>
        <v>6.1952093333333309</v>
      </c>
      <c r="AB11" s="5">
        <f t="shared" ca="1" si="10"/>
        <v>5.7697468571428585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13394.820000000002</v>
      </c>
      <c r="E12" s="15">
        <f ca="1">'84 end'!J40</f>
        <v>27542.903999999999</v>
      </c>
      <c r="F12" s="15">
        <f ca="1">'168 end'!J40</f>
        <v>41562.035999999986</v>
      </c>
      <c r="G12" s="15">
        <f ca="1">'336 end'!J40</f>
        <v>55048.381999999976</v>
      </c>
      <c r="H12" s="15">
        <f ca="1">'672 end'!J40</f>
        <v>67229.687999999995</v>
      </c>
      <c r="I12" s="15">
        <f ca="1">'1344 end'!J40</f>
        <v>86361.868000000002</v>
      </c>
      <c r="J12" s="15">
        <f ca="1">'2688 end'!J40</f>
        <v>98284.537999999971</v>
      </c>
      <c r="L12" t="str">
        <f t="shared" ca="1" si="2"/>
        <v>CUDA ant add CPU12</v>
      </c>
      <c r="M12" s="5">
        <f ca="1">D$21/D12</f>
        <v>2.2680845281982127</v>
      </c>
      <c r="N12" s="5">
        <f t="shared" ref="N12:S14" ca="1" si="16">E$21/E12</f>
        <v>2.1313852744067949</v>
      </c>
      <c r="O12" s="5">
        <f t="shared" ca="1" si="16"/>
        <v>2.1247922021914425</v>
      </c>
      <c r="P12" s="5">
        <f t="shared" ca="1" si="16"/>
        <v>2.0878037795915612</v>
      </c>
      <c r="Q12" s="5">
        <f t="shared" ca="1" si="16"/>
        <v>2.2062404930393251</v>
      </c>
      <c r="R12" s="5">
        <f t="shared" ca="1" si="16"/>
        <v>2.0309282795967314</v>
      </c>
      <c r="S12" s="5">
        <f t="shared" ca="1" si="16"/>
        <v>2.1121474875325768</v>
      </c>
      <c r="U12" t="str">
        <f t="shared" ca="1" si="3"/>
        <v>CUDA ant add CPU12</v>
      </c>
      <c r="V12" s="5">
        <f t="shared" ca="1" si="4"/>
        <v>26.789640000000002</v>
      </c>
      <c r="W12" s="5">
        <f t="shared" ca="1" si="5"/>
        <v>27.542904</v>
      </c>
      <c r="X12" s="5">
        <f t="shared" ca="1" si="6"/>
        <v>27.708023999999991</v>
      </c>
      <c r="Y12" s="5">
        <f t="shared" ca="1" si="7"/>
        <v>27.524190999999988</v>
      </c>
      <c r="Z12" s="5">
        <f t="shared" ca="1" si="8"/>
        <v>26.891875199999998</v>
      </c>
      <c r="AA12" s="5">
        <f t="shared" ca="1" si="9"/>
        <v>28.787289333333334</v>
      </c>
      <c r="AB12" s="5">
        <f t="shared" ca="1" si="10"/>
        <v>28.081296571428563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ca="1" si="8"/>
        <v>0</v>
      </c>
      <c r="AA13" s="5">
        <f t="shared" ca="1" si="9"/>
        <v>0</v>
      </c>
      <c r="AB13" s="5">
        <f t="shared" ca="1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511.2161999999999</v>
      </c>
      <c r="E14" s="15">
        <f ca="1">'84 end'!J42</f>
        <v>960.97300000000007</v>
      </c>
      <c r="F14" s="15">
        <f ca="1">'168 end'!J42</f>
        <v>1412.6098000000002</v>
      </c>
      <c r="G14" s="15">
        <f ca="1">'336 end'!J42</f>
        <v>1865.9112000000005</v>
      </c>
      <c r="H14" s="15">
        <f ca="1">'672 end'!J42</f>
        <v>2341.2169999999996</v>
      </c>
      <c r="I14" s="15">
        <f ca="1">'1344 end'!J42</f>
        <v>2792.7014000000008</v>
      </c>
      <c r="J14" s="15">
        <f ca="1">'2688 end'!J42</f>
        <v>3242.8632000000007</v>
      </c>
      <c r="L14" t="str">
        <f t="shared" ca="1" si="2"/>
        <v>CUDA opt Time</v>
      </c>
      <c r="M14" s="5">
        <f ca="1">D$21/D14</f>
        <v>59.428054118785731</v>
      </c>
      <c r="N14" s="5">
        <f t="shared" ca="1" si="16"/>
        <v>61.088646611299168</v>
      </c>
      <c r="O14" s="5">
        <f t="shared" ca="1" si="16"/>
        <v>62.515982828379059</v>
      </c>
      <c r="P14" s="5">
        <f t="shared" ca="1" si="16"/>
        <v>61.594688964833892</v>
      </c>
      <c r="Q14" s="5">
        <f t="shared" ca="1" si="16"/>
        <v>63.353742946510302</v>
      </c>
      <c r="R14" s="5">
        <f t="shared" ca="1" si="16"/>
        <v>62.804695124226299</v>
      </c>
      <c r="S14" s="5">
        <f t="shared" ca="1" si="16"/>
        <v>64.014861928187401</v>
      </c>
      <c r="U14" t="str">
        <f t="shared" ca="1" si="3"/>
        <v>CUDA opt Time</v>
      </c>
      <c r="V14" s="5">
        <f t="shared" ca="1" si="4"/>
        <v>1.0224323999999998</v>
      </c>
      <c r="W14" s="5">
        <f t="shared" ca="1" si="5"/>
        <v>0.96097300000000008</v>
      </c>
      <c r="X14" s="5">
        <f t="shared" ca="1" si="6"/>
        <v>0.94173986666666676</v>
      </c>
      <c r="Y14" s="5">
        <f t="shared" ca="1" si="7"/>
        <v>0.93295560000000022</v>
      </c>
      <c r="Z14" s="5">
        <f t="shared" ca="1" si="8"/>
        <v>0.93648679999999984</v>
      </c>
      <c r="AA14" s="5">
        <f t="shared" ca="1" si="9"/>
        <v>0.93090046666666693</v>
      </c>
      <c r="AB14" s="5">
        <f t="shared" ca="1" si="10"/>
        <v>0.92653234285714303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485.13831999999996</v>
      </c>
      <c r="E15" s="15">
        <f ca="1">'84 end'!J43</f>
        <v>933.27256000000023</v>
      </c>
      <c r="F15" s="15">
        <f ca="1">'168 end'!J43</f>
        <v>1369.4842000000001</v>
      </c>
      <c r="G15" s="15">
        <f ca="1">'336 end'!J43</f>
        <v>1822.4423999999999</v>
      </c>
      <c r="H15" s="15">
        <f ca="1">'672 end'!J43</f>
        <v>2286.723</v>
      </c>
      <c r="I15" s="15">
        <f ca="1">'1344 end'!J43</f>
        <v>2754.0906000000004</v>
      </c>
      <c r="J15" s="15">
        <f ca="1">'2688 end'!J43</f>
        <v>3173.6481999999996</v>
      </c>
      <c r="L15" t="str">
        <f t="shared" ca="1" si="2"/>
        <v>CUDA opt non hash</v>
      </c>
      <c r="M15" s="5">
        <f ca="1">D$22/D15</f>
        <v>56.852705430484257</v>
      </c>
      <c r="N15" s="5">
        <f t="shared" ref="N15:S15" ca="1" si="17">E$22/E15</f>
        <v>57.751358295587302</v>
      </c>
      <c r="O15" s="5">
        <f t="shared" ca="1" si="17"/>
        <v>59.033127947003692</v>
      </c>
      <c r="P15" s="5">
        <f t="shared" ca="1" si="17"/>
        <v>59.138790888535077</v>
      </c>
      <c r="Q15" s="5">
        <f t="shared" ca="1" si="17"/>
        <v>59.133476157803109</v>
      </c>
      <c r="R15" s="5">
        <f t="shared" ca="1" si="17"/>
        <v>58.178841320615945</v>
      </c>
      <c r="S15" s="5">
        <f t="shared" ca="1" si="17"/>
        <v>59.241254276387664</v>
      </c>
      <c r="U15" t="str">
        <f t="shared" ca="1" si="3"/>
        <v>CUDA opt non hash</v>
      </c>
      <c r="V15" s="5">
        <f t="shared" ca="1" si="4"/>
        <v>0.97027663999999991</v>
      </c>
      <c r="W15" s="5">
        <f t="shared" ca="1" si="5"/>
        <v>0.93327256000000025</v>
      </c>
      <c r="X15" s="5">
        <f t="shared" ca="1" si="6"/>
        <v>0.91298946666666669</v>
      </c>
      <c r="Y15" s="5">
        <f t="shared" ca="1" si="7"/>
        <v>0.91122119999999995</v>
      </c>
      <c r="Z15" s="5">
        <f t="shared" ca="1" si="8"/>
        <v>0.91468919999999998</v>
      </c>
      <c r="AA15" s="5">
        <f t="shared" ca="1" si="9"/>
        <v>0.91803020000000013</v>
      </c>
      <c r="AB15" s="5">
        <f t="shared" ca="1" si="10"/>
        <v>0.90675662857142847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429.33212000000009</v>
      </c>
      <c r="E16" s="15">
        <f ca="1">'84 end'!J44</f>
        <v>743.40574000000026</v>
      </c>
      <c r="F16" s="15">
        <f ca="1">'168 end'!J44</f>
        <v>858.04178000000002</v>
      </c>
      <c r="G16" s="15">
        <f ca="1">'336 end'!J44</f>
        <v>944.38413999999966</v>
      </c>
      <c r="H16" s="15">
        <f ca="1">'672 end'!J44</f>
        <v>1043.8350000000003</v>
      </c>
      <c r="I16" s="15">
        <f ca="1">'1344 end'!J44</f>
        <v>1253.8022000000001</v>
      </c>
      <c r="J16" s="15">
        <f ca="1">'2688 end'!J44</f>
        <v>1363.6559999999997</v>
      </c>
      <c r="L16" s="19" t="str">
        <f t="shared" ref="L16:L25" ca="1" si="18">C16</f>
        <v>CUDA opt ant</v>
      </c>
      <c r="M16" s="20">
        <f ca="1">D$21/D16</f>
        <v>70.762429794444401</v>
      </c>
      <c r="N16" s="20">
        <f t="shared" ref="N16:S16" ca="1" si="19">E$21/E16</f>
        <v>78.967025463107106</v>
      </c>
      <c r="O16" s="20">
        <f t="shared" ca="1" si="19"/>
        <v>102.92120041054409</v>
      </c>
      <c r="P16" s="20">
        <f t="shared" ca="1" si="19"/>
        <v>121.69859184632224</v>
      </c>
      <c r="Q16" s="20">
        <f t="shared" ca="1" si="19"/>
        <v>142.09607840319586</v>
      </c>
      <c r="R16" s="20">
        <f t="shared" ca="1" si="19"/>
        <v>139.89029529538232</v>
      </c>
      <c r="S16" s="20">
        <f t="shared" ca="1" si="19"/>
        <v>152.23153053262703</v>
      </c>
      <c r="U16" t="str">
        <f t="shared" ref="U16:U25" ca="1" si="20">L16</f>
        <v>CUDA opt ant</v>
      </c>
      <c r="V16" s="5">
        <f t="shared" ref="V16:V25" ca="1" si="21">D16/D$2</f>
        <v>0.85866424000000019</v>
      </c>
      <c r="W16" s="5">
        <f t="shared" ref="W16:W25" ca="1" si="22">E16/E$2</f>
        <v>0.74340574000000026</v>
      </c>
      <c r="X16" s="5">
        <f t="shared" ref="X16:X25" ca="1" si="23">F16/F$2</f>
        <v>0.57202785333333339</v>
      </c>
      <c r="Y16" s="5">
        <f t="shared" ref="Y16:Y25" ca="1" si="24">G16/G$2</f>
        <v>0.47219206999999985</v>
      </c>
      <c r="Z16" s="5">
        <f t="shared" ref="Z16:Z25" ca="1" si="25">H16/H$2</f>
        <v>0.41753400000000013</v>
      </c>
      <c r="AA16" s="5">
        <f t="shared" ref="AA16:AB25" ca="1" si="26">I16/I$2</f>
        <v>0.41793406666666671</v>
      </c>
      <c r="AB16" s="5">
        <f t="shared" ca="1" si="26"/>
        <v>0.38961599999999991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307.75326000000007</v>
      </c>
      <c r="E17" s="15">
        <f ca="1">'84 end'!J45</f>
        <v>518.81422000000032</v>
      </c>
      <c r="F17" s="15">
        <f ca="1">'168 end'!J45</f>
        <v>687.49448000000029</v>
      </c>
      <c r="G17" s="15">
        <f ca="1">'336 end'!J45</f>
        <v>805.47271999999998</v>
      </c>
      <c r="H17" s="15">
        <f ca="1">'672 end'!J45</f>
        <v>939.19489999999951</v>
      </c>
      <c r="I17" s="15">
        <f ca="1">'1344 end'!J45</f>
        <v>1065.7767999999999</v>
      </c>
      <c r="J17" s="15">
        <f ca="1">'2688 end'!J45</f>
        <v>1175.9151999999997</v>
      </c>
      <c r="L17" t="str">
        <f t="shared" ca="1" si="18"/>
        <v>CUDA opt ant non hash</v>
      </c>
      <c r="M17" s="5">
        <f ca="1">D$22/D17</f>
        <v>89.621880853512323</v>
      </c>
      <c r="N17" s="5">
        <f t="shared" ref="N17:S17" ca="1" si="27">E$22/E17</f>
        <v>103.88643164021212</v>
      </c>
      <c r="O17" s="5">
        <f t="shared" ca="1" si="27"/>
        <v>117.59357835134904</v>
      </c>
      <c r="P17" s="5">
        <f t="shared" ca="1" si="27"/>
        <v>133.80594689786639</v>
      </c>
      <c r="Q17" s="5">
        <f t="shared" ca="1" si="27"/>
        <v>143.97637806593718</v>
      </c>
      <c r="R17" s="5">
        <f t="shared" ca="1" si="27"/>
        <v>150.3408593619227</v>
      </c>
      <c r="S17" s="5">
        <f t="shared" ca="1" si="27"/>
        <v>159.88474338965943</v>
      </c>
      <c r="U17" t="str">
        <f t="shared" ca="1" si="20"/>
        <v>CUDA opt ant non hash</v>
      </c>
      <c r="V17" s="5">
        <f t="shared" ca="1" si="21"/>
        <v>0.61550652000000017</v>
      </c>
      <c r="W17" s="5">
        <f t="shared" ca="1" si="22"/>
        <v>0.51881422000000033</v>
      </c>
      <c r="X17" s="5">
        <f t="shared" ca="1" si="23"/>
        <v>0.45832965333333353</v>
      </c>
      <c r="Y17" s="5">
        <f t="shared" ca="1" si="24"/>
        <v>0.40273636000000002</v>
      </c>
      <c r="Z17" s="5">
        <f t="shared" ca="1" si="25"/>
        <v>0.37567795999999981</v>
      </c>
      <c r="AA17" s="5">
        <f t="shared" ca="1" si="26"/>
        <v>0.3552589333333333</v>
      </c>
      <c r="AB17" s="5">
        <f t="shared" ca="1" si="26"/>
        <v>0.33597577142857132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489.25688000000008</v>
      </c>
      <c r="E18" s="15">
        <f ca="1">'84 end'!J46</f>
        <v>862.89562000000035</v>
      </c>
      <c r="F18" s="15">
        <f ca="1">'168 end'!J46</f>
        <v>1038.2808000000002</v>
      </c>
      <c r="G18" s="15">
        <f ca="1">'336 end'!J46</f>
        <v>1202.9562000000001</v>
      </c>
      <c r="H18" s="15">
        <f ca="1">'672 end'!J46</f>
        <v>1365.1168</v>
      </c>
      <c r="I18" s="15">
        <f ca="1">'1344 end'!J46</f>
        <v>1629.5512000000003</v>
      </c>
      <c r="J18" s="15">
        <f ca="1">'2688 end'!J46</f>
        <v>1760.5199999999995</v>
      </c>
      <c r="L18" t="str">
        <f t="shared" ca="1" si="18"/>
        <v>CUDA opt ant par</v>
      </c>
      <c r="M18" s="5">
        <f ca="1">D$21/D18</f>
        <v>62.095363891459186</v>
      </c>
      <c r="N18" s="5">
        <f t="shared" ref="N18:S19" ca="1" si="28">E$21/E18</f>
        <v>68.032029181003352</v>
      </c>
      <c r="O18" s="5">
        <f t="shared" ca="1" si="28"/>
        <v>85.054727006412875</v>
      </c>
      <c r="P18" s="5">
        <f t="shared" ca="1" si="28"/>
        <v>95.539820984338405</v>
      </c>
      <c r="Q18" s="5">
        <f t="shared" ca="1" si="28"/>
        <v>108.65360385279853</v>
      </c>
      <c r="R18" s="5">
        <f t="shared" ca="1" si="28"/>
        <v>107.63378284769449</v>
      </c>
      <c r="S18" s="5">
        <f t="shared" ca="1" si="28"/>
        <v>117.91484334173997</v>
      </c>
      <c r="U18" t="str">
        <f t="shared" ca="1" si="20"/>
        <v>CUDA opt ant par</v>
      </c>
      <c r="V18" s="5">
        <f t="shared" ca="1" si="21"/>
        <v>0.97851376000000012</v>
      </c>
      <c r="W18" s="5">
        <f t="shared" ca="1" si="22"/>
        <v>0.86289562000000031</v>
      </c>
      <c r="X18" s="5">
        <f t="shared" ca="1" si="23"/>
        <v>0.69218720000000011</v>
      </c>
      <c r="Y18" s="5">
        <f t="shared" ca="1" si="24"/>
        <v>0.60147810000000002</v>
      </c>
      <c r="Z18" s="5">
        <f t="shared" ca="1" si="25"/>
        <v>0.54604671999999999</v>
      </c>
      <c r="AA18" s="5">
        <f t="shared" ca="1" si="26"/>
        <v>0.54318373333333347</v>
      </c>
      <c r="AB18" s="5">
        <f t="shared" ca="1" si="26"/>
        <v>0.50300571428571417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15944.912000000002</v>
      </c>
      <c r="E19" s="15">
        <f ca="1">'84 end'!J47</f>
        <v>32012.539999999994</v>
      </c>
      <c r="F19" s="15">
        <f ca="1">'168 end'!J47</f>
        <v>48255.396000000008</v>
      </c>
      <c r="G19" s="15">
        <f ca="1">'336 end'!J47</f>
        <v>62984.133999999991</v>
      </c>
      <c r="H19" s="18">
        <f ca="1">'672 end'!J47</f>
        <v>83615.990000000005</v>
      </c>
      <c r="I19" s="15">
        <f ca="1">'1344 end'!J47</f>
        <v>109870.3</v>
      </c>
      <c r="J19" s="15">
        <f ca="1">'2688 end'!J47</f>
        <v>128931.32</v>
      </c>
      <c r="L19" t="str">
        <f t="shared" ca="1" si="18"/>
        <v>non CUDA Time</v>
      </c>
      <c r="M19" s="5">
        <f ca="1">D$21/D19</f>
        <v>1.9053466083726258</v>
      </c>
      <c r="N19" s="5">
        <f t="shared" ca="1" si="28"/>
        <v>1.8337982553087013</v>
      </c>
      <c r="O19" s="5">
        <f t="shared" ca="1" si="28"/>
        <v>1.830068703611923</v>
      </c>
      <c r="P19" s="5">
        <f t="shared" ca="1" si="28"/>
        <v>1.8247487533924023</v>
      </c>
      <c r="Q19" s="5">
        <f t="shared" ca="1" si="28"/>
        <v>1.7738815267271246</v>
      </c>
      <c r="R19" s="5">
        <f t="shared" ca="1" si="28"/>
        <v>1.5963800954398051</v>
      </c>
      <c r="S19" s="5">
        <f t="shared" ca="1" si="28"/>
        <v>1.6100931875978621</v>
      </c>
      <c r="U19" t="str">
        <f t="shared" ca="1" si="20"/>
        <v>non CUDA Time</v>
      </c>
      <c r="V19" s="5">
        <f t="shared" ca="1" si="21"/>
        <v>31.889824000000004</v>
      </c>
      <c r="W19" s="5">
        <f t="shared" ca="1" si="22"/>
        <v>32.012539999999994</v>
      </c>
      <c r="X19" s="5">
        <f t="shared" ca="1" si="23"/>
        <v>32.170264000000003</v>
      </c>
      <c r="Y19" s="5">
        <f t="shared" ca="1" si="24"/>
        <v>31.492066999999995</v>
      </c>
      <c r="Z19" s="5">
        <f t="shared" ca="1" si="25"/>
        <v>33.446396</v>
      </c>
      <c r="AA19" s="5">
        <f t="shared" ca="1" si="26"/>
        <v>36.623433333333331</v>
      </c>
      <c r="AB19" s="5">
        <f t="shared" ca="1" si="26"/>
        <v>36.837520000000005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14331</v>
      </c>
      <c r="E20" s="15">
        <f ca="1">'84 end'!J48</f>
        <v>28451.197999999997</v>
      </c>
      <c r="F20" s="15">
        <f ca="1">'168 end'!J48</f>
        <v>41924.206000000006</v>
      </c>
      <c r="G20" s="15">
        <f ca="1">'336 end'!J48</f>
        <v>55778.759999999987</v>
      </c>
      <c r="H20" s="18">
        <f ca="1">'672 end'!J48</f>
        <v>73600.76999999999</v>
      </c>
      <c r="I20" s="15">
        <f ca="1">'1344 end'!J48</f>
        <v>91274.320000000022</v>
      </c>
      <c r="J20" s="15">
        <f ca="1">'2688 end'!J48</f>
        <v>106689.22</v>
      </c>
      <c r="L20" t="str">
        <f t="shared" ca="1" si="18"/>
        <v>non CUDA non hash</v>
      </c>
      <c r="M20" s="5">
        <f ca="1">D$22/D20</f>
        <v>1.9245988416719007</v>
      </c>
      <c r="N20" s="5">
        <f t="shared" ref="N20:S20" ca="1" si="29">E$22/E20</f>
        <v>1.8943932694855246</v>
      </c>
      <c r="O20" s="5">
        <f t="shared" ca="1" si="29"/>
        <v>1.9283593826440026</v>
      </c>
      <c r="P20" s="5">
        <f t="shared" ca="1" si="29"/>
        <v>1.932223663631103</v>
      </c>
      <c r="Q20" s="5">
        <f t="shared" ca="1" si="29"/>
        <v>1.8372345832794958</v>
      </c>
      <c r="R20" s="5">
        <f t="shared" ca="1" si="29"/>
        <v>1.7554751435014795</v>
      </c>
      <c r="S20" s="5">
        <f t="shared" ca="1" si="29"/>
        <v>1.7622295860818928</v>
      </c>
      <c r="U20" t="str">
        <f t="shared" ca="1" si="20"/>
        <v>non CUDA non hash</v>
      </c>
      <c r="V20" s="5">
        <f t="shared" ca="1" si="21"/>
        <v>28.661999999999999</v>
      </c>
      <c r="W20" s="5">
        <f t="shared" ca="1" si="22"/>
        <v>28.451197999999998</v>
      </c>
      <c r="X20" s="5">
        <f t="shared" ca="1" si="23"/>
        <v>27.94947066666667</v>
      </c>
      <c r="Y20" s="5">
        <f t="shared" ca="1" si="24"/>
        <v>27.889379999999992</v>
      </c>
      <c r="Z20" s="5">
        <f t="shared" ca="1" si="25"/>
        <v>29.440307999999995</v>
      </c>
      <c r="AA20" s="5">
        <f t="shared" ca="1" si="26"/>
        <v>30.424773333333341</v>
      </c>
      <c r="AB20" s="5">
        <f t="shared" ca="1" si="26"/>
        <v>30.482634285714287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30380.583999999984</v>
      </c>
      <c r="E21" s="15">
        <f ca="1">'84 end'!J49</f>
        <v>58704.54</v>
      </c>
      <c r="F21" s="15">
        <f ca="1">'168 end'!J49</f>
        <v>88310.689999999988</v>
      </c>
      <c r="G21" s="15">
        <f ca="1">'336 end'!J49</f>
        <v>114930.22</v>
      </c>
      <c r="H21" s="18">
        <f ca="1">'672 end'!J49</f>
        <v>148324.85999999999</v>
      </c>
      <c r="I21" s="15">
        <f ca="1">'1344 end'!J49</f>
        <v>175394.76</v>
      </c>
      <c r="J21" s="15">
        <f ca="1">'2688 end'!J49</f>
        <v>207591.44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60.761167999999969</v>
      </c>
      <c r="W21" s="5">
        <f t="shared" ca="1" si="22"/>
        <v>58.704540000000001</v>
      </c>
      <c r="X21" s="5">
        <f t="shared" ca="1" si="23"/>
        <v>58.873793333333325</v>
      </c>
      <c r="Y21" s="5">
        <f t="shared" ca="1" si="24"/>
        <v>57.465110000000003</v>
      </c>
      <c r="Z21" s="5">
        <f t="shared" ca="1" si="25"/>
        <v>59.329943999999998</v>
      </c>
      <c r="AA21" s="5">
        <f t="shared" ca="1" si="26"/>
        <v>58.464920000000006</v>
      </c>
      <c r="AB21" s="5">
        <f t="shared" ca="1" si="26"/>
        <v>59.311840000000004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27581.426000000007</v>
      </c>
      <c r="E22" s="15">
        <f ca="1">'84 end'!J50</f>
        <v>53897.758000000009</v>
      </c>
      <c r="F22" s="15">
        <f ca="1">'168 end'!J50</f>
        <v>80844.936000000002</v>
      </c>
      <c r="G22" s="15">
        <f ca="1">'336 end'!J50</f>
        <v>107777.04</v>
      </c>
      <c r="H22" s="18">
        <f ca="1">'672 end'!J50</f>
        <v>135221.88</v>
      </c>
      <c r="I22" s="15">
        <f ca="1">'1344 end'!J50</f>
        <v>160229.79999999999</v>
      </c>
      <c r="J22" s="15">
        <f ca="1">'2688 end'!J50</f>
        <v>188010.9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55.162852000000015</v>
      </c>
      <c r="W22" s="5">
        <f t="shared" ca="1" si="22"/>
        <v>53.89775800000001</v>
      </c>
      <c r="X22" s="5">
        <f t="shared" ca="1" si="23"/>
        <v>53.896624000000003</v>
      </c>
      <c r="Y22" s="5">
        <f t="shared" ca="1" si="24"/>
        <v>53.88852</v>
      </c>
      <c r="Z22" s="5">
        <f t="shared" ca="1" si="25"/>
        <v>54.088751999999999</v>
      </c>
      <c r="AA22" s="5">
        <f t="shared" ca="1" si="26"/>
        <v>53.409933333333328</v>
      </c>
      <c r="AB22" s="5">
        <f t="shared" ca="1" si="26"/>
        <v>53.717399999999998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15410.694</v>
      </c>
      <c r="E23" s="15">
        <f ca="1">'84 end'!J51</f>
        <v>29924.651999999998</v>
      </c>
      <c r="F23" s="15">
        <f ca="1">'168 end'!J51</f>
        <v>44536.245999999999</v>
      </c>
      <c r="G23" s="15">
        <f ca="1">'336 end'!J51</f>
        <v>63122.648000000001</v>
      </c>
      <c r="H23" s="18">
        <f ca="1">'672 end'!J51</f>
        <v>79857.271999999997</v>
      </c>
      <c r="I23" s="15">
        <f ca="1">'1344 end'!J51</f>
        <v>99599.326000000001</v>
      </c>
      <c r="J23" s="15">
        <f ca="1">'2688 end'!J51</f>
        <v>110555.44</v>
      </c>
      <c r="L23" t="str">
        <f t="shared" ca="1" si="18"/>
        <v>omp</v>
      </c>
      <c r="M23" s="5">
        <f ca="1">D$21/D23</f>
        <v>1.9713962265424247</v>
      </c>
      <c r="N23" s="5">
        <f t="shared" ref="N23:S23" ca="1" si="32">E$21/E23</f>
        <v>1.9617451190409836</v>
      </c>
      <c r="O23" s="5">
        <f t="shared" ca="1" si="32"/>
        <v>1.9828947864173372</v>
      </c>
      <c r="P23" s="5">
        <f t="shared" ca="1" si="32"/>
        <v>1.8207445923371275</v>
      </c>
      <c r="Q23" s="5">
        <f t="shared" ca="1" si="32"/>
        <v>1.8573744918308754</v>
      </c>
      <c r="R23" s="5">
        <f t="shared" ca="1" si="32"/>
        <v>1.7610034830958596</v>
      </c>
      <c r="S23" s="5">
        <f t="shared" ca="1" si="32"/>
        <v>1.877713480223135</v>
      </c>
      <c r="U23" t="str">
        <f t="shared" ca="1" si="20"/>
        <v>omp</v>
      </c>
      <c r="V23" s="5">
        <f t="shared" ca="1" si="21"/>
        <v>30.821387999999999</v>
      </c>
      <c r="W23" s="5">
        <f t="shared" ca="1" si="22"/>
        <v>29.924651999999998</v>
      </c>
      <c r="X23" s="5">
        <f t="shared" ca="1" si="23"/>
        <v>29.690830666666667</v>
      </c>
      <c r="Y23" s="5">
        <f t="shared" ca="1" si="24"/>
        <v>31.561323999999999</v>
      </c>
      <c r="Z23" s="5">
        <f t="shared" ca="1" si="25"/>
        <v>31.942908799999998</v>
      </c>
      <c r="AA23" s="5">
        <f t="shared" ca="1" si="26"/>
        <v>33.199775333333335</v>
      </c>
      <c r="AB23" s="5">
        <f ca="1">J23/J$2</f>
        <v>31.587268571428574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14524.781999999999</v>
      </c>
      <c r="E24" s="15">
        <f ca="1">'84 end'!J52</f>
        <v>28288.33400000001</v>
      </c>
      <c r="F24" s="15">
        <f ca="1">'168 end'!J52</f>
        <v>41868.868000000009</v>
      </c>
      <c r="G24" s="15">
        <f ca="1">'336 end'!J52</f>
        <v>55506.687999999995</v>
      </c>
      <c r="H24" s="18">
        <f ca="1">'672 end'!J52</f>
        <v>75365.716</v>
      </c>
      <c r="I24" s="15">
        <f ca="1">'1344 end'!J52</f>
        <v>90133.115999999995</v>
      </c>
      <c r="J24" s="15">
        <f ca="1">'2688 end'!J52</f>
        <v>104328.84</v>
      </c>
      <c r="L24" t="str">
        <f t="shared" ca="1" si="18"/>
        <v>omp non hash</v>
      </c>
      <c r="M24" s="5">
        <f ca="1">D$22/D24</f>
        <v>1.8989218564519597</v>
      </c>
      <c r="N24" s="5">
        <f t="shared" ref="N24:S24" ca="1" si="33">E$22/E24</f>
        <v>1.905299831372183</v>
      </c>
      <c r="O24" s="5">
        <f t="shared" ca="1" si="33"/>
        <v>1.930908091424874</v>
      </c>
      <c r="P24" s="5">
        <f t="shared" ca="1" si="33"/>
        <v>1.94169466569506</v>
      </c>
      <c r="Q24" s="5">
        <f t="shared" ca="1" si="33"/>
        <v>1.7942094519476204</v>
      </c>
      <c r="R24" s="5">
        <f t="shared" ca="1" si="33"/>
        <v>1.7777017716773489</v>
      </c>
      <c r="S24" s="5">
        <f t="shared" ca="1" si="33"/>
        <v>1.8020990169161279</v>
      </c>
      <c r="U24" t="str">
        <f t="shared" ca="1" si="20"/>
        <v>omp non hash</v>
      </c>
      <c r="V24" s="5">
        <f t="shared" ca="1" si="21"/>
        <v>29.049564</v>
      </c>
      <c r="W24" s="5">
        <f t="shared" ca="1" si="22"/>
        <v>28.28833400000001</v>
      </c>
      <c r="X24" s="5">
        <f t="shared" ca="1" si="23"/>
        <v>27.912578666666672</v>
      </c>
      <c r="Y24" s="5">
        <f t="shared" ca="1" si="24"/>
        <v>27.753343999999998</v>
      </c>
      <c r="Z24" s="5">
        <f t="shared" ca="1" si="25"/>
        <v>30.146286400000001</v>
      </c>
      <c r="AA24" s="5">
        <f t="shared" ca="1" si="26"/>
        <v>30.044371999999999</v>
      </c>
      <c r="AB24" s="5">
        <f t="shared" ca="1" si="26"/>
        <v>29.808239999999998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16143.869999999997</v>
      </c>
      <c r="E25" s="15">
        <f ca="1">'84 end'!J53</f>
        <v>31363.102000000006</v>
      </c>
      <c r="F25" s="15">
        <f ca="1">'168 end'!J53</f>
        <v>47167.01200000001</v>
      </c>
      <c r="G25" s="15">
        <f ca="1">'336 end'!J53</f>
        <v>61847.667999999991</v>
      </c>
      <c r="H25" s="18">
        <f ca="1">'672 end'!J53</f>
        <v>78867.026000000013</v>
      </c>
      <c r="I25" s="15">
        <f ca="1">'1344 end'!J53</f>
        <v>92479.415999999997</v>
      </c>
      <c r="J25" s="15">
        <f ca="1">'2688 end'!J53</f>
        <v>107420.42</v>
      </c>
      <c r="L25" t="str">
        <f t="shared" ca="1" si="18"/>
        <v>non CUDA transp Time</v>
      </c>
      <c r="M25" s="5">
        <f ca="1">D$21/D25</f>
        <v>1.881865005107201</v>
      </c>
      <c r="N25" s="5">
        <f t="shared" ref="N25:S25" ca="1" si="34">E$21/E25</f>
        <v>1.8717708471566361</v>
      </c>
      <c r="O25" s="5">
        <f t="shared" ca="1" si="34"/>
        <v>1.8722977406327959</v>
      </c>
      <c r="P25" s="5">
        <f t="shared" ca="1" si="34"/>
        <v>1.8582789572599572</v>
      </c>
      <c r="Q25" s="5">
        <f t="shared" ca="1" si="34"/>
        <v>1.8806954886317124</v>
      </c>
      <c r="R25" s="5">
        <f t="shared" ca="1" si="34"/>
        <v>1.8965816133613993</v>
      </c>
      <c r="S25" s="5">
        <f t="shared" ca="1" si="34"/>
        <v>1.9325137622809518</v>
      </c>
      <c r="U25" t="str">
        <f t="shared" ca="1" si="20"/>
        <v>non CUDA transp Time</v>
      </c>
      <c r="V25" s="5">
        <f t="shared" ca="1" si="21"/>
        <v>32.287739999999992</v>
      </c>
      <c r="W25" s="5">
        <f t="shared" ca="1" si="22"/>
        <v>31.363102000000005</v>
      </c>
      <c r="X25" s="5">
        <f t="shared" ca="1" si="23"/>
        <v>31.444674666666675</v>
      </c>
      <c r="Y25" s="5">
        <f t="shared" ca="1" si="24"/>
        <v>30.923833999999996</v>
      </c>
      <c r="Z25" s="5">
        <f t="shared" ca="1" si="25"/>
        <v>31.546810400000005</v>
      </c>
      <c r="AA25" s="5">
        <f t="shared" ca="1" si="26"/>
        <v>30.826471999999999</v>
      </c>
      <c r="AB25" s="5">
        <f t="shared" ca="1" si="26"/>
        <v>30.691548571428569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15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14171.773999999999</v>
      </c>
      <c r="E27" s="15">
        <f ca="1">'84 end'!J55</f>
        <v>27812.280000000006</v>
      </c>
      <c r="F27" s="15">
        <f ca="1">'168 end'!J55</f>
        <v>41677.446000000004</v>
      </c>
      <c r="G27" s="15">
        <f ca="1">'336 end'!J55</f>
        <v>53913.773999999998</v>
      </c>
      <c r="H27" s="18">
        <f ca="1">'672 end'!J55</f>
        <v>67311.549999999988</v>
      </c>
      <c r="I27" s="15">
        <f ca="1">'1344 end'!J55</f>
        <v>81236.84199999999</v>
      </c>
      <c r="J27" s="15">
        <f ca="1">'2688 end'!J55</f>
        <v>94096.038</v>
      </c>
      <c r="L27" t="str">
        <f t="shared" ca="1" si="35"/>
        <v>non CUDA transp non hash</v>
      </c>
      <c r="M27" s="5">
        <f ca="1">D$22/D27</f>
        <v>1.9462225406642815</v>
      </c>
      <c r="N27" s="5">
        <f t="shared" ca="1" si="36"/>
        <v>1.9379122459575409</v>
      </c>
      <c r="O27" s="5">
        <f t="shared" ca="1" si="36"/>
        <v>1.9397766360251536</v>
      </c>
      <c r="P27" s="5">
        <f t="shared" ca="1" si="36"/>
        <v>1.9990631707585522</v>
      </c>
      <c r="Q27" s="5">
        <f t="shared" ca="1" si="36"/>
        <v>2.0088956501521662</v>
      </c>
      <c r="R27" s="5">
        <f t="shared" ca="1" si="36"/>
        <v>1.9723784929995187</v>
      </c>
      <c r="S27" s="5">
        <f t="shared" ca="1" si="36"/>
        <v>1.9980745629268684</v>
      </c>
      <c r="U27" t="str">
        <f t="shared" ca="1" si="37"/>
        <v>non CUDA transp non hash</v>
      </c>
      <c r="V27" s="5">
        <f t="shared" ca="1" si="38"/>
        <v>28.343547999999998</v>
      </c>
      <c r="W27" s="5">
        <f t="shared" ca="1" si="39"/>
        <v>27.812280000000005</v>
      </c>
      <c r="X27" s="5">
        <f t="shared" ca="1" si="40"/>
        <v>27.784964000000002</v>
      </c>
      <c r="Y27" s="5">
        <f t="shared" ca="1" si="41"/>
        <v>26.956886999999998</v>
      </c>
      <c r="Z27" s="5">
        <f t="shared" ca="1" si="42"/>
        <v>26.924619999999994</v>
      </c>
      <c r="AA27" s="5">
        <f t="shared" ca="1" si="43"/>
        <v>27.078947333333328</v>
      </c>
      <c r="AB27" s="5">
        <f t="shared" ca="1" si="44"/>
        <v>26.884582285714284</v>
      </c>
    </row>
    <row r="28" spans="1:28" x14ac:dyDescent="0.25">
      <c r="A28">
        <v>26</v>
      </c>
      <c r="C28">
        <f ca="1">OFFSET('42p stat'!$A$1,A28*20,0)</f>
        <v>0</v>
      </c>
      <c r="D28" s="5" t="e">
        <f ca="1">'42 end'!J56</f>
        <v>#DIV/0!</v>
      </c>
      <c r="E28" s="15" t="e">
        <f ca="1">'84 end'!J56</f>
        <v>#DIV/0!</v>
      </c>
      <c r="F28" s="5" t="e">
        <f ca="1">'168 end'!J56</f>
        <v>#DIV/0!</v>
      </c>
      <c r="G28" s="15" t="e">
        <f ca="1">'336 end'!J56</f>
        <v>#DIV/0!</v>
      </c>
      <c r="H28" s="18" t="e">
        <f ca="1">'672 end'!J56</f>
        <v>#DIV/0!</v>
      </c>
      <c r="I28" s="5" t="e">
        <f ca="1">'1344 end'!J56</f>
        <v>#DIV/0!</v>
      </c>
      <c r="J28" s="5" t="e">
        <f ca="1">'2688 end'!J56</f>
        <v>#DIV/0!</v>
      </c>
      <c r="L28">
        <f t="shared" ca="1" si="35"/>
        <v>0</v>
      </c>
      <c r="M28" s="5" t="e">
        <f t="shared" ref="M28:M52" ca="1" si="45">D$23/D28</f>
        <v>#DIV/0!</v>
      </c>
      <c r="N28" s="5" t="e">
        <f ca="1">E$23/E28</f>
        <v>#DIV/0!</v>
      </c>
      <c r="O28" s="5" t="e">
        <f t="shared" ref="O28:O52" ca="1" si="46">F$23/F28</f>
        <v>#DIV/0!</v>
      </c>
      <c r="P28" s="5" t="e">
        <f t="shared" ref="P28:P52" ca="1" si="47">G$23/G28</f>
        <v>#DIV/0!</v>
      </c>
      <c r="Q28" s="5" t="e">
        <f t="shared" ref="Q28:Q52" ca="1" si="48">H$23/H28</f>
        <v>#DIV/0!</v>
      </c>
      <c r="R28" s="5" t="e">
        <f t="shared" ref="R28:R52" ca="1" si="49">I$23/I28</f>
        <v>#DIV/0!</v>
      </c>
      <c r="S28" s="5" t="e">
        <f t="shared" ref="S28:S52" ca="1" si="50">J$23/J28</f>
        <v>#DIV/0!</v>
      </c>
      <c r="U28">
        <f t="shared" ca="1" si="37"/>
        <v>0</v>
      </c>
      <c r="V28" s="5" t="e">
        <f t="shared" ca="1" si="38"/>
        <v>#DIV/0!</v>
      </c>
      <c r="W28" s="5" t="e">
        <f t="shared" ca="1" si="39"/>
        <v>#DIV/0!</v>
      </c>
      <c r="X28" s="5" t="e">
        <f t="shared" ca="1" si="40"/>
        <v>#DIV/0!</v>
      </c>
      <c r="Y28" s="5" t="e">
        <f t="shared" ca="1" si="41"/>
        <v>#DIV/0!</v>
      </c>
      <c r="Z28" s="5" t="e">
        <f t="shared" ca="1" si="42"/>
        <v>#DIV/0!</v>
      </c>
      <c r="AA28" s="5" t="e">
        <f t="shared" ca="1" si="43"/>
        <v>#DIV/0!</v>
      </c>
      <c r="AB28" s="5" t="e">
        <f t="shared" ca="1" si="4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35"/>
        <v>0</v>
      </c>
      <c r="M29" s="5" t="e">
        <f t="shared" ca="1" si="45"/>
        <v>#DIV/0!</v>
      </c>
      <c r="N29" s="5" t="e">
        <f t="shared" ref="N29:N52" ca="1" si="51">E$23/E29</f>
        <v>#DIV/0!</v>
      </c>
      <c r="O29" s="5" t="e">
        <f t="shared" ca="1" si="46"/>
        <v>#DIV/0!</v>
      </c>
      <c r="P29" s="5" t="e">
        <f t="shared" ca="1" si="47"/>
        <v>#DIV/0!</v>
      </c>
      <c r="Q29" s="5" t="e">
        <f t="shared" ca="1" si="48"/>
        <v>#DIV/0!</v>
      </c>
      <c r="R29" s="5" t="e">
        <f t="shared" ca="1" si="49"/>
        <v>#DIV/0!</v>
      </c>
      <c r="S29" s="5" t="e">
        <f t="shared" ca="1" si="50"/>
        <v>#DIV/0!</v>
      </c>
      <c r="U29">
        <f t="shared" ca="1" si="37"/>
        <v>0</v>
      </c>
      <c r="V29" s="5" t="e">
        <f t="shared" ca="1" si="38"/>
        <v>#DIV/0!</v>
      </c>
      <c r="W29" s="5" t="e">
        <f t="shared" ca="1" si="39"/>
        <v>#DIV/0!</v>
      </c>
      <c r="X29" s="5" t="e">
        <f t="shared" ca="1" si="40"/>
        <v>#DIV/0!</v>
      </c>
      <c r="Y29" s="5" t="e">
        <f t="shared" ca="1" si="41"/>
        <v>#DIV/0!</v>
      </c>
      <c r="Z29" s="5" t="e">
        <f t="shared" ca="1" si="42"/>
        <v>#DIV/0!</v>
      </c>
      <c r="AA29" s="5" t="e">
        <f t="shared" ca="1" si="43"/>
        <v>#DIV/0!</v>
      </c>
      <c r="AB29" s="5" t="e">
        <f t="shared" ca="1" si="4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35"/>
        <v>0</v>
      </c>
      <c r="M30" s="5" t="e">
        <f t="shared" ca="1" si="45"/>
        <v>#DIV/0!</v>
      </c>
      <c r="N30" s="5" t="e">
        <f t="shared" ca="1" si="51"/>
        <v>#DIV/0!</v>
      </c>
      <c r="O30" s="5" t="e">
        <f t="shared" ca="1" si="46"/>
        <v>#DIV/0!</v>
      </c>
      <c r="P30" s="5" t="e">
        <f t="shared" ca="1" si="47"/>
        <v>#DIV/0!</v>
      </c>
      <c r="Q30" s="5" t="e">
        <f t="shared" ca="1" si="48"/>
        <v>#DIV/0!</v>
      </c>
      <c r="R30" s="5" t="e">
        <f t="shared" ca="1" si="49"/>
        <v>#DIV/0!</v>
      </c>
      <c r="S30" s="5" t="e">
        <f t="shared" ca="1" si="50"/>
        <v>#DIV/0!</v>
      </c>
      <c r="U30">
        <f t="shared" ca="1" si="37"/>
        <v>0</v>
      </c>
      <c r="V30" s="5" t="e">
        <f t="shared" ca="1" si="38"/>
        <v>#DIV/0!</v>
      </c>
      <c r="W30" s="5" t="e">
        <f t="shared" ca="1" si="39"/>
        <v>#DIV/0!</v>
      </c>
      <c r="X30" s="5" t="e">
        <f t="shared" ca="1" si="40"/>
        <v>#DIV/0!</v>
      </c>
      <c r="Y30" s="5" t="e">
        <f t="shared" ca="1" si="41"/>
        <v>#DIV/0!</v>
      </c>
      <c r="Z30" s="5" t="e">
        <f t="shared" ca="1" si="42"/>
        <v>#DIV/0!</v>
      </c>
      <c r="AA30" s="5" t="e">
        <f t="shared" ca="1" si="43"/>
        <v>#DIV/0!</v>
      </c>
      <c r="AB30" s="5" t="e">
        <f t="shared" ca="1" si="4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35"/>
        <v>0</v>
      </c>
      <c r="M31" s="5" t="e">
        <f t="shared" ca="1" si="45"/>
        <v>#DIV/0!</v>
      </c>
      <c r="N31" s="5" t="e">
        <f t="shared" ca="1" si="51"/>
        <v>#DIV/0!</v>
      </c>
      <c r="O31" s="5" t="e">
        <f t="shared" ca="1" si="46"/>
        <v>#DIV/0!</v>
      </c>
      <c r="P31" s="5" t="e">
        <f t="shared" ca="1" si="47"/>
        <v>#DIV/0!</v>
      </c>
      <c r="Q31" s="5" t="e">
        <f t="shared" ca="1" si="48"/>
        <v>#DIV/0!</v>
      </c>
      <c r="R31" s="5" t="e">
        <f t="shared" ca="1" si="49"/>
        <v>#DIV/0!</v>
      </c>
      <c r="S31" s="5" t="e">
        <f t="shared" ca="1" si="50"/>
        <v>#DIV/0!</v>
      </c>
      <c r="U31">
        <f t="shared" ca="1" si="37"/>
        <v>0</v>
      </c>
      <c r="V31" s="5" t="e">
        <f t="shared" ca="1" si="38"/>
        <v>#DIV/0!</v>
      </c>
      <c r="W31" s="5" t="e">
        <f t="shared" ca="1" si="39"/>
        <v>#DIV/0!</v>
      </c>
      <c r="X31" s="5" t="e">
        <f t="shared" ca="1" si="40"/>
        <v>#DIV/0!</v>
      </c>
      <c r="Y31" s="5" t="e">
        <f t="shared" ca="1" si="41"/>
        <v>#DIV/0!</v>
      </c>
      <c r="Z31" s="5" t="e">
        <f t="shared" ca="1" si="42"/>
        <v>#DIV/0!</v>
      </c>
      <c r="AA31" s="5" t="e">
        <f t="shared" ca="1" si="43"/>
        <v>#DIV/0!</v>
      </c>
      <c r="AB31" s="5" t="e">
        <f t="shared" ca="1" si="4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35"/>
        <v>0</v>
      </c>
      <c r="M32" s="5" t="e">
        <f t="shared" ca="1" si="45"/>
        <v>#DIV/0!</v>
      </c>
      <c r="N32" s="5" t="e">
        <f t="shared" ca="1" si="51"/>
        <v>#DIV/0!</v>
      </c>
      <c r="O32" s="5" t="e">
        <f t="shared" ca="1" si="46"/>
        <v>#DIV/0!</v>
      </c>
      <c r="P32" s="5" t="e">
        <f t="shared" ca="1" si="47"/>
        <v>#DIV/0!</v>
      </c>
      <c r="Q32" s="5" t="e">
        <f t="shared" ca="1" si="48"/>
        <v>#DIV/0!</v>
      </c>
      <c r="R32" s="5" t="e">
        <f t="shared" ca="1" si="49"/>
        <v>#DIV/0!</v>
      </c>
      <c r="S32" s="5" t="e">
        <f t="shared" ca="1" si="50"/>
        <v>#DIV/0!</v>
      </c>
      <c r="U32">
        <f t="shared" ca="1" si="37"/>
        <v>0</v>
      </c>
      <c r="V32" s="5" t="e">
        <f t="shared" ca="1" si="38"/>
        <v>#DIV/0!</v>
      </c>
      <c r="W32" s="5" t="e">
        <f t="shared" ca="1" si="39"/>
        <v>#DIV/0!</v>
      </c>
      <c r="X32" s="5" t="e">
        <f t="shared" ca="1" si="40"/>
        <v>#DIV/0!</v>
      </c>
      <c r="Y32" s="5" t="e">
        <f t="shared" ca="1" si="41"/>
        <v>#DIV/0!</v>
      </c>
      <c r="Z32" s="5" t="e">
        <f t="shared" ca="1" si="42"/>
        <v>#DIV/0!</v>
      </c>
      <c r="AA32" s="5" t="e">
        <f t="shared" ca="1" si="43"/>
        <v>#DIV/0!</v>
      </c>
      <c r="AB32" s="5" t="e">
        <f t="shared" ca="1" si="4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35"/>
        <v>0</v>
      </c>
      <c r="M33" s="5" t="e">
        <f t="shared" ca="1" si="45"/>
        <v>#DIV/0!</v>
      </c>
      <c r="N33" s="5" t="e">
        <f t="shared" ca="1" si="51"/>
        <v>#DIV/0!</v>
      </c>
      <c r="O33" s="5" t="e">
        <f t="shared" ca="1" si="46"/>
        <v>#DIV/0!</v>
      </c>
      <c r="P33" s="5" t="e">
        <f t="shared" ca="1" si="47"/>
        <v>#DIV/0!</v>
      </c>
      <c r="Q33" s="5" t="e">
        <f t="shared" ca="1" si="48"/>
        <v>#DIV/0!</v>
      </c>
      <c r="R33" s="5" t="e">
        <f t="shared" ca="1" si="49"/>
        <v>#DIV/0!</v>
      </c>
      <c r="S33" s="5" t="e">
        <f t="shared" ca="1" si="50"/>
        <v>#DIV/0!</v>
      </c>
      <c r="U33">
        <f t="shared" ca="1" si="37"/>
        <v>0</v>
      </c>
      <c r="V33" s="5" t="e">
        <f t="shared" ca="1" si="38"/>
        <v>#DIV/0!</v>
      </c>
      <c r="W33" s="5" t="e">
        <f t="shared" ca="1" si="39"/>
        <v>#DIV/0!</v>
      </c>
      <c r="X33" s="5" t="e">
        <f t="shared" ca="1" si="40"/>
        <v>#DIV/0!</v>
      </c>
      <c r="Y33" s="5" t="e">
        <f t="shared" ca="1" si="41"/>
        <v>#DIV/0!</v>
      </c>
      <c r="Z33" s="5" t="e">
        <f t="shared" ca="1" si="42"/>
        <v>#DIV/0!</v>
      </c>
      <c r="AA33" s="5" t="e">
        <f t="shared" ca="1" si="43"/>
        <v>#DIV/0!</v>
      </c>
      <c r="AB33" s="5" t="e">
        <f t="shared" ca="1" si="4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35"/>
        <v>0</v>
      </c>
      <c r="M34" s="5" t="e">
        <f t="shared" ca="1" si="45"/>
        <v>#DIV/0!</v>
      </c>
      <c r="N34" s="5" t="e">
        <f t="shared" ca="1" si="51"/>
        <v>#DIV/0!</v>
      </c>
      <c r="O34" s="5" t="e">
        <f t="shared" ca="1" si="46"/>
        <v>#DIV/0!</v>
      </c>
      <c r="P34" s="5" t="e">
        <f t="shared" ca="1" si="47"/>
        <v>#DIV/0!</v>
      </c>
      <c r="Q34" s="5" t="e">
        <f t="shared" ca="1" si="48"/>
        <v>#DIV/0!</v>
      </c>
      <c r="R34" s="5" t="e">
        <f t="shared" ca="1" si="49"/>
        <v>#DIV/0!</v>
      </c>
      <c r="S34" s="5" t="e">
        <f t="shared" ca="1" si="50"/>
        <v>#DIV/0!</v>
      </c>
      <c r="U34">
        <f t="shared" ca="1" si="37"/>
        <v>0</v>
      </c>
      <c r="V34" s="5" t="e">
        <f t="shared" ca="1" si="38"/>
        <v>#DIV/0!</v>
      </c>
      <c r="W34" s="5" t="e">
        <f t="shared" ca="1" si="39"/>
        <v>#DIV/0!</v>
      </c>
      <c r="X34" s="5" t="e">
        <f t="shared" ca="1" si="40"/>
        <v>#DIV/0!</v>
      </c>
      <c r="Y34" s="5" t="e">
        <f t="shared" ca="1" si="41"/>
        <v>#DIV/0!</v>
      </c>
      <c r="Z34" s="5" t="e">
        <f t="shared" ca="1" si="42"/>
        <v>#DIV/0!</v>
      </c>
      <c r="AA34" s="5" t="e">
        <f t="shared" ca="1" si="43"/>
        <v>#DIV/0!</v>
      </c>
      <c r="AB34" s="5" t="e">
        <f t="shared" ca="1" si="4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5" t="e">
        <f t="shared" ca="1" si="45"/>
        <v>#DIV/0!</v>
      </c>
      <c r="N35" s="5" t="e">
        <f t="shared" ca="1" si="51"/>
        <v>#DIV/0!</v>
      </c>
      <c r="O35" s="5" t="e">
        <f t="shared" ca="1" si="46"/>
        <v>#DIV/0!</v>
      </c>
      <c r="P35" s="5" t="e">
        <f t="shared" ca="1" si="47"/>
        <v>#DIV/0!</v>
      </c>
      <c r="Q35" s="5" t="e">
        <f t="shared" ca="1" si="48"/>
        <v>#DIV/0!</v>
      </c>
      <c r="R35" s="5" t="e">
        <f t="shared" ca="1" si="49"/>
        <v>#DIV/0!</v>
      </c>
      <c r="S35" s="5" t="e">
        <f t="shared" ca="1" si="50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5" t="e">
        <f t="shared" ca="1" si="45"/>
        <v>#DIV/0!</v>
      </c>
      <c r="N36" s="5" t="e">
        <f t="shared" ca="1" si="51"/>
        <v>#DIV/0!</v>
      </c>
      <c r="O36" s="5" t="e">
        <f t="shared" ca="1" si="46"/>
        <v>#DIV/0!</v>
      </c>
      <c r="P36" s="5" t="e">
        <f t="shared" ca="1" si="47"/>
        <v>#DIV/0!</v>
      </c>
      <c r="Q36" s="5" t="e">
        <f t="shared" ca="1" si="48"/>
        <v>#DIV/0!</v>
      </c>
      <c r="R36" s="5" t="e">
        <f t="shared" ca="1" si="49"/>
        <v>#DIV/0!</v>
      </c>
      <c r="S36" s="5" t="e">
        <f t="shared" ca="1" si="50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5" t="e">
        <f t="shared" ca="1" si="45"/>
        <v>#DIV/0!</v>
      </c>
      <c r="N37" s="5" t="e">
        <f t="shared" ca="1" si="51"/>
        <v>#DIV/0!</v>
      </c>
      <c r="O37" s="5" t="e">
        <f t="shared" ca="1" si="46"/>
        <v>#DIV/0!</v>
      </c>
      <c r="P37" s="5" t="e">
        <f t="shared" ca="1" si="47"/>
        <v>#DIV/0!</v>
      </c>
      <c r="Q37" s="5" t="e">
        <f t="shared" ca="1" si="48"/>
        <v>#DIV/0!</v>
      </c>
      <c r="R37" s="5" t="e">
        <f t="shared" ca="1" si="49"/>
        <v>#DIV/0!</v>
      </c>
      <c r="S37" s="5" t="e">
        <f t="shared" ca="1" si="50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5" t="e">
        <f t="shared" ca="1" si="45"/>
        <v>#DIV/0!</v>
      </c>
      <c r="N38" s="5" t="e">
        <f t="shared" ca="1" si="51"/>
        <v>#DIV/0!</v>
      </c>
      <c r="O38" s="5" t="e">
        <f t="shared" ca="1" si="46"/>
        <v>#DIV/0!</v>
      </c>
      <c r="P38" s="5" t="e">
        <f t="shared" ca="1" si="47"/>
        <v>#DIV/0!</v>
      </c>
      <c r="Q38" s="5" t="e">
        <f t="shared" ca="1" si="48"/>
        <v>#DIV/0!</v>
      </c>
      <c r="R38" s="5" t="e">
        <f t="shared" ca="1" si="49"/>
        <v>#DIV/0!</v>
      </c>
      <c r="S38" s="5" t="e">
        <f t="shared" ca="1" si="50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5" t="e">
        <f t="shared" ca="1" si="45"/>
        <v>#DIV/0!</v>
      </c>
      <c r="N39" s="5" t="e">
        <f t="shared" ca="1" si="51"/>
        <v>#DIV/0!</v>
      </c>
      <c r="O39" s="5" t="e">
        <f t="shared" ca="1" si="46"/>
        <v>#DIV/0!</v>
      </c>
      <c r="P39" s="5" t="e">
        <f t="shared" ca="1" si="47"/>
        <v>#DIV/0!</v>
      </c>
      <c r="Q39" s="5" t="e">
        <f t="shared" ca="1" si="48"/>
        <v>#DIV/0!</v>
      </c>
      <c r="R39" s="5" t="e">
        <f t="shared" ca="1" si="49"/>
        <v>#DIV/0!</v>
      </c>
      <c r="S39" s="5" t="e">
        <f t="shared" ca="1" si="50"/>
        <v>#DIV/0!</v>
      </c>
      <c r="U39">
        <f t="shared" ca="1" si="37"/>
        <v>0</v>
      </c>
      <c r="V39" s="5" t="e">
        <f t="shared" ca="1" si="38"/>
        <v>#DIV/0!</v>
      </c>
      <c r="W39" s="5">
        <f t="shared" ca="1" si="39"/>
        <v>0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5" t="e">
        <f t="shared" ca="1" si="45"/>
        <v>#DIV/0!</v>
      </c>
      <c r="N40" s="5" t="e">
        <f t="shared" ca="1" si="51"/>
        <v>#DIV/0!</v>
      </c>
      <c r="O40" s="5" t="e">
        <f t="shared" ca="1" si="46"/>
        <v>#DIV/0!</v>
      </c>
      <c r="P40" s="5" t="e">
        <f t="shared" ca="1" si="47"/>
        <v>#DIV/0!</v>
      </c>
      <c r="Q40" s="5" t="e">
        <f t="shared" ca="1" si="48"/>
        <v>#DIV/0!</v>
      </c>
      <c r="R40" s="5" t="e">
        <f t="shared" ca="1" si="49"/>
        <v>#DIV/0!</v>
      </c>
      <c r="S40" s="5" t="e">
        <f t="shared" ca="1" si="50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5" t="e">
        <f t="shared" ca="1" si="45"/>
        <v>#DIV/0!</v>
      </c>
      <c r="N41" s="5" t="e">
        <f t="shared" ca="1" si="51"/>
        <v>#DIV/0!</v>
      </c>
      <c r="O41" s="5" t="e">
        <f t="shared" ca="1" si="46"/>
        <v>#DIV/0!</v>
      </c>
      <c r="P41" s="5" t="e">
        <f t="shared" ca="1" si="47"/>
        <v>#DIV/0!</v>
      </c>
      <c r="Q41" s="5" t="e">
        <f t="shared" ca="1" si="48"/>
        <v>#DIV/0!</v>
      </c>
      <c r="R41" s="5" t="e">
        <f t="shared" ca="1" si="49"/>
        <v>#DIV/0!</v>
      </c>
      <c r="S41" s="5" t="e">
        <f t="shared" ca="1" si="50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5" t="e">
        <f t="shared" ca="1" si="45"/>
        <v>#DIV/0!</v>
      </c>
      <c r="N42" s="5" t="e">
        <f t="shared" ca="1" si="51"/>
        <v>#DIV/0!</v>
      </c>
      <c r="O42" s="5" t="e">
        <f t="shared" ca="1" si="46"/>
        <v>#DIV/0!</v>
      </c>
      <c r="P42" s="5" t="e">
        <f t="shared" ca="1" si="47"/>
        <v>#DIV/0!</v>
      </c>
      <c r="Q42" s="5" t="e">
        <f t="shared" ca="1" si="48"/>
        <v>#DIV/0!</v>
      </c>
      <c r="R42" s="5" t="e">
        <f t="shared" ca="1" si="49"/>
        <v>#DIV/0!</v>
      </c>
      <c r="S42" s="5" t="e">
        <f t="shared" ca="1" si="50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5" t="e">
        <f t="shared" ca="1" si="45"/>
        <v>#DIV/0!</v>
      </c>
      <c r="N43" s="5" t="e">
        <f t="shared" ca="1" si="51"/>
        <v>#DIV/0!</v>
      </c>
      <c r="O43" s="5" t="e">
        <f t="shared" ca="1" si="46"/>
        <v>#DIV/0!</v>
      </c>
      <c r="P43" s="5" t="e">
        <f t="shared" ca="1" si="47"/>
        <v>#DIV/0!</v>
      </c>
      <c r="Q43" s="5" t="e">
        <f t="shared" ca="1" si="48"/>
        <v>#DIV/0!</v>
      </c>
      <c r="R43" s="5" t="e">
        <f t="shared" ca="1" si="49"/>
        <v>#DIV/0!</v>
      </c>
      <c r="S43" s="5" t="e">
        <f t="shared" ca="1" si="50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5" t="e">
        <f t="shared" ca="1" si="45"/>
        <v>#DIV/0!</v>
      </c>
      <c r="N44" s="5" t="e">
        <f t="shared" ca="1" si="51"/>
        <v>#DIV/0!</v>
      </c>
      <c r="O44" s="5" t="e">
        <f t="shared" ca="1" si="46"/>
        <v>#DIV/0!</v>
      </c>
      <c r="P44" s="5" t="e">
        <f t="shared" ca="1" si="47"/>
        <v>#DIV/0!</v>
      </c>
      <c r="Q44" s="5" t="e">
        <f t="shared" ca="1" si="48"/>
        <v>#DIV/0!</v>
      </c>
      <c r="R44" s="5" t="e">
        <f t="shared" ca="1" si="49"/>
        <v>#DIV/0!</v>
      </c>
      <c r="S44" s="5" t="e">
        <f t="shared" ca="1" si="50"/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5" t="e">
        <f t="shared" ca="1" si="45"/>
        <v>#DIV/0!</v>
      </c>
      <c r="N45" s="5" t="e">
        <f t="shared" ca="1" si="51"/>
        <v>#DIV/0!</v>
      </c>
      <c r="O45" s="5" t="e">
        <f t="shared" ca="1" si="46"/>
        <v>#DIV/0!</v>
      </c>
      <c r="P45" s="5" t="e">
        <f t="shared" ca="1" si="47"/>
        <v>#DIV/0!</v>
      </c>
      <c r="Q45" s="5" t="e">
        <f t="shared" ca="1" si="48"/>
        <v>#DIV/0!</v>
      </c>
      <c r="R45" s="5" t="e">
        <f t="shared" ca="1" si="49"/>
        <v>#DIV/0!</v>
      </c>
      <c r="S45" s="5" t="e">
        <f t="shared" ca="1" si="50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5" t="e">
        <f t="shared" ca="1" si="45"/>
        <v>#DIV/0!</v>
      </c>
      <c r="N46" s="5" t="e">
        <f t="shared" ca="1" si="51"/>
        <v>#DIV/0!</v>
      </c>
      <c r="O46" s="5" t="e">
        <f t="shared" ca="1" si="46"/>
        <v>#DIV/0!</v>
      </c>
      <c r="P46" s="5" t="e">
        <f t="shared" ca="1" si="47"/>
        <v>#DIV/0!</v>
      </c>
      <c r="Q46" s="5" t="e">
        <f t="shared" ca="1" si="48"/>
        <v>#DIV/0!</v>
      </c>
      <c r="R46" s="5" t="e">
        <f t="shared" ca="1" si="49"/>
        <v>#DIV/0!</v>
      </c>
      <c r="S46" s="5" t="e">
        <f t="shared" ca="1" si="50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5" t="e">
        <f t="shared" ca="1" si="45"/>
        <v>#DIV/0!</v>
      </c>
      <c r="N47" s="5" t="e">
        <f t="shared" ca="1" si="51"/>
        <v>#DIV/0!</v>
      </c>
      <c r="O47" s="5" t="e">
        <f t="shared" ca="1" si="46"/>
        <v>#DIV/0!</v>
      </c>
      <c r="P47" s="5" t="e">
        <f t="shared" ca="1" si="47"/>
        <v>#DIV/0!</v>
      </c>
      <c r="Q47" s="5" t="e">
        <f t="shared" ca="1" si="48"/>
        <v>#DIV/0!</v>
      </c>
      <c r="R47" s="5" t="e">
        <f t="shared" ca="1" si="49"/>
        <v>#DIV/0!</v>
      </c>
      <c r="S47" s="5" t="e">
        <f t="shared" ca="1" si="50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>
        <f t="shared" ca="1" si="40"/>
        <v>0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5" t="e">
        <f t="shared" ca="1" si="45"/>
        <v>#DIV/0!</v>
      </c>
      <c r="N48" s="5" t="e">
        <f t="shared" ca="1" si="51"/>
        <v>#DIV/0!</v>
      </c>
      <c r="O48" s="5" t="e">
        <f t="shared" ca="1" si="46"/>
        <v>#DIV/0!</v>
      </c>
      <c r="P48" s="5" t="e">
        <f t="shared" ca="1" si="47"/>
        <v>#DIV/0!</v>
      </c>
      <c r="Q48" s="5" t="e">
        <f t="shared" ca="1" si="48"/>
        <v>#DIV/0!</v>
      </c>
      <c r="R48" s="5" t="e">
        <f t="shared" ca="1" si="49"/>
        <v>#DIV/0!</v>
      </c>
      <c r="S48" s="5" t="e">
        <f t="shared" ca="1" si="50"/>
        <v>#DIV/0!</v>
      </c>
      <c r="U48">
        <f t="shared" ca="1" si="37"/>
        <v>0</v>
      </c>
      <c r="V48" s="5" t="e">
        <f t="shared" ca="1" si="38"/>
        <v>#DIV/0!</v>
      </c>
      <c r="W48" s="5">
        <f t="shared" ca="1" si="39"/>
        <v>0</v>
      </c>
      <c r="X48" s="5">
        <f t="shared" ca="1" si="40"/>
        <v>0</v>
      </c>
      <c r="Y48" s="5">
        <f t="shared" ca="1" si="41"/>
        <v>0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5" t="e">
        <f t="shared" ca="1" si="45"/>
        <v>#DIV/0!</v>
      </c>
      <c r="N49" s="5" t="e">
        <f t="shared" ca="1" si="51"/>
        <v>#DIV/0!</v>
      </c>
      <c r="O49" s="5" t="e">
        <f t="shared" ca="1" si="46"/>
        <v>#DIV/0!</v>
      </c>
      <c r="P49" s="5" t="e">
        <f t="shared" ca="1" si="47"/>
        <v>#DIV/0!</v>
      </c>
      <c r="Q49" s="5" t="e">
        <f t="shared" ca="1" si="48"/>
        <v>#DIV/0!</v>
      </c>
      <c r="R49" s="5" t="e">
        <f t="shared" ca="1" si="49"/>
        <v>#DIV/0!</v>
      </c>
      <c r="S49" s="5" t="e">
        <f t="shared" ca="1" si="50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5" t="e">
        <f t="shared" ca="1" si="45"/>
        <v>#DIV/0!</v>
      </c>
      <c r="N50" s="5" t="e">
        <f t="shared" ca="1" si="51"/>
        <v>#DIV/0!</v>
      </c>
      <c r="O50" s="5" t="e">
        <f t="shared" ca="1" si="46"/>
        <v>#DIV/0!</v>
      </c>
      <c r="P50" s="5" t="e">
        <f t="shared" ca="1" si="47"/>
        <v>#DIV/0!</v>
      </c>
      <c r="Q50" s="5" t="e">
        <f t="shared" ca="1" si="48"/>
        <v>#DIV/0!</v>
      </c>
      <c r="R50" s="5" t="e">
        <f t="shared" ca="1" si="49"/>
        <v>#DIV/0!</v>
      </c>
      <c r="S50" s="5" t="e">
        <f t="shared" ca="1" si="50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5" t="e">
        <f t="shared" ca="1" si="45"/>
        <v>#DIV/0!</v>
      </c>
      <c r="N51" s="5" t="e">
        <f t="shared" ca="1" si="51"/>
        <v>#DIV/0!</v>
      </c>
      <c r="O51" s="5" t="e">
        <f t="shared" ca="1" si="46"/>
        <v>#DIV/0!</v>
      </c>
      <c r="P51" s="5" t="e">
        <f t="shared" ca="1" si="47"/>
        <v>#DIV/0!</v>
      </c>
      <c r="Q51" s="5" t="e">
        <f t="shared" ca="1" si="48"/>
        <v>#DIV/0!</v>
      </c>
      <c r="R51" s="5" t="e">
        <f t="shared" ca="1" si="49"/>
        <v>#DIV/0!</v>
      </c>
      <c r="S51" s="5" t="e">
        <f t="shared" ca="1" si="50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5" t="e">
        <f t="shared" ca="1" si="45"/>
        <v>#DIV/0!</v>
      </c>
      <c r="N52" s="5" t="e">
        <f t="shared" ca="1" si="51"/>
        <v>#DIV/0!</v>
      </c>
      <c r="O52" s="5" t="e">
        <f t="shared" ca="1" si="46"/>
        <v>#DIV/0!</v>
      </c>
      <c r="P52" s="5" t="e">
        <f t="shared" ca="1" si="47"/>
        <v>#DIV/0!</v>
      </c>
      <c r="Q52" s="5" t="e">
        <f t="shared" ca="1" si="48"/>
        <v>#DIV/0!</v>
      </c>
      <c r="R52" s="5" t="e">
        <f t="shared" ca="1" si="49"/>
        <v>#DIV/0!</v>
      </c>
      <c r="S52" s="5" t="e">
        <f t="shared" ca="1" si="50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0.94998258559999416</v>
      </c>
      <c r="E55" s="15">
        <f ca="1">'84 end'!J138</f>
        <v>0.17401269760000512</v>
      </c>
      <c r="F55" s="5">
        <f ca="1">'168 end'!J139</f>
        <v>0.4587188399999913</v>
      </c>
      <c r="G55" s="5">
        <f ca="1">'336 end'!J139</f>
        <v>0.38054744000000218</v>
      </c>
      <c r="H55" s="5">
        <f ca="1">'672 end'!J139</f>
        <v>0.70261203999997712</v>
      </c>
      <c r="I55" s="5">
        <f ca="1">'1344 end'!J139</f>
        <v>2.3443889999999699</v>
      </c>
      <c r="J55" s="5">
        <f ca="1">'2688 end'!J139</f>
        <v>960.79542815999866</v>
      </c>
      <c r="L55" t="str">
        <f ca="1">C55</f>
        <v>CUDA Time</v>
      </c>
      <c r="M55" s="5">
        <f t="shared" ref="M55:S55" ca="1" si="52">$B$1*POWER(M3,2)*SQRT(D55/(POWER(D3*$C$1,2))+D$74/(POWER(D$20*$C$1,2)))</f>
        <v>6.4753346012980018</v>
      </c>
      <c r="N55" s="5">
        <f t="shared" ca="1" si="52"/>
        <v>2.1018264992501741</v>
      </c>
      <c r="O55" s="5">
        <f t="shared" ca="1" si="52"/>
        <v>2.2927794109346125</v>
      </c>
      <c r="P55" s="5">
        <f t="shared" ca="1" si="52"/>
        <v>7.6380528446684535</v>
      </c>
      <c r="Q55" s="5">
        <f t="shared" ca="1" si="52"/>
        <v>6.6075525924459706</v>
      </c>
      <c r="R55" s="5">
        <f t="shared" ca="1" si="52"/>
        <v>8.4841236732033085</v>
      </c>
      <c r="S55" s="5">
        <f t="shared" ca="1" si="52"/>
        <v>11.948966279777668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3">C56</f>
        <v>CUDA</v>
      </c>
      <c r="M56" s="5" t="e">
        <f t="shared" ref="M56:M83" ca="1" si="54">$B$1*POWER(M4,2)*SQRT(D56/(POWER(D4*$C$1,2))+D$74/(POWER(D$20*$C$1,2)))</f>
        <v>#DIV/0!</v>
      </c>
      <c r="N56" s="5" t="e">
        <f t="shared" ref="N56:N83" ca="1" si="55">$B$1*POWER(N4,2)*SQRT(E56/(POWER(E4*$C$1,2))+E$74/(POWER(E$20*$C$1,2)))</f>
        <v>#DIV/0!</v>
      </c>
      <c r="O56" s="5" t="e">
        <f t="shared" ref="O56:O83" ca="1" si="56">$B$1*POWER(O4,2)*SQRT(F56/(POWER(F4*$C$1,2))+F$74/(POWER(F$20*$C$1,2)))</f>
        <v>#DIV/0!</v>
      </c>
      <c r="P56" s="5" t="e">
        <f t="shared" ref="P56:P83" ca="1" si="57">$B$1*POWER(P4,2)*SQRT(G56/(POWER(G4*$C$1,2))+G$74/(POWER(G$20*$C$1,2)))</f>
        <v>#DIV/0!</v>
      </c>
      <c r="Q56" s="5" t="e">
        <f t="shared" ref="Q56:Q83" ca="1" si="58">$B$1*POWER(Q4,2)*SQRT(H56/(POWER(H4*$C$1,2))+H$74/(POWER(H$20*$C$1,2)))</f>
        <v>#DIV/0!</v>
      </c>
      <c r="R56" s="5" t="e">
        <f t="shared" ref="R56:R83" ca="1" si="59">$B$1*POWER(R4,2)*SQRT(I56/(POWER(I4*$C$1,2))+I$74/(POWER(I$20*$C$1,2)))</f>
        <v>#DIV/0!</v>
      </c>
      <c r="S56" s="5" t="e">
        <f t="shared" ref="S56:S83" ca="1" si="6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383333.17338799988</v>
      </c>
      <c r="E57" s="15">
        <f ca="1">'84 end'!J140</f>
        <v>53301.066896000011</v>
      </c>
      <c r="F57" s="5">
        <f ca="1">'168 end'!J141</f>
        <v>206002.32707300028</v>
      </c>
      <c r="G57" s="5">
        <f ca="1">'336 end'!J141</f>
        <v>150228.93047799997</v>
      </c>
      <c r="H57" s="5">
        <f ca="1">'672 end'!J141</f>
        <v>1705255.2580849999</v>
      </c>
      <c r="I57" s="5">
        <f ca="1">'1344 end'!J141</f>
        <v>9022112.917692</v>
      </c>
      <c r="J57" s="5">
        <f ca="1">'2688 end'!J141</f>
        <v>21793202.686207004</v>
      </c>
      <c r="L57" t="str">
        <f t="shared" ca="1" si="53"/>
        <v>CUDA non hash</v>
      </c>
      <c r="M57" s="5">
        <f t="shared" ca="1" si="54"/>
        <v>1.5598605655854421E-2</v>
      </c>
      <c r="N57" s="5">
        <f t="shared" ca="1" si="55"/>
        <v>3.5542109959621833E-3</v>
      </c>
      <c r="O57" s="5">
        <f t="shared" ca="1" si="56"/>
        <v>4.0173917456651073E-3</v>
      </c>
      <c r="P57" s="5">
        <f t="shared" ca="1" si="57"/>
        <v>1.0724146568560097E-2</v>
      </c>
      <c r="Q57" s="5">
        <f t="shared" ca="1" si="58"/>
        <v>9.917818399524006E-3</v>
      </c>
      <c r="R57" s="5">
        <f t="shared" ca="1" si="59"/>
        <v>1.4313821713392325E-2</v>
      </c>
      <c r="S57" s="5">
        <f t="shared" ca="1" si="60"/>
        <v>1.9352545328318951E-2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0.41579746440000026</v>
      </c>
      <c r="E58" s="15">
        <f ca="1">'84 end'!J141</f>
        <v>9.4918746399999971</v>
      </c>
      <c r="F58" s="5">
        <f ca="1">'168 end'!J142</f>
        <v>0.46745971239999723</v>
      </c>
      <c r="G58" s="5">
        <f ca="1">'336 end'!J142</f>
        <v>0.41468047559999593</v>
      </c>
      <c r="H58" s="5">
        <f ca="1">'672 end'!J142</f>
        <v>0.74807915999999697</v>
      </c>
      <c r="I58" s="5">
        <f ca="1">'1344 end'!J142</f>
        <v>4.5610250000000105</v>
      </c>
      <c r="J58" s="5">
        <f ca="1">'2688 end'!J142</f>
        <v>0.12603063999999445</v>
      </c>
      <c r="L58" t="str">
        <f t="shared" ca="1" si="53"/>
        <v>CUDA ant</v>
      </c>
      <c r="M58" s="5">
        <f t="shared" ca="1" si="54"/>
        <v>9.1481962063437035</v>
      </c>
      <c r="N58" s="5">
        <f t="shared" ca="1" si="55"/>
        <v>3.6122345900453365</v>
      </c>
      <c r="O58" s="5">
        <f t="shared" ca="1" si="56"/>
        <v>6.1973087987492299</v>
      </c>
      <c r="P58" s="5">
        <f t="shared" ca="1" si="57"/>
        <v>29.67237015513167</v>
      </c>
      <c r="Q58" s="5">
        <f t="shared" ca="1" si="58"/>
        <v>33.013608717017881</v>
      </c>
      <c r="R58" s="5">
        <f t="shared" ca="1" si="59"/>
        <v>42.609514632460126</v>
      </c>
      <c r="S58" s="5">
        <f t="shared" ca="1" si="60"/>
        <v>66.465708554221351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1.0743272275999971</v>
      </c>
      <c r="E59" s="15">
        <f ca="1">'84 end'!J142</f>
        <v>0.46510581640000026</v>
      </c>
      <c r="F59" s="5">
        <f ca="1">'168 end'!J143</f>
        <v>0.39832900000000149</v>
      </c>
      <c r="G59" s="5">
        <f ca="1">'336 end'!J143</f>
        <v>4.6623070000000162</v>
      </c>
      <c r="H59" s="5">
        <f ca="1">'672 end'!J143</f>
        <v>2.9138393599999652</v>
      </c>
      <c r="I59" s="5">
        <f ca="1">'1344 end'!J143</f>
        <v>2.7147019999999844</v>
      </c>
      <c r="J59" s="5">
        <f ca="1">'2688 end'!J143</f>
        <v>0.83001543999999072</v>
      </c>
      <c r="L59" t="str">
        <f t="shared" ca="1" si="53"/>
        <v>CUDA ant par</v>
      </c>
      <c r="M59" s="5">
        <f t="shared" ca="1" si="54"/>
        <v>7.0372888793160771</v>
      </c>
      <c r="N59" s="5">
        <f t="shared" ca="1" si="55"/>
        <v>2.5967491219109133</v>
      </c>
      <c r="O59" s="5">
        <f t="shared" ca="1" si="56"/>
        <v>4.222239498682578</v>
      </c>
      <c r="P59" s="5">
        <f t="shared" ca="1" si="57"/>
        <v>18.300121397220199</v>
      </c>
      <c r="Q59" s="5">
        <f t="shared" ca="1" si="58"/>
        <v>19.438790899513634</v>
      </c>
      <c r="R59" s="5">
        <f t="shared" ca="1" si="59"/>
        <v>25.547231352497381</v>
      </c>
      <c r="S59" s="5">
        <f t="shared" ca="1" si="60"/>
        <v>40.080386452836336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0.4903964703999989</v>
      </c>
      <c r="E60" s="15">
        <f ca="1">'84 end'!J143</f>
        <v>0.33907768000000094</v>
      </c>
      <c r="F60" s="5">
        <f ca="1">'168 end'!J144</f>
        <v>0.20749265760000077</v>
      </c>
      <c r="G60" s="5">
        <f ca="1">'336 end'!J144</f>
        <v>0.4438197615999907</v>
      </c>
      <c r="H60" s="5">
        <f ca="1">'672 end'!J144</f>
        <v>3.0020961663999928</v>
      </c>
      <c r="I60" s="5">
        <f ca="1">'1344 end'!J144</f>
        <v>1.1781659999999741</v>
      </c>
      <c r="J60" s="5">
        <f ca="1">'2688 end'!J144</f>
        <v>0.79934735999997986</v>
      </c>
      <c r="L60" t="str">
        <f t="shared" ca="1" si="53"/>
        <v>CUDA ant non hash</v>
      </c>
      <c r="M60" s="5">
        <f t="shared" ca="1" si="54"/>
        <v>14.601160303378769</v>
      </c>
      <c r="N60" s="5">
        <f t="shared" ca="1" si="55"/>
        <v>6.0506420212273655</v>
      </c>
      <c r="O60" s="5">
        <f t="shared" ca="1" si="56"/>
        <v>8.0609479205280881</v>
      </c>
      <c r="P60" s="5">
        <f t="shared" ca="1" si="57"/>
        <v>35.864706715267957</v>
      </c>
      <c r="Q60" s="5">
        <f t="shared" ca="1" si="58"/>
        <v>34.10413587490762</v>
      </c>
      <c r="R60" s="5">
        <f t="shared" ca="1" si="59"/>
        <v>49.198181098777205</v>
      </c>
      <c r="S60" s="5">
        <f t="shared" ca="1" si="60"/>
        <v>73.747061604182733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46132.052952160004</v>
      </c>
      <c r="E61" s="15">
        <f ca="1">'84 end'!J144</f>
        <v>567.95419135999953</v>
      </c>
      <c r="F61" s="5">
        <f ca="1">'168 end'!J145</f>
        <v>6024.7533093599959</v>
      </c>
      <c r="G61" s="5">
        <f ca="1">'336 end'!J145</f>
        <v>6682.1066980399937</v>
      </c>
      <c r="H61" s="5">
        <f ca="1">'672 end'!J145</f>
        <v>315181.63192999997</v>
      </c>
      <c r="I61" s="5">
        <f ca="1">'1344 end'!J145</f>
        <v>1902529.7552550002</v>
      </c>
      <c r="J61" s="5">
        <f ca="1">'2688 end'!J145</f>
        <v>5274569.5043259999</v>
      </c>
      <c r="L61" t="str">
        <f t="shared" ca="1" si="53"/>
        <v>CUDA ant add CPU Time</v>
      </c>
      <c r="M61" s="5">
        <f t="shared" ca="1" si="54"/>
        <v>2.1162234984927637</v>
      </c>
      <c r="N61" s="5">
        <f t="shared" ca="1" si="55"/>
        <v>0.27799904518629032</v>
      </c>
      <c r="O61" s="5">
        <f t="shared" ca="1" si="56"/>
        <v>0.48747593607373146</v>
      </c>
      <c r="P61" s="5">
        <f t="shared" ca="1" si="57"/>
        <v>1.1392043273743573</v>
      </c>
      <c r="Q61" s="5">
        <f t="shared" ca="1" si="58"/>
        <v>0.30835336683515219</v>
      </c>
      <c r="R61" s="5">
        <f t="shared" ca="1" si="59"/>
        <v>0.29255821935866555</v>
      </c>
      <c r="S61" s="5">
        <f t="shared" ca="1" si="60"/>
        <v>0.43891187570541018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3"/>
        <v>CUDA ant add CPU</v>
      </c>
      <c r="M62" s="5" t="e">
        <f t="shared" ca="1" si="54"/>
        <v>#DIV/0!</v>
      </c>
      <c r="N62" s="5" t="e">
        <f t="shared" ca="1" si="55"/>
        <v>#DIV/0!</v>
      </c>
      <c r="O62" s="5" t="e">
        <f t="shared" ca="1" si="56"/>
        <v>#DIV/0!</v>
      </c>
      <c r="P62" s="5" t="e">
        <f t="shared" ca="1" si="57"/>
        <v>#DIV/0!</v>
      </c>
      <c r="Q62" s="5" t="e">
        <f t="shared" ca="1" si="58"/>
        <v>#DIV/0!</v>
      </c>
      <c r="R62" s="5" t="e">
        <f t="shared" ca="1" si="59"/>
        <v>#DIV/0!</v>
      </c>
      <c r="S62" s="5" t="e">
        <f t="shared" ca="1" si="6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9637.8303243599985</v>
      </c>
      <c r="E63" s="15">
        <f ca="1">'84 end'!J146</f>
        <v>1427.9514637600009</v>
      </c>
      <c r="F63" s="5">
        <f ca="1">'168 end'!J147</f>
        <v>3463.9454757599988</v>
      </c>
      <c r="G63" s="5">
        <f ca="1">'336 end'!J147</f>
        <v>18020.875667040011</v>
      </c>
      <c r="H63" s="5">
        <f ca="1">'672 end'!J147</f>
        <v>1327713.5735880001</v>
      </c>
      <c r="I63" s="5">
        <f ca="1">'1344 end'!J147</f>
        <v>2417580.4341529999</v>
      </c>
      <c r="J63" s="5">
        <f ca="1">'2688 end'!J147</f>
        <v>1340056.968658</v>
      </c>
      <c r="L63" t="str">
        <f t="shared" ca="1" si="53"/>
        <v>CUDA ant add CPU non hash</v>
      </c>
      <c r="M63" s="5">
        <f t="shared" ca="1" si="54"/>
        <v>1.455885545939656</v>
      </c>
      <c r="N63" s="5">
        <f t="shared" ca="1" si="55"/>
        <v>0.35032345446132074</v>
      </c>
      <c r="O63" s="5">
        <f t="shared" ca="1" si="56"/>
        <v>0.42493819153056961</v>
      </c>
      <c r="P63" s="5">
        <f t="shared" ca="1" si="57"/>
        <v>1.1740531664889156</v>
      </c>
      <c r="Q63" s="5">
        <f t="shared" ca="1" si="58"/>
        <v>0.40110317483019692</v>
      </c>
      <c r="R63" s="5">
        <f t="shared" ca="1" si="59"/>
        <v>0.29014625861384691</v>
      </c>
      <c r="S63" s="5">
        <f t="shared" ca="1" si="60"/>
        <v>0.31614900461293732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691822.92220999999</v>
      </c>
      <c r="E64" s="15">
        <f ca="1">'84 end'!J147</f>
        <v>80584.352379999938</v>
      </c>
      <c r="F64" s="5">
        <f ca="1">'168 end'!J148</f>
        <v>182770.53712999995</v>
      </c>
      <c r="G64" s="5">
        <f ca="1">'336 end'!J148</f>
        <v>279943.29277699982</v>
      </c>
      <c r="H64" s="5">
        <f ca="1">'672 end'!J148</f>
        <v>5285039.4961750004</v>
      </c>
      <c r="I64" s="5">
        <f ca="1">'1344 end'!J148</f>
        <v>4138962.2465249971</v>
      </c>
      <c r="J64" s="5">
        <f ca="1">'2688 end'!J148</f>
        <v>44441418.896728002</v>
      </c>
      <c r="L64" t="str">
        <f t="shared" ca="1" si="53"/>
        <v>CUDA ant add CPU12</v>
      </c>
      <c r="M64" s="5">
        <f t="shared" ca="1" si="54"/>
        <v>1.5716685053718732E-2</v>
      </c>
      <c r="N64" s="5">
        <f t="shared" ca="1" si="55"/>
        <v>3.1541694388806333E-3</v>
      </c>
      <c r="O64" s="5">
        <f t="shared" ca="1" si="56"/>
        <v>3.2165716159362305E-3</v>
      </c>
      <c r="P64" s="5">
        <f t="shared" ca="1" si="57"/>
        <v>8.9246710904471553E-3</v>
      </c>
      <c r="Q64" s="5">
        <f t="shared" ca="1" si="58"/>
        <v>1.020568866591549E-2</v>
      </c>
      <c r="R64" s="5">
        <f t="shared" ca="1" si="59"/>
        <v>9.5292408882911035E-3</v>
      </c>
      <c r="S64" s="5">
        <f t="shared" ca="1" si="60"/>
        <v>1.7463107460409414E-2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3"/>
        <v>CUDA opt</v>
      </c>
      <c r="M65" s="5" t="e">
        <f t="shared" ca="1" si="54"/>
        <v>#DIV/0!</v>
      </c>
      <c r="N65" s="5" t="e">
        <f t="shared" ca="1" si="55"/>
        <v>#DIV/0!</v>
      </c>
      <c r="O65" s="5" t="e">
        <f t="shared" ca="1" si="56"/>
        <v>#DIV/0!</v>
      </c>
      <c r="P65" s="5" t="e">
        <f t="shared" ca="1" si="57"/>
        <v>#DIV/0!</v>
      </c>
      <c r="Q65" s="5" t="e">
        <f t="shared" ca="1" si="58"/>
        <v>#DIV/0!</v>
      </c>
      <c r="R65" s="5" t="e">
        <f t="shared" ca="1" si="59"/>
        <v>#DIV/0!</v>
      </c>
      <c r="S65" s="5" t="e">
        <f t="shared" ca="1" si="6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8.2880283199999631</v>
      </c>
      <c r="E66" s="15">
        <f ca="1">'84 end'!J149</f>
        <v>5.0770344800000604</v>
      </c>
      <c r="F66" s="5">
        <f ca="1">'168 end'!J150</f>
        <v>4.9856159600000218</v>
      </c>
      <c r="G66" s="5">
        <f ca="1">'336 end'!J150</f>
        <v>6.6198975600000143</v>
      </c>
      <c r="H66" s="5">
        <f ca="1">'672 end'!J150</f>
        <v>209.0054020000008</v>
      </c>
      <c r="I66" s="5">
        <f ca="1">'1344 end'!J150</f>
        <v>299.41547003999926</v>
      </c>
      <c r="J66" s="5">
        <f ca="1">'2688 end'!J150</f>
        <v>279.27882976000075</v>
      </c>
      <c r="L66" t="str">
        <f t="shared" ca="1" si="53"/>
        <v>CUDA opt Time</v>
      </c>
      <c r="M66" s="5">
        <f t="shared" ca="1" si="54"/>
        <v>6.5674623743089935</v>
      </c>
      <c r="N66" s="5">
        <f t="shared" ca="1" si="55"/>
        <v>2.1349817995706881</v>
      </c>
      <c r="O66" s="5">
        <f t="shared" ca="1" si="56"/>
        <v>2.3083540059277441</v>
      </c>
      <c r="P66" s="5">
        <f t="shared" ca="1" si="57"/>
        <v>7.6379236186242965</v>
      </c>
      <c r="Q66" s="5">
        <f t="shared" ca="1" si="58"/>
        <v>6.5436267575248852</v>
      </c>
      <c r="R66" s="5">
        <f t="shared" ca="1" si="59"/>
        <v>8.4079768671032458</v>
      </c>
      <c r="S66" s="5">
        <f t="shared" ca="1" si="60"/>
        <v>11.80194080643088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8.4850822175999934</v>
      </c>
      <c r="E67" s="15">
        <f ca="1">'84 end'!J150</f>
        <v>5.536015686399967</v>
      </c>
      <c r="F67" s="5">
        <f ca="1">'168 end'!J151</f>
        <v>7.810632360000028</v>
      </c>
      <c r="G67" s="5">
        <f ca="1">'336 end'!J151</f>
        <v>5.8921412399999475</v>
      </c>
      <c r="H67" s="5">
        <f ca="1">'672 end'!J151</f>
        <v>165.44528199999965</v>
      </c>
      <c r="I67" s="5">
        <f ca="1">'1344 end'!J151</f>
        <v>380.90377464000051</v>
      </c>
      <c r="J67" s="5">
        <f ca="1">'2688 end'!J151</f>
        <v>53.857191759999928</v>
      </c>
      <c r="L67" t="str">
        <f t="shared" ca="1" si="53"/>
        <v>CUDA opt non hash</v>
      </c>
      <c r="M67" s="5">
        <f t="shared" ca="1" si="54"/>
        <v>6.0163772180716446</v>
      </c>
      <c r="N67" s="5">
        <f t="shared" ca="1" si="55"/>
        <v>1.9119243356129907</v>
      </c>
      <c r="O67" s="5">
        <f t="shared" ca="1" si="56"/>
        <v>2.065854365441028</v>
      </c>
      <c r="P67" s="5">
        <f t="shared" ca="1" si="57"/>
        <v>7.0408189457174331</v>
      </c>
      <c r="Q67" s="5">
        <f t="shared" ca="1" si="58"/>
        <v>5.6901581419002314</v>
      </c>
      <c r="R67" s="5">
        <f t="shared" ca="1" si="59"/>
        <v>7.2294330997992891</v>
      </c>
      <c r="S67" s="5">
        <f t="shared" ca="1" si="60"/>
        <v>10.087541965180419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11.359669585600001</v>
      </c>
      <c r="E68" s="15">
        <f ca="1">'84 end'!J151</f>
        <v>4.92816227240003</v>
      </c>
      <c r="F68" s="5">
        <f ca="1">'168 end'!J152</f>
        <v>6.0125093315999845</v>
      </c>
      <c r="G68" s="5">
        <f ca="1">'336 end'!J152</f>
        <v>8.5426194404000029</v>
      </c>
      <c r="H68" s="5">
        <f ca="1">'672 end'!J152</f>
        <v>61.158831000000106</v>
      </c>
      <c r="I68" s="5">
        <f ca="1">'1344 end'!J152</f>
        <v>100.44963416000019</v>
      </c>
      <c r="J68" s="5">
        <f ca="1">'2688 end'!J152</f>
        <v>39.497918000000041</v>
      </c>
      <c r="L68" t="str">
        <f t="shared" ref="L68:L83" ca="1" si="61">C68</f>
        <v>CUDA opt ant</v>
      </c>
      <c r="M68" s="5">
        <f t="shared" ca="1" si="54"/>
        <v>9.3731940104828606</v>
      </c>
      <c r="N68" s="5">
        <f t="shared" ca="1" si="55"/>
        <v>3.5960289138052128</v>
      </c>
      <c r="O68" s="5">
        <f t="shared" ca="1" si="56"/>
        <v>6.3341002240852573</v>
      </c>
      <c r="P68" s="5">
        <f t="shared" ca="1" si="57"/>
        <v>29.86008247772914</v>
      </c>
      <c r="Q68" s="5">
        <f t="shared" ca="1" si="58"/>
        <v>33.089187180741114</v>
      </c>
      <c r="R68" s="5">
        <f t="shared" ca="1" si="59"/>
        <v>41.893594975145362</v>
      </c>
      <c r="S68" s="5">
        <f t="shared" ca="1" si="60"/>
        <v>66.709401472181227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8.4991917123999805</v>
      </c>
      <c r="E69" s="15">
        <f ca="1">'84 end'!J152</f>
        <v>4.8324007715999766</v>
      </c>
      <c r="F69" s="5">
        <f ca="1">'168 end'!J153</f>
        <v>6.7248274495999913</v>
      </c>
      <c r="G69" s="5">
        <f ca="1">'336 end'!J153</f>
        <v>8.0659877215999902</v>
      </c>
      <c r="H69" s="5">
        <f ca="1">'672 end'!J153</f>
        <v>39.4772643700001</v>
      </c>
      <c r="I69" s="5">
        <f ca="1">'1344 end'!J153</f>
        <v>169.61040976000001</v>
      </c>
      <c r="J69" s="5">
        <f ca="1">'2688 end'!J153</f>
        <v>67.698611959999951</v>
      </c>
      <c r="L69" t="str">
        <f t="shared" ca="1" si="61"/>
        <v>CUDA opt ant non hash</v>
      </c>
      <c r="M69" s="5">
        <f t="shared" ca="1" si="54"/>
        <v>15.127620757398693</v>
      </c>
      <c r="N69" s="5">
        <f t="shared" ca="1" si="55"/>
        <v>6.3523059138961866</v>
      </c>
      <c r="O69" s="5">
        <f t="shared" ca="1" si="56"/>
        <v>8.3758050350322968</v>
      </c>
      <c r="P69" s="5">
        <f t="shared" ca="1" si="57"/>
        <v>36.116435871219167</v>
      </c>
      <c r="Q69" s="5">
        <f t="shared" ca="1" si="58"/>
        <v>33.859956872554648</v>
      </c>
      <c r="R69" s="5">
        <f t="shared" ca="1" si="59"/>
        <v>49.074803247039306</v>
      </c>
      <c r="S69" s="5">
        <f t="shared" ca="1" si="60"/>
        <v>73.774314193758912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8.6052525856000237</v>
      </c>
      <c r="E70" s="15">
        <f ca="1">'84 end'!J153</f>
        <v>5.2013679955999716</v>
      </c>
      <c r="F70" s="5">
        <f ca="1">'168 end'!J154</f>
        <v>6.3447253600000524</v>
      </c>
      <c r="G70" s="5">
        <f ca="1">'336 end'!J154</f>
        <v>9.8162525600000077</v>
      </c>
      <c r="H70" s="5">
        <f ca="1">'672 end'!J154</f>
        <v>218.13374975999989</v>
      </c>
      <c r="I70" s="5">
        <f ca="1">'1344 end'!J154</f>
        <v>184.64803255999973</v>
      </c>
      <c r="J70" s="5">
        <f ca="1">'2688 end'!J154</f>
        <v>112.39062499999973</v>
      </c>
      <c r="L70" t="str">
        <f t="shared" ca="1" si="61"/>
        <v>CUDA opt ant par</v>
      </c>
      <c r="M70" s="5">
        <f t="shared" ca="1" si="54"/>
        <v>7.1769724293071979</v>
      </c>
      <c r="N70" s="5">
        <f t="shared" ca="1" si="55"/>
        <v>2.6571220638741431</v>
      </c>
      <c r="O70" s="5">
        <f t="shared" ca="1" si="56"/>
        <v>4.3046016095476922</v>
      </c>
      <c r="P70" s="5">
        <f t="shared" ca="1" si="57"/>
        <v>18.393279874674949</v>
      </c>
      <c r="Q70" s="5">
        <f t="shared" ca="1" si="58"/>
        <v>19.681160463247831</v>
      </c>
      <c r="R70" s="5">
        <f t="shared" ca="1" si="59"/>
        <v>24.824455165977859</v>
      </c>
      <c r="S70" s="5">
        <f t="shared" ca="1" si="60"/>
        <v>40.079179428468457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381255.83104400011</v>
      </c>
      <c r="E71" s="15">
        <f ca="1">'84 end'!J154</f>
        <v>53624.498250000011</v>
      </c>
      <c r="F71" s="5">
        <f ca="1">'168 end'!J155</f>
        <v>388091.67025400006</v>
      </c>
      <c r="G71" s="5">
        <f ca="1">'336 end'!J155</f>
        <v>265543.75956299994</v>
      </c>
      <c r="H71" s="5">
        <f ca="1">'672 end'!J155</f>
        <v>17545917.765944999</v>
      </c>
      <c r="I71" s="5">
        <f ca="1">'1344 end'!J155</f>
        <v>10310728.942272</v>
      </c>
      <c r="J71" s="5">
        <f ca="1">'2688 end'!J155</f>
        <v>20731346.228101999</v>
      </c>
      <c r="L71" t="str">
        <f t="shared" ca="1" si="61"/>
        <v>non CUDA Time</v>
      </c>
      <c r="M71" s="5">
        <f t="shared" ca="1" si="54"/>
        <v>8.6776877944509979E-3</v>
      </c>
      <c r="N71" s="5">
        <f t="shared" ca="1" si="55"/>
        <v>2.1248616938110815E-3</v>
      </c>
      <c r="O71" s="5">
        <f t="shared" ca="1" si="56"/>
        <v>2.5966514551884388E-3</v>
      </c>
      <c r="P71" s="5">
        <f t="shared" ca="1" si="57"/>
        <v>6.785538918273379E-3</v>
      </c>
      <c r="Q71" s="5">
        <f t="shared" ca="1" si="58"/>
        <v>7.9950152597689454E-3</v>
      </c>
      <c r="R71" s="5">
        <f t="shared" ca="1" si="59"/>
        <v>6.1359828075387467E-3</v>
      </c>
      <c r="S71" s="5">
        <f t="shared" ca="1" si="60"/>
        <v>8.2672570406016194E-3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303080.13539199997</v>
      </c>
      <c r="E72" s="15">
        <f ca="1">'84 end'!J155</f>
        <v>64743.269875999998</v>
      </c>
      <c r="F72" s="5">
        <f ca="1">'168 end'!J156</f>
        <v>782832.16673000006</v>
      </c>
      <c r="G72" s="5">
        <f ca="1">'336 end'!J156</f>
        <v>457961.72477000003</v>
      </c>
      <c r="H72" s="5">
        <f ca="1">'672 end'!J156</f>
        <v>966448.65533100022</v>
      </c>
      <c r="I72" s="5">
        <f ca="1">'1344 end'!J156</f>
        <v>18153705.371091004</v>
      </c>
      <c r="J72" s="5">
        <f ca="1">'2688 end'!J156</f>
        <v>16779375.060493</v>
      </c>
      <c r="L72" t="str">
        <f t="shared" ca="1" si="61"/>
        <v>non CUDA non hash</v>
      </c>
      <c r="M72" s="5">
        <f t="shared" ca="1" si="54"/>
        <v>8.8254759357656708E-3</v>
      </c>
      <c r="N72" s="5">
        <f t="shared" ca="1" si="55"/>
        <v>2.3852369466797678E-3</v>
      </c>
      <c r="O72" s="5">
        <f t="shared" ca="1" si="56"/>
        <v>3.7728625119157928E-3</v>
      </c>
      <c r="P72" s="5">
        <f t="shared" ca="1" si="57"/>
        <v>7.7205360672865974E-3</v>
      </c>
      <c r="Q72" s="5">
        <f t="shared" ca="1" si="58"/>
        <v>5.7218407675580568E-3</v>
      </c>
      <c r="R72" s="5">
        <f t="shared" ca="1" si="59"/>
        <v>8.6249870354259666E-3</v>
      </c>
      <c r="S72" s="5">
        <f t="shared" ca="1" si="60"/>
        <v>1.0071806845791986E-2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546947.44722099975</v>
      </c>
      <c r="E73" s="15">
        <f ca="1">'84 end'!J156</f>
        <v>1023735.4942099997</v>
      </c>
      <c r="F73" s="5">
        <f ca="1">'168 end'!J157</f>
        <v>690172.54765599989</v>
      </c>
      <c r="G73" s="5">
        <f ca="1">'336 end'!J157</f>
        <v>1130330.1844819998</v>
      </c>
      <c r="H73" s="5">
        <f ca="1">'672 end'!J157</f>
        <v>20564206.811617997</v>
      </c>
      <c r="I73" s="5">
        <f ca="1">'1344 end'!J157</f>
        <v>13149766.152224004</v>
      </c>
      <c r="J73" s="5">
        <f ca="1">'2688 end'!J157</f>
        <v>13983888.735485002</v>
      </c>
      <c r="L73" t="str">
        <f t="shared" ca="1" si="61"/>
        <v>Classic ACO</v>
      </c>
      <c r="M73" s="5">
        <f t="shared" ca="1" si="54"/>
        <v>2.0784360961873288E-3</v>
      </c>
      <c r="N73" s="5">
        <f t="shared" ca="1" si="55"/>
        <v>8.8052633710846665E-4</v>
      </c>
      <c r="O73" s="5">
        <f t="shared" ca="1" si="56"/>
        <v>6.9354240477217358E-4</v>
      </c>
      <c r="P73" s="5">
        <f t="shared" ca="1" si="57"/>
        <v>2.0448917012166009E-3</v>
      </c>
      <c r="Q73" s="5">
        <f t="shared" ca="1" si="58"/>
        <v>2.0089052478382678E-3</v>
      </c>
      <c r="R73" s="5">
        <f t="shared" ca="1" si="59"/>
        <v>2.2675085183345733E-3</v>
      </c>
      <c r="S73" s="5">
        <f t="shared" ca="1" si="60"/>
        <v>2.9584114762744832E-3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455665.57339600008</v>
      </c>
      <c r="E74" s="15">
        <f ca="1">'84 end'!J157</f>
        <v>167964.81361099993</v>
      </c>
      <c r="F74" s="5">
        <f ca="1">'168 end'!J158</f>
        <v>394631.77363399969</v>
      </c>
      <c r="G74" s="5">
        <f ca="1">'336 end'!J158</f>
        <v>8200303.851679001</v>
      </c>
      <c r="H74" s="5">
        <f ca="1">'672 end'!J158</f>
        <v>9163463.2838520017</v>
      </c>
      <c r="I74" s="5">
        <f ca="1">'1344 end'!J158</f>
        <v>24314434.797267001</v>
      </c>
      <c r="J74" s="5">
        <f ca="1">'2688 end'!J158</f>
        <v>61137902.436257996</v>
      </c>
      <c r="L74" t="str">
        <f t="shared" ca="1" si="61"/>
        <v>Classic ACO non hash</v>
      </c>
      <c r="M74" s="5">
        <f t="shared" ca="1" si="54"/>
        <v>2.0807976165587881E-3</v>
      </c>
      <c r="N74" s="5">
        <f t="shared" ca="1" si="55"/>
        <v>6.3851422859093835E-4</v>
      </c>
      <c r="O74" s="5">
        <f t="shared" ca="1" si="56"/>
        <v>6.6165936993222243E-4</v>
      </c>
      <c r="P74" s="5">
        <f t="shared" ca="1" si="57"/>
        <v>2.2660288819838473E-3</v>
      </c>
      <c r="Q74" s="5">
        <f t="shared" ca="1" si="58"/>
        <v>1.8356054346869456E-3</v>
      </c>
      <c r="R74" s="5">
        <f t="shared" ca="1" si="59"/>
        <v>2.4372216814742679E-3</v>
      </c>
      <c r="S74" s="5">
        <f t="shared" ca="1" si="60"/>
        <v>3.3032303050448976E-3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313452.45898000005</v>
      </c>
      <c r="E75" s="15">
        <f ca="1">'84 end'!J158</f>
        <v>113925.75020900002</v>
      </c>
      <c r="F75" s="5">
        <f ca="1">'168 end'!J159</f>
        <v>337360.63975399977</v>
      </c>
      <c r="G75" s="5">
        <f ca="1">'336 end'!J159</f>
        <v>14254371.647635998</v>
      </c>
      <c r="H75" s="5">
        <f ca="1">'672 end'!J159</f>
        <v>11209124.960232997</v>
      </c>
      <c r="I75" s="5">
        <f ca="1">'1344 end'!J159</f>
        <v>56699873.692350999</v>
      </c>
      <c r="J75" s="5">
        <f ca="1">'2688 end'!J159</f>
        <v>2540489.2393489997</v>
      </c>
      <c r="L75" t="str">
        <f t="shared" ca="1" si="61"/>
        <v>omp</v>
      </c>
      <c r="M75" s="5">
        <f t="shared" ca="1" si="54"/>
        <v>9.0624454007904413E-3</v>
      </c>
      <c r="N75" s="5">
        <f t="shared" ca="1" si="55"/>
        <v>2.7600271529443503E-3</v>
      </c>
      <c r="O75" s="5">
        <f t="shared" ca="1" si="56"/>
        <v>3.0617451533637425E-3</v>
      </c>
      <c r="P75" s="5">
        <f t="shared" ca="1" si="57"/>
        <v>1.0243312602389972E-2</v>
      </c>
      <c r="Q75" s="5">
        <f t="shared" ca="1" si="58"/>
        <v>7.9423555701920358E-3</v>
      </c>
      <c r="R75" s="5">
        <f t="shared" ca="1" si="59"/>
        <v>1.1295845233356309E-2</v>
      </c>
      <c r="S75" s="5">
        <f t="shared" ca="1" si="60"/>
        <v>1.0323431356001457E-2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396766.05237899994</v>
      </c>
      <c r="E76" s="15">
        <f ca="1">'84 end'!J159</f>
        <v>925537.87087400025</v>
      </c>
      <c r="F76" s="5">
        <f ca="1">'168 end'!J160</f>
        <v>590788.21654400008</v>
      </c>
      <c r="G76" s="5">
        <f ca="1">'336 end'!J160</f>
        <v>4713457.1585170003</v>
      </c>
      <c r="H76" s="5">
        <f ca="1">'672 end'!J160</f>
        <v>4863092.9287450006</v>
      </c>
      <c r="I76" s="5">
        <f ca="1">'1344 end'!J160</f>
        <v>4339721.13325</v>
      </c>
      <c r="J76" s="5">
        <f ca="1">'2688 end'!J160</f>
        <v>2950822.939462</v>
      </c>
      <c r="L76" t="str">
        <f t="shared" ca="1" si="61"/>
        <v>omp non hash</v>
      </c>
      <c r="M76" s="5">
        <f t="shared" ca="1" si="54"/>
        <v>9.0501957741111558E-3</v>
      </c>
      <c r="N76" s="5">
        <f t="shared" ca="1" si="55"/>
        <v>5.2557436797495902E-3</v>
      </c>
      <c r="O76" s="5">
        <f t="shared" ca="1" si="56"/>
        <v>3.4633724495255905E-3</v>
      </c>
      <c r="P76" s="5">
        <f t="shared" ca="1" si="57"/>
        <v>9.5385629332752388E-3</v>
      </c>
      <c r="Q76" s="5">
        <f t="shared" ca="1" si="58"/>
        <v>6.3696030586195577E-3</v>
      </c>
      <c r="R76" s="5">
        <f t="shared" ca="1" si="59"/>
        <v>7.2792315449331886E-3</v>
      </c>
      <c r="S76" s="5">
        <f t="shared" ca="1" si="60"/>
        <v>9.5624831030355906E-3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342723.32362799987</v>
      </c>
      <c r="E77" s="15">
        <f ca="1">'84 end'!J160</f>
        <v>80181.464685999992</v>
      </c>
      <c r="F77" s="5">
        <f ca="1">'168 end'!J161</f>
        <v>161200.64698600015</v>
      </c>
      <c r="G77" s="5">
        <f ca="1">'336 end'!J161</f>
        <v>4996303.36931</v>
      </c>
      <c r="H77" s="5">
        <f ca="1">'672 end'!J161</f>
        <v>17081454.833912</v>
      </c>
      <c r="I77" s="5">
        <f ca="1">'1344 end'!J161</f>
        <v>4307040.5216090009</v>
      </c>
      <c r="J77" s="5">
        <f ca="1">'2688 end'!J161</f>
        <v>28103402.679602001</v>
      </c>
      <c r="L77" t="str">
        <f t="shared" ca="1" si="61"/>
        <v>non CUDA transp Time</v>
      </c>
      <c r="M77" s="5">
        <f t="shared" ca="1" si="54"/>
        <v>8.252331025665657E-3</v>
      </c>
      <c r="N77" s="5">
        <f t="shared" ca="1" si="55"/>
        <v>2.3348074501851716E-3</v>
      </c>
      <c r="O77" s="5">
        <f t="shared" ca="1" si="56"/>
        <v>2.3681066273296279E-3</v>
      </c>
      <c r="P77" s="5">
        <f t="shared" ca="1" si="57"/>
        <v>8.4988112987857412E-3</v>
      </c>
      <c r="Q77" s="5">
        <f t="shared" ca="1" si="58"/>
        <v>9.2364890137025292E-3</v>
      </c>
      <c r="R77" s="5">
        <f t="shared" ca="1" si="59"/>
        <v>8.248572825893731E-3</v>
      </c>
      <c r="S77" s="5">
        <f t="shared" ca="1" si="60"/>
        <v>1.2934924688750692E-2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61"/>
        <v>non CUDA transp</v>
      </c>
      <c r="M78" s="5" t="e">
        <f t="shared" ca="1" si="54"/>
        <v>#DIV/0!</v>
      </c>
      <c r="N78" s="5" t="e">
        <f t="shared" ca="1" si="55"/>
        <v>#DIV/0!</v>
      </c>
      <c r="O78" s="5" t="e">
        <f t="shared" ca="1" si="56"/>
        <v>#DIV/0!</v>
      </c>
      <c r="P78" s="5" t="e">
        <f t="shared" ca="1" si="57"/>
        <v>#DIV/0!</v>
      </c>
      <c r="Q78" s="5" t="e">
        <f t="shared" ca="1" si="58"/>
        <v>#DIV/0!</v>
      </c>
      <c r="R78" s="5" t="e">
        <f t="shared" ca="1" si="59"/>
        <v>#DIV/0!</v>
      </c>
      <c r="S78" s="5" t="e">
        <f t="shared" ca="1" si="60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365871.02702399989</v>
      </c>
      <c r="E79" s="15">
        <f ca="1">'84 end'!J162</f>
        <v>63453.509930999957</v>
      </c>
      <c r="F79" s="5">
        <f ca="1">'168 end'!J163</f>
        <v>217641.89586400011</v>
      </c>
      <c r="G79" s="5">
        <f ca="1">'336 end'!J163</f>
        <v>2461417.2282130006</v>
      </c>
      <c r="H79" s="5">
        <f ca="1">'672 end'!J163</f>
        <v>1729889.5571089997</v>
      </c>
      <c r="I79" s="5">
        <f ca="1">'1344 end'!J163</f>
        <v>4273448.6169069987</v>
      </c>
      <c r="J79" s="5">
        <f ca="1">'2688 end'!J163</f>
        <v>2167278.9246839997</v>
      </c>
      <c r="L79" t="str">
        <f t="shared" ca="1" si="61"/>
        <v>non CUDA transp non hash</v>
      </c>
      <c r="M79" s="5">
        <f t="shared" ca="1" si="54"/>
        <v>9.4380524805070844E-3</v>
      </c>
      <c r="N79" s="5">
        <f t="shared" ca="1" si="55"/>
        <v>2.5049676622941634E-3</v>
      </c>
      <c r="O79" s="5">
        <f t="shared" ca="1" si="56"/>
        <v>2.7587494211129614E-3</v>
      </c>
      <c r="P79" s="5">
        <f t="shared" ca="1" si="57"/>
        <v>9.2445089589639172E-3</v>
      </c>
      <c r="Q79" s="5">
        <f t="shared" ca="1" si="58"/>
        <v>7.2034666681238448E-3</v>
      </c>
      <c r="R79" s="5">
        <f t="shared" ca="1" si="59"/>
        <v>9.1067453296369075E-3</v>
      </c>
      <c r="S79" s="5">
        <f t="shared" ca="1" si="60"/>
        <v>1.1727926847029569E-2</v>
      </c>
    </row>
    <row r="80" spans="1:19" x14ac:dyDescent="0.25">
      <c r="A80">
        <v>26</v>
      </c>
      <c r="C80">
        <f ca="1">OFFSET('42p stat'!$A$1,A80*20,0)</f>
        <v>0</v>
      </c>
      <c r="D80" s="5" t="e">
        <f ca="1">'42 end'!J163</f>
        <v>#DIV/0!</v>
      </c>
      <c r="E80" s="15" t="e">
        <f ca="1">'84 end'!J163</f>
        <v>#DIV/0!</v>
      </c>
      <c r="F80" s="5" t="e">
        <f ca="1">'168 end'!J164</f>
        <v>#DIV/0!</v>
      </c>
      <c r="G80" s="5" t="e">
        <f ca="1">'336 end'!J164</f>
        <v>#DIV/0!</v>
      </c>
      <c r="H80" s="5" t="e">
        <f ca="1">'672 end'!J164</f>
        <v>#DIV/0!</v>
      </c>
      <c r="I80" s="5" t="e">
        <f ca="1">'1344 end'!J164</f>
        <v>#DIV/0!</v>
      </c>
      <c r="J80" s="5" t="e">
        <f ca="1">'2688 end'!J164</f>
        <v>#DIV/0!</v>
      </c>
      <c r="L80">
        <f t="shared" ca="1" si="61"/>
        <v>0</v>
      </c>
      <c r="M80" s="5" t="e">
        <f t="shared" ca="1" si="54"/>
        <v>#DIV/0!</v>
      </c>
      <c r="N80" s="5" t="e">
        <f t="shared" ca="1" si="55"/>
        <v>#DIV/0!</v>
      </c>
      <c r="O80" s="5" t="e">
        <f t="shared" ca="1" si="56"/>
        <v>#DIV/0!</v>
      </c>
      <c r="P80" s="5" t="e">
        <f t="shared" ca="1" si="57"/>
        <v>#DIV/0!</v>
      </c>
      <c r="Q80" s="5" t="e">
        <f t="shared" ca="1" si="58"/>
        <v>#DIV/0!</v>
      </c>
      <c r="R80" s="5" t="e">
        <f t="shared" ca="1" si="59"/>
        <v>#DIV/0!</v>
      </c>
      <c r="S80" s="5" t="e">
        <f t="shared" ca="1" si="6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61"/>
        <v>0</v>
      </c>
      <c r="M81" s="5" t="e">
        <f t="shared" ca="1" si="54"/>
        <v>#DIV/0!</v>
      </c>
      <c r="N81" s="5" t="e">
        <f t="shared" ca="1" si="55"/>
        <v>#DIV/0!</v>
      </c>
      <c r="O81" s="5" t="e">
        <f t="shared" ca="1" si="56"/>
        <v>#DIV/0!</v>
      </c>
      <c r="P81" s="5" t="e">
        <f t="shared" ca="1" si="57"/>
        <v>#DIV/0!</v>
      </c>
      <c r="Q81" s="5" t="e">
        <f t="shared" ca="1" si="58"/>
        <v>#DIV/0!</v>
      </c>
      <c r="R81" s="5" t="e">
        <f t="shared" ca="1" si="59"/>
        <v>#DIV/0!</v>
      </c>
      <c r="S81" s="5" t="e">
        <f t="shared" ca="1" si="6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61"/>
        <v>0</v>
      </c>
      <c r="M82" s="5" t="e">
        <f t="shared" ca="1" si="54"/>
        <v>#DIV/0!</v>
      </c>
      <c r="N82" s="5" t="e">
        <f t="shared" ca="1" si="55"/>
        <v>#DIV/0!</v>
      </c>
      <c r="O82" s="5" t="e">
        <f t="shared" ca="1" si="56"/>
        <v>#DIV/0!</v>
      </c>
      <c r="P82" s="5" t="e">
        <f t="shared" ca="1" si="57"/>
        <v>#DIV/0!</v>
      </c>
      <c r="Q82" s="5" t="e">
        <f t="shared" ca="1" si="58"/>
        <v>#DIV/0!</v>
      </c>
      <c r="R82" s="5" t="e">
        <f t="shared" ca="1" si="59"/>
        <v>#DIV/0!</v>
      </c>
      <c r="S82" s="5" t="e">
        <f t="shared" ca="1" si="6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61"/>
        <v>0</v>
      </c>
      <c r="M83" s="5" t="e">
        <f t="shared" ca="1" si="54"/>
        <v>#DIV/0!</v>
      </c>
      <c r="N83" s="5" t="e">
        <f t="shared" ca="1" si="55"/>
        <v>#DIV/0!</v>
      </c>
      <c r="O83" s="5" t="e">
        <f t="shared" ca="1" si="56"/>
        <v>#DIV/0!</v>
      </c>
      <c r="P83" s="5" t="e">
        <f t="shared" ca="1" si="57"/>
        <v>#DIV/0!</v>
      </c>
      <c r="Q83" s="5" t="e">
        <f t="shared" ca="1" si="58"/>
        <v>#DIV/0!</v>
      </c>
      <c r="R83" s="5" t="e">
        <f t="shared" ca="1" si="59"/>
        <v>#DIV/0!</v>
      </c>
      <c r="S83" s="5" t="e">
        <f t="shared" ca="1" si="6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62">C84</f>
        <v>0</v>
      </c>
      <c r="M84" s="5" t="e">
        <f t="shared" ref="M84:S84" ca="1" si="63">$B$1*POWER(M32,2)*SQRT(D84/(POWER(D32*$C$1,2))+D$74/(POWER(D$20*$C$1,2)))</f>
        <v>#DIV/0!</v>
      </c>
      <c r="N84" s="5" t="e">
        <f t="shared" ca="1" si="63"/>
        <v>#DIV/0!</v>
      </c>
      <c r="O84" s="5" t="e">
        <f t="shared" ca="1" si="63"/>
        <v>#DIV/0!</v>
      </c>
      <c r="P84" s="5" t="e">
        <f t="shared" ca="1" si="63"/>
        <v>#DIV/0!</v>
      </c>
      <c r="Q84" s="5" t="e">
        <f t="shared" ca="1" si="63"/>
        <v>#DIV/0!</v>
      </c>
      <c r="R84" s="5" t="e">
        <f t="shared" ca="1" si="63"/>
        <v>#DIV/0!</v>
      </c>
      <c r="S84" s="5" t="e">
        <f t="shared" ca="1" si="6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62"/>
        <v>0</v>
      </c>
      <c r="M85" s="5" t="e">
        <f t="shared" ref="M85:S85" ca="1" si="64">$B$1*POWER(M33,2)*SQRT(D85/(POWER(D33*$C$1,2))+D$74/(POWER(D$20*$C$1,2)))</f>
        <v>#DIV/0!</v>
      </c>
      <c r="N85" s="5" t="e">
        <f t="shared" ca="1" si="64"/>
        <v>#DIV/0!</v>
      </c>
      <c r="O85" s="5" t="e">
        <f t="shared" ca="1" si="64"/>
        <v>#DIV/0!</v>
      </c>
      <c r="P85" s="5" t="e">
        <f t="shared" ca="1" si="64"/>
        <v>#DIV/0!</v>
      </c>
      <c r="Q85" s="5" t="e">
        <f t="shared" ca="1" si="64"/>
        <v>#DIV/0!</v>
      </c>
      <c r="R85" s="5" t="e">
        <f t="shared" ca="1" si="64"/>
        <v>#DIV/0!</v>
      </c>
      <c r="S85" s="5" t="e">
        <f t="shared" ca="1" si="6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62"/>
        <v>0</v>
      </c>
      <c r="M86" s="5" t="e">
        <f t="shared" ref="M86:S86" ca="1" si="65">$B$1*POWER(M34,2)*SQRT(D86/(POWER(D34*$C$1,2))+D$74/(POWER(D$20*$C$1,2)))</f>
        <v>#DIV/0!</v>
      </c>
      <c r="N86" s="5" t="e">
        <f t="shared" ca="1" si="65"/>
        <v>#DIV/0!</v>
      </c>
      <c r="O86" s="5" t="e">
        <f t="shared" ca="1" si="65"/>
        <v>#DIV/0!</v>
      </c>
      <c r="P86" s="5" t="e">
        <f t="shared" ca="1" si="65"/>
        <v>#DIV/0!</v>
      </c>
      <c r="Q86" s="5" t="e">
        <f t="shared" ca="1" si="65"/>
        <v>#DIV/0!</v>
      </c>
      <c r="R86" s="5" t="e">
        <f t="shared" ca="1" si="65"/>
        <v>#DIV/0!</v>
      </c>
      <c r="S86" s="5" t="e">
        <f t="shared" ca="1" si="6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2"/>
        <v>0</v>
      </c>
      <c r="M87" s="5" t="e">
        <f t="shared" ref="M87:S87" ca="1" si="66">$B$1*POWER(M35,2)*SQRT(D87/(POWER(D35*$C$1,2))+D$74/(POWER(D$20*$C$1,2)))</f>
        <v>#DIV/0!</v>
      </c>
      <c r="N87" s="5" t="e">
        <f t="shared" ca="1" si="66"/>
        <v>#DIV/0!</v>
      </c>
      <c r="O87" s="5" t="e">
        <f t="shared" ca="1" si="66"/>
        <v>#DIV/0!</v>
      </c>
      <c r="P87" s="5" t="e">
        <f t="shared" ca="1" si="66"/>
        <v>#DIV/0!</v>
      </c>
      <c r="Q87" s="5" t="e">
        <f t="shared" ca="1" si="66"/>
        <v>#DIV/0!</v>
      </c>
      <c r="R87" s="5" t="e">
        <f t="shared" ca="1" si="66"/>
        <v>#DIV/0!</v>
      </c>
      <c r="S87" s="5" t="e">
        <f t="shared" ca="1" si="6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2"/>
        <v>0</v>
      </c>
      <c r="M88" s="5" t="e">
        <f t="shared" ref="M88:S88" ca="1" si="67">$B$1*POWER(M36,2)*SQRT(D88/(POWER(D36*$C$1,2))+D$74/(POWER(D$20*$C$1,2)))</f>
        <v>#DIV/0!</v>
      </c>
      <c r="N88" s="5" t="e">
        <f t="shared" ca="1" si="67"/>
        <v>#DIV/0!</v>
      </c>
      <c r="O88" s="5" t="e">
        <f t="shared" ca="1" si="67"/>
        <v>#DIV/0!</v>
      </c>
      <c r="P88" s="5" t="e">
        <f t="shared" ca="1" si="67"/>
        <v>#DIV/0!</v>
      </c>
      <c r="Q88" s="5" t="e">
        <f t="shared" ca="1" si="67"/>
        <v>#DIV/0!</v>
      </c>
      <c r="R88" s="5" t="e">
        <f t="shared" ca="1" si="67"/>
        <v>#DIV/0!</v>
      </c>
      <c r="S88" s="5" t="e">
        <f t="shared" ca="1" si="6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2"/>
        <v>0</v>
      </c>
      <c r="M89" s="5" t="e">
        <f t="shared" ref="M89:S89" ca="1" si="68">$B$1*POWER(M37,2)*SQRT(D89/(POWER(D37*$C$1,2))+D$74/(POWER(D$20*$C$1,2)))</f>
        <v>#DIV/0!</v>
      </c>
      <c r="N89" s="5" t="e">
        <f t="shared" ca="1" si="68"/>
        <v>#DIV/0!</v>
      </c>
      <c r="O89" s="5" t="e">
        <f t="shared" ca="1" si="68"/>
        <v>#DIV/0!</v>
      </c>
      <c r="P89" s="5" t="e">
        <f t="shared" ca="1" si="68"/>
        <v>#DIV/0!</v>
      </c>
      <c r="Q89" s="5" t="e">
        <f t="shared" ca="1" si="68"/>
        <v>#DIV/0!</v>
      </c>
      <c r="R89" s="5" t="e">
        <f t="shared" ca="1" si="68"/>
        <v>#DIV/0!</v>
      </c>
      <c r="S89" s="5" t="e">
        <f t="shared" ca="1" si="6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2"/>
        <v>0</v>
      </c>
      <c r="M90" s="5" t="e">
        <f t="shared" ref="M90:S90" ca="1" si="69">$B$1*POWER(M38,2)*SQRT(D90/(POWER(D38*$C$1,2))+D$74/(POWER(D$20*$C$1,2)))</f>
        <v>#DIV/0!</v>
      </c>
      <c r="N90" s="5" t="e">
        <f t="shared" ca="1" si="69"/>
        <v>#DIV/0!</v>
      </c>
      <c r="O90" s="5" t="e">
        <f t="shared" ca="1" si="69"/>
        <v>#DIV/0!</v>
      </c>
      <c r="P90" s="5" t="e">
        <f t="shared" ca="1" si="69"/>
        <v>#DIV/0!</v>
      </c>
      <c r="Q90" s="5" t="e">
        <f t="shared" ca="1" si="69"/>
        <v>#DIV/0!</v>
      </c>
      <c r="R90" s="5" t="e">
        <f t="shared" ca="1" si="69"/>
        <v>#DIV/0!</v>
      </c>
      <c r="S90" s="5" t="e">
        <f t="shared" ca="1" si="6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2"/>
        <v>0</v>
      </c>
      <c r="M91" s="5" t="e">
        <f t="shared" ref="M91:S91" ca="1" si="70">$B$1*POWER(M39,2)*SQRT(D91/(POWER(D39*$C$1,2))+D$74/(POWER(D$20*$C$1,2)))</f>
        <v>#DIV/0!</v>
      </c>
      <c r="N91" s="5" t="e">
        <f t="shared" ca="1" si="70"/>
        <v>#DIV/0!</v>
      </c>
      <c r="O91" s="5" t="e">
        <f t="shared" ca="1" si="70"/>
        <v>#DIV/0!</v>
      </c>
      <c r="P91" s="5" t="e">
        <f t="shared" ca="1" si="70"/>
        <v>#DIV/0!</v>
      </c>
      <c r="Q91" s="5" t="e">
        <f t="shared" ca="1" si="70"/>
        <v>#DIV/0!</v>
      </c>
      <c r="R91" s="5" t="e">
        <f t="shared" ca="1" si="70"/>
        <v>#DIV/0!</v>
      </c>
      <c r="S91" s="5" t="e">
        <f t="shared" ca="1" si="7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2"/>
        <v>0</v>
      </c>
      <c r="M92" s="5" t="e">
        <f t="shared" ref="M92:S92" ca="1" si="71">$B$1*POWER(M40,2)*SQRT(D92/(POWER(D40*$C$1,2))+D$74/(POWER(D$20*$C$1,2)))</f>
        <v>#DIV/0!</v>
      </c>
      <c r="N92" s="5" t="e">
        <f t="shared" ca="1" si="71"/>
        <v>#DIV/0!</v>
      </c>
      <c r="O92" s="5" t="e">
        <f t="shared" ca="1" si="71"/>
        <v>#DIV/0!</v>
      </c>
      <c r="P92" s="5" t="e">
        <f t="shared" ca="1" si="71"/>
        <v>#DIV/0!</v>
      </c>
      <c r="Q92" s="5" t="e">
        <f t="shared" ca="1" si="71"/>
        <v>#DIV/0!</v>
      </c>
      <c r="R92" s="5" t="e">
        <f t="shared" ca="1" si="71"/>
        <v>#DIV/0!</v>
      </c>
      <c r="S92" s="5" t="e">
        <f t="shared" ca="1" si="7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2"/>
        <v>0</v>
      </c>
      <c r="M93" s="5" t="e">
        <f t="shared" ref="M93:S93" ca="1" si="72">$B$1*POWER(M41,2)*SQRT(D93/(POWER(D41*$C$1,2))+D$74/(POWER(D$20*$C$1,2)))</f>
        <v>#DIV/0!</v>
      </c>
      <c r="N93" s="5" t="e">
        <f t="shared" ca="1" si="72"/>
        <v>#DIV/0!</v>
      </c>
      <c r="O93" s="5" t="e">
        <f t="shared" ca="1" si="72"/>
        <v>#DIV/0!</v>
      </c>
      <c r="P93" s="5" t="e">
        <f t="shared" ca="1" si="72"/>
        <v>#DIV/0!</v>
      </c>
      <c r="Q93" s="5" t="e">
        <f t="shared" ca="1" si="72"/>
        <v>#DIV/0!</v>
      </c>
      <c r="R93" s="5" t="e">
        <f t="shared" ca="1" si="72"/>
        <v>#DIV/0!</v>
      </c>
      <c r="S93" s="5" t="e">
        <f t="shared" ca="1" si="7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2"/>
        <v>0</v>
      </c>
      <c r="M94" s="5" t="e">
        <f t="shared" ref="M94:S94" ca="1" si="73">$B$1*POWER(M42,2)*SQRT(D94/(POWER(D42*$C$1,2))+D$74/(POWER(D$20*$C$1,2)))</f>
        <v>#DIV/0!</v>
      </c>
      <c r="N94" s="5" t="e">
        <f t="shared" ca="1" si="73"/>
        <v>#DIV/0!</v>
      </c>
      <c r="O94" s="5" t="e">
        <f t="shared" ca="1" si="73"/>
        <v>#DIV/0!</v>
      </c>
      <c r="P94" s="5" t="e">
        <f t="shared" ca="1" si="73"/>
        <v>#DIV/0!</v>
      </c>
      <c r="Q94" s="5" t="e">
        <f t="shared" ca="1" si="73"/>
        <v>#DIV/0!</v>
      </c>
      <c r="R94" s="5" t="e">
        <f t="shared" ca="1" si="73"/>
        <v>#DIV/0!</v>
      </c>
      <c r="S94" s="5" t="e">
        <f t="shared" ca="1" si="7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2"/>
        <v>0</v>
      </c>
      <c r="M95" s="5" t="e">
        <f t="shared" ref="M95:S95" ca="1" si="74">$B$1*POWER(M43,2)*SQRT(D95/(POWER(D43*$C$1,2))+D$74/(POWER(D$20*$C$1,2)))</f>
        <v>#DIV/0!</v>
      </c>
      <c r="N95" s="5" t="e">
        <f t="shared" ca="1" si="74"/>
        <v>#DIV/0!</v>
      </c>
      <c r="O95" s="5" t="e">
        <f t="shared" ca="1" si="74"/>
        <v>#DIV/0!</v>
      </c>
      <c r="P95" s="5" t="e">
        <f t="shared" ca="1" si="74"/>
        <v>#DIV/0!</v>
      </c>
      <c r="Q95" s="5" t="e">
        <f t="shared" ca="1" si="74"/>
        <v>#DIV/0!</v>
      </c>
      <c r="R95" s="5" t="e">
        <f t="shared" ca="1" si="74"/>
        <v>#DIV/0!</v>
      </c>
      <c r="S95" s="5" t="e">
        <f t="shared" ca="1" si="7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2"/>
        <v>0</v>
      </c>
      <c r="M96" s="5" t="e">
        <f t="shared" ref="M96:S96" ca="1" si="75">$B$1*POWER(M44,2)*SQRT(D96/(POWER(D44*$C$1,2))+D$74/(POWER(D$20*$C$1,2)))</f>
        <v>#DIV/0!</v>
      </c>
      <c r="N96" s="5" t="e">
        <f t="shared" ca="1" si="75"/>
        <v>#DIV/0!</v>
      </c>
      <c r="O96" s="5" t="e">
        <f t="shared" ca="1" si="75"/>
        <v>#DIV/0!</v>
      </c>
      <c r="P96" s="5" t="e">
        <f t="shared" ca="1" si="75"/>
        <v>#DIV/0!</v>
      </c>
      <c r="Q96" s="5" t="e">
        <f t="shared" ca="1" si="75"/>
        <v>#DIV/0!</v>
      </c>
      <c r="R96" s="5" t="e">
        <f t="shared" ca="1" si="75"/>
        <v>#DIV/0!</v>
      </c>
      <c r="S96" s="5" t="e">
        <f t="shared" ca="1" si="7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2"/>
        <v>0</v>
      </c>
      <c r="M97" s="5" t="e">
        <f t="shared" ref="M97:S97" ca="1" si="76">$B$1*POWER(M45,2)*SQRT(D97/(POWER(D45*$C$1,2))+D$74/(POWER(D$20*$C$1,2)))</f>
        <v>#DIV/0!</v>
      </c>
      <c r="N97" s="5" t="e">
        <f t="shared" ca="1" si="76"/>
        <v>#DIV/0!</v>
      </c>
      <c r="O97" s="5" t="e">
        <f t="shared" ca="1" si="76"/>
        <v>#DIV/0!</v>
      </c>
      <c r="P97" s="5" t="e">
        <f t="shared" ca="1" si="76"/>
        <v>#DIV/0!</v>
      </c>
      <c r="Q97" s="5" t="e">
        <f t="shared" ca="1" si="76"/>
        <v>#DIV/0!</v>
      </c>
      <c r="R97" s="5" t="e">
        <f t="shared" ca="1" si="76"/>
        <v>#DIV/0!</v>
      </c>
      <c r="S97" s="5" t="e">
        <f t="shared" ca="1" si="7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2"/>
        <v>0</v>
      </c>
      <c r="M98" s="5" t="e">
        <f t="shared" ref="M98:S98" ca="1" si="77">$B$1*POWER(M46,2)*SQRT(D98/(POWER(D46*$C$1,2))+D$74/(POWER(D$20*$C$1,2)))</f>
        <v>#DIV/0!</v>
      </c>
      <c r="N98" s="5" t="e">
        <f t="shared" ca="1" si="77"/>
        <v>#DIV/0!</v>
      </c>
      <c r="O98" s="5" t="e">
        <f t="shared" ca="1" si="77"/>
        <v>#DIV/0!</v>
      </c>
      <c r="P98" s="5" t="e">
        <f t="shared" ca="1" si="77"/>
        <v>#DIV/0!</v>
      </c>
      <c r="Q98" s="5" t="e">
        <f t="shared" ca="1" si="77"/>
        <v>#DIV/0!</v>
      </c>
      <c r="R98" s="5" t="e">
        <f t="shared" ca="1" si="77"/>
        <v>#DIV/0!</v>
      </c>
      <c r="S98" s="5" t="e">
        <f t="shared" ca="1" si="7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2"/>
        <v>0</v>
      </c>
      <c r="M99" s="5" t="e">
        <f t="shared" ref="M99:S99" ca="1" si="78">$B$1*POWER(M47,2)*SQRT(D99/(POWER(D47*$C$1,2))+D$74/(POWER(D$20*$C$1,2)))</f>
        <v>#DIV/0!</v>
      </c>
      <c r="N99" s="5" t="e">
        <f t="shared" ca="1" si="78"/>
        <v>#DIV/0!</v>
      </c>
      <c r="O99" s="5" t="e">
        <f t="shared" ca="1" si="78"/>
        <v>#DIV/0!</v>
      </c>
      <c r="P99" s="5" t="e">
        <f t="shared" ca="1" si="78"/>
        <v>#DIV/0!</v>
      </c>
      <c r="Q99" s="5" t="e">
        <f t="shared" ca="1" si="78"/>
        <v>#DIV/0!</v>
      </c>
      <c r="R99" s="5" t="e">
        <f t="shared" ca="1" si="78"/>
        <v>#DIV/0!</v>
      </c>
      <c r="S99" s="5" t="e">
        <f t="shared" ca="1" si="7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2"/>
        <v>0</v>
      </c>
      <c r="M100" s="5" t="e">
        <f t="shared" ref="M100:S100" ca="1" si="79">$B$1*POWER(M48,2)*SQRT(D100/(POWER(D48*$C$1,2))+D$74/(POWER(D$20*$C$1,2)))</f>
        <v>#DIV/0!</v>
      </c>
      <c r="N100" s="5" t="e">
        <f t="shared" ca="1" si="79"/>
        <v>#DIV/0!</v>
      </c>
      <c r="O100" s="5" t="e">
        <f t="shared" ca="1" si="79"/>
        <v>#DIV/0!</v>
      </c>
      <c r="P100" s="5" t="e">
        <f t="shared" ca="1" si="79"/>
        <v>#DIV/0!</v>
      </c>
      <c r="Q100" s="5" t="e">
        <f t="shared" ca="1" si="79"/>
        <v>#DIV/0!</v>
      </c>
      <c r="R100" s="5" t="e">
        <f t="shared" ca="1" si="79"/>
        <v>#DIV/0!</v>
      </c>
      <c r="S100" s="5" t="e">
        <f t="shared" ca="1" si="7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2"/>
        <v>0</v>
      </c>
      <c r="M101" s="5" t="e">
        <f t="shared" ref="M101:S101" ca="1" si="80">$B$1*POWER(M49,2)*SQRT(D101/(POWER(D49*$C$1,2))+D$74/(POWER(D$20*$C$1,2)))</f>
        <v>#DIV/0!</v>
      </c>
      <c r="N101" s="5" t="e">
        <f t="shared" ca="1" si="80"/>
        <v>#DIV/0!</v>
      </c>
      <c r="O101" s="5" t="e">
        <f t="shared" ca="1" si="80"/>
        <v>#DIV/0!</v>
      </c>
      <c r="P101" s="5" t="e">
        <f t="shared" ca="1" si="80"/>
        <v>#DIV/0!</v>
      </c>
      <c r="Q101" s="5" t="e">
        <f t="shared" ca="1" si="80"/>
        <v>#DIV/0!</v>
      </c>
      <c r="R101" s="5" t="e">
        <f t="shared" ca="1" si="80"/>
        <v>#DIV/0!</v>
      </c>
      <c r="S101" s="5" t="e">
        <f t="shared" ca="1" si="8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2"/>
        <v>0</v>
      </c>
      <c r="M102" s="5" t="e">
        <f t="shared" ref="M102:S102" ca="1" si="81">$B$1*POWER(M50,2)*SQRT(D102/(POWER(D50*$C$1,2))+D$74/(POWER(D$20*$C$1,2)))</f>
        <v>#DIV/0!</v>
      </c>
      <c r="N102" s="5" t="e">
        <f t="shared" ca="1" si="81"/>
        <v>#DIV/0!</v>
      </c>
      <c r="O102" s="5" t="e">
        <f t="shared" ca="1" si="81"/>
        <v>#DIV/0!</v>
      </c>
      <c r="P102" s="5" t="e">
        <f t="shared" ca="1" si="81"/>
        <v>#DIV/0!</v>
      </c>
      <c r="Q102" s="5" t="e">
        <f t="shared" ca="1" si="81"/>
        <v>#DIV/0!</v>
      </c>
      <c r="R102" s="5" t="e">
        <f t="shared" ca="1" si="81"/>
        <v>#DIV/0!</v>
      </c>
      <c r="S102" s="5" t="e">
        <f t="shared" ca="1" si="8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2"/>
        <v>0</v>
      </c>
      <c r="M103" s="5" t="e">
        <f t="shared" ref="M103:S103" ca="1" si="82">$B$1*POWER(M51,2)*SQRT(D103/(POWER(D51*$C$1,2))+D$74/(POWER(D$20*$C$1,2)))</f>
        <v>#DIV/0!</v>
      </c>
      <c r="N103" s="5" t="e">
        <f t="shared" ca="1" si="82"/>
        <v>#DIV/0!</v>
      </c>
      <c r="O103" s="5" t="e">
        <f t="shared" ca="1" si="82"/>
        <v>#DIV/0!</v>
      </c>
      <c r="P103" s="5" t="e">
        <f t="shared" ca="1" si="82"/>
        <v>#DIV/0!</v>
      </c>
      <c r="Q103" s="5" t="e">
        <f t="shared" ca="1" si="82"/>
        <v>#DIV/0!</v>
      </c>
      <c r="R103" s="5" t="e">
        <f t="shared" ca="1" si="82"/>
        <v>#DIV/0!</v>
      </c>
      <c r="S103" s="5" t="e">
        <f t="shared" ca="1" si="8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2"/>
        <v>0</v>
      </c>
      <c r="M104" s="5" t="e">
        <f t="shared" ref="M104:S104" ca="1" si="83">$B$1*POWER(M52,2)*SQRT(D104/(POWER(D52*$C$1,2))+D$74/(POWER(D$20*$C$1,2)))</f>
        <v>#DIV/0!</v>
      </c>
      <c r="N104" s="5" t="e">
        <f t="shared" ca="1" si="83"/>
        <v>#DIV/0!</v>
      </c>
      <c r="O104" s="5" t="e">
        <f t="shared" ca="1" si="83"/>
        <v>#DIV/0!</v>
      </c>
      <c r="P104" s="5" t="e">
        <f t="shared" ca="1" si="83"/>
        <v>#DIV/0!</v>
      </c>
      <c r="Q104" s="5" t="e">
        <f t="shared" ca="1" si="83"/>
        <v>#DIV/0!</v>
      </c>
      <c r="R104" s="5" t="e">
        <f t="shared" ca="1" si="83"/>
        <v>#DIV/0!</v>
      </c>
      <c r="S104" s="5" t="e">
        <f t="shared" ca="1" si="8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0.27016487931783201</v>
      </c>
      <c r="E107" s="15">
        <f ca="1">'84 end'!J194</f>
        <v>0.11562760735223916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0.11562760735223916</v>
      </c>
      <c r="F108" s="5">
        <f ca="1">'168 end'!J195</f>
        <v>0.18773461565433083</v>
      </c>
      <c r="G108" s="5">
        <f ca="1">'336 end'!J195</f>
        <v>0.17099187381299782</v>
      </c>
      <c r="H108" s="5">
        <f ca="1">'672 end'!J195</f>
        <v>0.23234260964635445</v>
      </c>
      <c r="I108" s="5">
        <f ca="1">'1344 end'!J195</f>
        <v>0.42441029163770017</v>
      </c>
      <c r="J108" s="5">
        <f ca="1">'2688 end'!J195</f>
        <v>8.5918469688646688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171.61659120768832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0.17873598066640309</v>
      </c>
      <c r="E110" s="15">
        <f ca="1">'84 end'!J196</f>
        <v>63.993965119794481</v>
      </c>
      <c r="F110" s="5">
        <f ca="1">'168 end'!J197</f>
        <v>125.80767382665</v>
      </c>
      <c r="G110" s="5">
        <f ca="1">'336 end'!J197</f>
        <v>107.435511756987</v>
      </c>
      <c r="H110" s="5">
        <f ca="1">'672 end'!J197</f>
        <v>361.96432419395512</v>
      </c>
      <c r="I110" s="5">
        <f ca="1">'1344 end'!J197</f>
        <v>832.57851262935662</v>
      </c>
      <c r="J110" s="5">
        <f ca="1">'2688 end'!J197</f>
        <v>1293.9920203720949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0.28730247049227225</v>
      </c>
      <c r="E111" s="15">
        <f ca="1">'84 end'!J197</f>
        <v>0.85397875403342416</v>
      </c>
      <c r="F111" s="5">
        <f ca="1">'168 end'!J198</f>
        <v>0.18951481372999998</v>
      </c>
      <c r="G111" s="5">
        <f ca="1">'336 end'!J198</f>
        <v>0.17849574309013333</v>
      </c>
      <c r="H111" s="5">
        <f ca="1">'672 end'!J198</f>
        <v>0.23974239929791258</v>
      </c>
      <c r="I111" s="5">
        <f ca="1">'1344 end'!J198</f>
        <v>0.59197354062491736</v>
      </c>
      <c r="J111" s="5">
        <f ca="1">'2688 end'!J198</f>
        <v>9.8403181516044352E-2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0.1941085820198909</v>
      </c>
      <c r="E112" s="15">
        <f ca="1">'84 end'!J198</f>
        <v>0.18903706008517171</v>
      </c>
      <c r="F112" s="5">
        <f ca="1">'168 end'!J199</f>
        <v>0.17494117219225469</v>
      </c>
      <c r="G112" s="5">
        <f ca="1">'336 end'!J199</f>
        <v>0.59851012641725709</v>
      </c>
      <c r="H112" s="5">
        <f ca="1">'672 end'!J199</f>
        <v>0.47315547730901025</v>
      </c>
      <c r="I112" s="5">
        <f ca="1">'1344 end'!J199</f>
        <v>0.4567011977912897</v>
      </c>
      <c r="J112" s="5">
        <f ca="1">'2688 end'!J199</f>
        <v>0.25253068385065464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59.535014003696652</v>
      </c>
      <c r="E113" s="15">
        <f ca="1">'84 end'!J199</f>
        <v>0.16140637010279388</v>
      </c>
      <c r="F113" s="5">
        <f ca="1">'168 end'!J200</f>
        <v>0.12626193356955712</v>
      </c>
      <c r="G113" s="5">
        <f ca="1">'336 end'!J200</f>
        <v>0.18466066154774402</v>
      </c>
      <c r="H113" s="5">
        <f ca="1">'672 end'!J200</f>
        <v>0.48026768854134277</v>
      </c>
      <c r="I113" s="5">
        <f ca="1">'1344 end'!J200</f>
        <v>0.30086683119280194</v>
      </c>
      <c r="J113" s="5">
        <f ca="1">'2688 end'!J200</f>
        <v>0.24782142030808885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6.605835029015747</v>
      </c>
      <c r="F114" s="5">
        <f ca="1">'168 end'!J201</f>
        <v>21.514967958719975</v>
      </c>
      <c r="G114" s="5">
        <f ca="1">'336 end'!J201</f>
        <v>22.658323455715092</v>
      </c>
      <c r="H114" s="5">
        <f ca="1">'672 end'!J201</f>
        <v>155.61502223257804</v>
      </c>
      <c r="I114" s="5">
        <f ca="1">'1344 end'!J201</f>
        <v>382.32861017160639</v>
      </c>
      <c r="J114" s="5">
        <f ca="1">'2688 end'!J201</f>
        <v>636.59698723476163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27.212015351333818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230.55181361082091</v>
      </c>
      <c r="E116" s="15">
        <f ca="1">'84 end'!J202</f>
        <v>10.474367134276342</v>
      </c>
      <c r="F116" s="5">
        <f ca="1">'168 end'!J203</f>
        <v>16.313854810975613</v>
      </c>
      <c r="G116" s="5">
        <f ca="1">'336 end'!J203</f>
        <v>37.209943822183043</v>
      </c>
      <c r="H116" s="5">
        <f ca="1">'672 end'!J203</f>
        <v>319.39143583683204</v>
      </c>
      <c r="I116" s="5">
        <f ca="1">'1344 end'!J203</f>
        <v>430.9843847714709</v>
      </c>
      <c r="J116" s="5">
        <f ca="1">'2688 end'!J203</f>
        <v>320.8726492176163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78.685811694740465</v>
      </c>
      <c r="F117" s="5">
        <f ca="1">'168 end'!J204</f>
        <v>118.50158610234783</v>
      </c>
      <c r="G117" s="5">
        <f ca="1">'336 end'!J204</f>
        <v>146.65811627946965</v>
      </c>
      <c r="H117" s="5">
        <f ca="1">'672 end'!J204</f>
        <v>637.2284947882647</v>
      </c>
      <c r="I117" s="5">
        <f ca="1">'1344 end'!J204</f>
        <v>563.91909643583494</v>
      </c>
      <c r="J117" s="5">
        <f ca="1">'2688 end'!J204</f>
        <v>1847.8428225023376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0.79798859132335787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0.80741924484287753</v>
      </c>
      <c r="E119" s="15">
        <f ca="1">'84 end'!J205</f>
        <v>0.62456281763115273</v>
      </c>
      <c r="F119" s="5">
        <f ca="1">'168 end'!J206</f>
        <v>0.61891424724166888</v>
      </c>
      <c r="G119" s="5">
        <f ca="1">'336 end'!J206</f>
        <v>0.71317597360673968</v>
      </c>
      <c r="H119" s="5">
        <f ca="1">'672 end'!J206</f>
        <v>4.0072812537260294</v>
      </c>
      <c r="I119" s="5">
        <f ca="1">'1344 end'!J206</f>
        <v>4.7963204015279475</v>
      </c>
      <c r="J119" s="5">
        <f ca="1">'2688 end'!J206</f>
        <v>4.632229597949606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0.93423023586309772</v>
      </c>
      <c r="E120" s="15">
        <f ca="1">'84 end'!J206</f>
        <v>0.65218337698647477</v>
      </c>
      <c r="F120" s="5">
        <f ca="1">'168 end'!J207</f>
        <v>0.77466541518485388</v>
      </c>
      <c r="G120" s="5">
        <f ca="1">'336 end'!J207</f>
        <v>0.672833557242559</v>
      </c>
      <c r="H120" s="5">
        <f ca="1">'672 end'!J207</f>
        <v>3.5653179250417448</v>
      </c>
      <c r="I120">
        <f ca="1">'1344 end'!J207</f>
        <v>5.4097688317654118</v>
      </c>
      <c r="J120">
        <f ca="1">'2688 end'!J207</f>
        <v>2.034196587673943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0.80809027815406564</v>
      </c>
      <c r="E121" s="15">
        <f ca="1">'84 end'!J207</f>
        <v>0.6153377639256663</v>
      </c>
      <c r="F121" s="5">
        <f ca="1">'168 end'!J208</f>
        <v>0.67967133010410985</v>
      </c>
      <c r="G121" s="5">
        <f ca="1">'336 end'!J208</f>
        <v>0.81015216894408981</v>
      </c>
      <c r="H121" s="5">
        <f ca="1">'672 end'!J208</f>
        <v>2.167707384171583</v>
      </c>
      <c r="I121">
        <f ca="1">'1344 end'!J208</f>
        <v>2.7780832046180932</v>
      </c>
      <c r="J121">
        <f ca="1">'2688 end'!J208</f>
        <v>1.7420401935018612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0.81311669928542285</v>
      </c>
      <c r="E122" s="15">
        <f ca="1">'84 end'!J208</f>
        <v>0.60932997307170877</v>
      </c>
      <c r="F122" s="5">
        <f ca="1">'168 end'!J209</f>
        <v>0.71880591442173503</v>
      </c>
      <c r="G122" s="5">
        <f ca="1">'336 end'!J209</f>
        <v>0.78722675807290132</v>
      </c>
      <c r="H122" s="5">
        <f ca="1">'672 end'!J209</f>
        <v>1.7415846738174539</v>
      </c>
      <c r="I122">
        <f ca="1">'1344 end'!J209</f>
        <v>3.6099178664729092</v>
      </c>
      <c r="J122">
        <f ca="1">'2688 end'!J209</f>
        <v>2.2806621306345916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171.15095094907483</v>
      </c>
      <c r="E123" s="15">
        <f ca="1">'84 end'!J209</f>
        <v>0.63216414469498117</v>
      </c>
      <c r="F123" s="5">
        <f ca="1">'168 end'!J210</f>
        <v>0.69819620369887714</v>
      </c>
      <c r="G123" s="5">
        <f ca="1">'336 end'!J210</f>
        <v>0.86844822337887273</v>
      </c>
      <c r="H123" s="5">
        <f ca="1">'672 end'!J210</f>
        <v>4.093855427535309</v>
      </c>
      <c r="I123">
        <f ca="1">'1344 end'!J210</f>
        <v>3.7665471771437957</v>
      </c>
      <c r="J123">
        <f ca="1">'2688 end'!J210</f>
        <v>2.9385704857974697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152.59833866211696</v>
      </c>
      <c r="E124" s="15">
        <f ca="1">'84 end'!J210</f>
        <v>64.187829450324926</v>
      </c>
      <c r="F124" s="5">
        <f ca="1">'168 end'!J211</f>
        <v>172.67848507835402</v>
      </c>
      <c r="G124" s="5">
        <f ca="1">'336 end'!J211</f>
        <v>142.83647340488497</v>
      </c>
      <c r="H124" s="5">
        <f ca="1">'672 end'!J211</f>
        <v>1161.0718986320726</v>
      </c>
      <c r="I124">
        <f ca="1">'1344 end'!J211</f>
        <v>890.05276590359642</v>
      </c>
      <c r="J124">
        <f ca="1">'2688 end'!J211</f>
        <v>1262.0740047229929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204.99528351863086</v>
      </c>
      <c r="E125" s="15">
        <f ca="1">'84 end'!J211</f>
        <v>70.529106836205088</v>
      </c>
      <c r="F125" s="5">
        <f ca="1">'168 end'!J212</f>
        <v>245.24795826713697</v>
      </c>
      <c r="G125" s="5">
        <f ca="1">'336 end'!J212</f>
        <v>187.57962372690866</v>
      </c>
      <c r="H125" s="5">
        <f ca="1">'672 end'!J212</f>
        <v>272.49620747157456</v>
      </c>
      <c r="I125">
        <f ca="1">'1344 end'!J212</f>
        <v>1181.0103687401154</v>
      </c>
      <c r="J125">
        <f ca="1">'2688 end'!J212</f>
        <v>1135.4263272655774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187.10878476213102</v>
      </c>
      <c r="E126" s="15">
        <f ca="1">'84 end'!J212</f>
        <v>280.45613826611583</v>
      </c>
      <c r="F126" s="5">
        <f ca="1">'168 end'!J213</f>
        <v>230.27665357457707</v>
      </c>
      <c r="G126" s="5">
        <f ca="1">'336 end'!J213</f>
        <v>294.69565442015096</v>
      </c>
      <c r="H126" s="5">
        <f ca="1">'672 end'!J213</f>
        <v>1256.9761882192654</v>
      </c>
      <c r="I126">
        <f ca="1">'1344 end'!J213</f>
        <v>1005.1481647039279</v>
      </c>
      <c r="J126">
        <f ca="1">'2688 end'!J213</f>
        <v>1036.5375725581698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155.18756177075326</v>
      </c>
      <c r="E127" s="15">
        <f ca="1">'84 end'!J213</f>
        <v>113.60049541863954</v>
      </c>
      <c r="F127" s="5">
        <f ca="1">'168 end'!J214</f>
        <v>174.12739138874008</v>
      </c>
      <c r="G127" s="5">
        <f ca="1">'336 end'!J214</f>
        <v>793.75420977290003</v>
      </c>
      <c r="H127" s="5">
        <f ca="1">'672 end'!J214</f>
        <v>839.07521178075388</v>
      </c>
      <c r="I127">
        <f ca="1">'1344 end'!J214</f>
        <v>1366.7942984749454</v>
      </c>
      <c r="J127">
        <f ca="1">'2688 end'!J214</f>
        <v>2167.3364574939847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174.59762122200669</v>
      </c>
      <c r="E128" s="15">
        <f ca="1">'84 end'!J214</f>
        <v>93.558234485575284</v>
      </c>
      <c r="F128" s="5">
        <f ca="1">'168 end'!J215</f>
        <v>160.9971821914263</v>
      </c>
      <c r="G128" s="5">
        <f ca="1">'336 end'!J215</f>
        <v>1046.5141577786555</v>
      </c>
      <c r="H128" s="5">
        <f ca="1">'672 end'!J215</f>
        <v>928.01912100162122</v>
      </c>
      <c r="I128">
        <f ca="1">'1344 end'!J215</f>
        <v>2087.190622710516</v>
      </c>
      <c r="J128">
        <f ca="1">'2688 end'!J215</f>
        <v>441.8041073118971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162.27174245994428</v>
      </c>
      <c r="E129" s="15">
        <f ca="1">'84 end'!J215</f>
        <v>266.66631901121519</v>
      </c>
      <c r="F129" s="5">
        <f ca="1">'168 end'!J216</f>
        <v>213.05267013935452</v>
      </c>
      <c r="G129" s="5">
        <f ca="1">'336 end'!J216</f>
        <v>601.78429723878492</v>
      </c>
      <c r="H129" s="5">
        <f ca="1">'672 end'!J216</f>
        <v>611.26193722604364</v>
      </c>
      <c r="I129">
        <f ca="1">'1344 end'!J216</f>
        <v>577.43350622375908</v>
      </c>
      <c r="J129">
        <f ca="1">'2688 end'!J216</f>
        <v>476.14874575571901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78.488867330053566</v>
      </c>
      <c r="F130" s="5">
        <f ca="1">'168 end'!J217</f>
        <v>111.28956873502729</v>
      </c>
      <c r="G130" s="5">
        <f ca="1">'336 end'!J217</f>
        <v>619.57725948490543</v>
      </c>
      <c r="H130" s="5">
        <f ca="1">'672 end'!J217</f>
        <v>1145.6012996671777</v>
      </c>
      <c r="I130">
        <f ca="1">'1344 end'!J217</f>
        <v>575.2551932458</v>
      </c>
      <c r="J130">
        <f ca="1">'2688 end'!J217</f>
        <v>1469.4354816320385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167.66216850651773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>
        <f ca="1">OFFSET('42p stat'!$A$1,A132*20,0)</f>
        <v>0</v>
      </c>
      <c r="D132" s="5" t="e">
        <f ca="1">'42 end'!J219</f>
        <v>#DIV/0!</v>
      </c>
      <c r="E132" s="15">
        <f ca="1">'84 end'!J218</f>
        <v>69.823062629897493</v>
      </c>
      <c r="F132" s="5">
        <f ca="1">'168 end'!J219</f>
        <v>129.31303933874128</v>
      </c>
      <c r="G132" s="5">
        <f ca="1">'336 end'!J219</f>
        <v>434.87424444092022</v>
      </c>
      <c r="H132" s="5">
        <f ca="1">'672 end'!J219</f>
        <v>364.56943707858818</v>
      </c>
      <c r="I132">
        <f ca="1">'1344 end'!J219</f>
        <v>573.00750792131726</v>
      </c>
      <c r="J132">
        <f ca="1">'2688 end'!J219</f>
        <v>408.06417919405897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 t="e">
        <f ca="1">'84 end'!J219</f>
        <v>#DIV/0!</v>
      </c>
      <c r="F133" s="5" t="e">
        <f ca="1">'168 end'!J220</f>
        <v>#DIV/0!</v>
      </c>
      <c r="G133" s="5" t="e">
        <f ca="1">'336 end'!J220</f>
        <v>#DIV/0!</v>
      </c>
      <c r="H133" s="5" t="e">
        <f ca="1">'672 end'!J220</f>
        <v>#DIV/0!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0.65365659981254243</v>
      </c>
      <c r="E160" s="16">
        <f ca="1">'84 end'!K31</f>
        <v>0.65824668038999479</v>
      </c>
      <c r="F160" s="10">
        <f ca="1">'168 end'!K31</f>
        <v>0.66148183753716649</v>
      </c>
      <c r="G160" s="10">
        <f ca="1">'336 end'!K31</f>
        <v>0.66342649014375388</v>
      </c>
      <c r="H160" s="10">
        <f ca="1">'672 end'!K31</f>
        <v>0.66463527661703814</v>
      </c>
      <c r="I160" s="10">
        <f ca="1">'1344 end'!K31</f>
        <v>0.6647614653870515</v>
      </c>
      <c r="J160" s="10">
        <f ca="1">'2688 end'!K31</f>
        <v>0.66375937644853933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0.98268038816439518</v>
      </c>
      <c r="E162" s="16">
        <f ca="1">'84 end'!K33</f>
        <v>0.98400279294457704</v>
      </c>
      <c r="F162" s="10">
        <f ca="1">'168 end'!K33</f>
        <v>0.98452371800957927</v>
      </c>
      <c r="G162" s="10">
        <f ca="1">'336 end'!K33</f>
        <v>0.98473893054171202</v>
      </c>
      <c r="H162" s="10">
        <f ca="1">'672 end'!K33</f>
        <v>0.98480170064957262</v>
      </c>
      <c r="I162" s="10">
        <f ca="1">'1344 end'!K33</f>
        <v>0.98480205826745193</v>
      </c>
      <c r="J162" s="10">
        <f ca="1">'2688 end'!K33</f>
        <v>0.9848814559623551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0.74329514993526136</v>
      </c>
      <c r="E163" s="16">
        <f ca="1">'84 end'!K34</f>
        <v>0.73772934785803446</v>
      </c>
      <c r="F163" s="10">
        <f ca="1">'168 end'!K34</f>
        <v>0.65604424411983109</v>
      </c>
      <c r="G163" s="10">
        <f ca="1">'336 end'!K34</f>
        <v>0.59737579036816857</v>
      </c>
      <c r="H163" s="10">
        <f ca="1">'672 end'!K34</f>
        <v>0.54867873891300212</v>
      </c>
      <c r="I163" s="10">
        <f ca="1">'1344 end'!K34</f>
        <v>0.4577591765056877</v>
      </c>
      <c r="J163" s="10">
        <f ca="1">'2688 end'!K34</f>
        <v>0.41753382996878835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4.3103360309787266E-2</v>
      </c>
      <c r="E164" s="16">
        <f ca="1">'84 end'!K35</f>
        <v>2.5489724373335278E-2</v>
      </c>
      <c r="F164" s="10">
        <f ca="1">'168 end'!K35</f>
        <v>0.54168337773410213</v>
      </c>
      <c r="G164" s="10">
        <f ca="1">'336 end'!K35</f>
        <v>0.46906827354873826</v>
      </c>
      <c r="H164" s="10">
        <f ca="1">'672 end'!K35</f>
        <v>0.4210634428467579</v>
      </c>
      <c r="I164" s="10">
        <f ca="1">'1344 end'!K35</f>
        <v>0.35449986662926436</v>
      </c>
      <c r="J164" s="10">
        <f ca="1">'2688 end'!K35</f>
        <v>0.32423740492909309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6.7548313728836268E-2</v>
      </c>
      <c r="E165" s="16">
        <f ca="1">'84 end'!K36</f>
        <v>4.1904834960251609E-2</v>
      </c>
      <c r="F165" s="10">
        <f ca="1">'168 end'!K36</f>
        <v>0.48262971878746153</v>
      </c>
      <c r="G165" s="10">
        <f ca="1">'336 end'!K36</f>
        <v>0.41390901256072177</v>
      </c>
      <c r="H165" s="10">
        <f ca="1">'672 end'!K36</f>
        <v>0.36328182637974005</v>
      </c>
      <c r="I165" s="10">
        <f ca="1">'1344 end'!K36</f>
        <v>0.31912916468506858</v>
      </c>
      <c r="J165" s="10">
        <f ca="1">'2688 end'!K36</f>
        <v>0.29012283860099775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0.32926827724442159</v>
      </c>
      <c r="E166" s="16">
        <f ca="1">'84 end'!K37</f>
        <v>0.31330941636650095</v>
      </c>
      <c r="F166" s="10">
        <f ca="1">'168 end'!K37</f>
        <v>0.25620708878586945</v>
      </c>
      <c r="G166" s="10">
        <f ca="1">'336 end'!K37</f>
        <v>0.20691050363865807</v>
      </c>
      <c r="H166" s="10">
        <f ca="1">'672 end'!K37</f>
        <v>8.6350724512841731E-2</v>
      </c>
      <c r="I166" s="10">
        <f ca="1">'1344 end'!K37</f>
        <v>6.6258813790745927E-2</v>
      </c>
      <c r="J166" s="10">
        <f ca="1">'2688 end'!K37</f>
        <v>6.2257492640151804E-2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0.27450056919262328</v>
      </c>
      <c r="E168" s="16">
        <f ca="1">'84 end'!K39</f>
        <v>0.24298362535665807</v>
      </c>
      <c r="F168" s="10">
        <f ca="1">'168 end'!K39</f>
        <v>0.20205134893097507</v>
      </c>
      <c r="G168" s="10">
        <f ca="1">'336 end'!K39</f>
        <v>0.15814837774652549</v>
      </c>
      <c r="H168" s="10">
        <f ca="1">'672 end'!K39</f>
        <v>6.671110385884553E-2</v>
      </c>
      <c r="I168" s="10">
        <f ca="1">'1344 end'!K39</f>
        <v>5.8183873474708638E-2</v>
      </c>
      <c r="J168" s="10">
        <f ca="1">'2688 end'!K39</f>
        <v>5.101895809838447E-2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0.98616171146756715</v>
      </c>
      <c r="E169" s="16">
        <f ca="1">'84 end'!K40</f>
        <v>0.98705373402165575</v>
      </c>
      <c r="F169" s="10">
        <f ca="1">'168 end'!K40</f>
        <v>0.98734868185957048</v>
      </c>
      <c r="G169" s="10">
        <f ca="1">'336 end'!K40</f>
        <v>0.98749240408192229</v>
      </c>
      <c r="H169" s="10">
        <f ca="1">'672 end'!K40</f>
        <v>0.98656073349619</v>
      </c>
      <c r="I169" s="10">
        <f ca="1">'1344 end'!K40</f>
        <v>0.98683315790482895</v>
      </c>
      <c r="J169" s="10">
        <f ca="1">'2688 end'!K40</f>
        <v>0.98657808509004763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0.65634977334442857</v>
      </c>
      <c r="E171" s="16">
        <f ca="1">'84 end'!K42</f>
        <v>0.65941311150261239</v>
      </c>
      <c r="F171" s="10">
        <f ca="1">'168 end'!K42</f>
        <v>0.66212941040052242</v>
      </c>
      <c r="G171" s="10">
        <f ca="1">'336 end'!K42</f>
        <v>0.66322586090913627</v>
      </c>
      <c r="H171" s="10">
        <f ca="1">'672 end'!K42</f>
        <v>0.65766312050527576</v>
      </c>
      <c r="I171" s="10">
        <f ca="1">'1344 end'!K42</f>
        <v>0.65954333248803454</v>
      </c>
      <c r="J171" s="10">
        <f ca="1">'2688 end'!K42</f>
        <v>0.66159027553182004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0.63791255656737234</v>
      </c>
      <c r="E172" s="16">
        <f ca="1">'84 end'!K43</f>
        <v>0.64832705678178282</v>
      </c>
      <c r="F172" s="10">
        <f ca="1">'168 end'!K43</f>
        <v>0.65155192443987298</v>
      </c>
      <c r="G172" s="10">
        <f ca="1">'336 end'!K43</f>
        <v>0.65469475797973098</v>
      </c>
      <c r="H172" s="10">
        <f ca="1">'672 end'!K43</f>
        <v>0.64971570277641855</v>
      </c>
      <c r="I172" s="10">
        <f ca="1">'1344 end'!K43</f>
        <v>0.64840655859324303</v>
      </c>
      <c r="J172" s="10">
        <f ca="1">'2688 end'!K43</f>
        <v>0.65810112318057179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0.74547638084939916</v>
      </c>
      <c r="E173" s="16">
        <f ca="1">'84 end'!K44</f>
        <v>0.73903943087660284</v>
      </c>
      <c r="F173" s="10">
        <f ca="1">'168 end'!K44</f>
        <v>0.65701670377869015</v>
      </c>
      <c r="G173" s="10">
        <f ca="1">'336 end'!K44</f>
        <v>0.59758784492081818</v>
      </c>
      <c r="H173" s="10">
        <f ca="1">'672 end'!K44</f>
        <v>0.54405656162132887</v>
      </c>
      <c r="I173" s="10">
        <f ca="1">'1344 end'!K44</f>
        <v>0.4506328805293211</v>
      </c>
      <c r="J173" s="10">
        <f ca="1">'2688 end'!K44</f>
        <v>0.41676780581026307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0.64673466984557682</v>
      </c>
      <c r="E174" s="16">
        <f ca="1">'84 end'!K45</f>
        <v>0.62712859142526933</v>
      </c>
      <c r="F174" s="10">
        <f ca="1">'168 end'!K45</f>
        <v>0.48372979809234234</v>
      </c>
      <c r="G174" s="10">
        <f ca="1">'336 end'!K45</f>
        <v>0.41416695651716179</v>
      </c>
      <c r="H174" s="10">
        <f ca="1">'672 end'!K45</f>
        <v>0.35907256097749274</v>
      </c>
      <c r="I174" s="10">
        <f ca="1">'1344 end'!K45</f>
        <v>0.31460699463527453</v>
      </c>
      <c r="J174" s="10">
        <f ca="1">'2688 end'!K45</f>
        <v>0.28895154684623525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0.65430040963348324</v>
      </c>
      <c r="E175" s="16">
        <f ca="1">'84 end'!K46</f>
        <v>0.63678421846665501</v>
      </c>
      <c r="F175" s="10">
        <f ca="1">'168 end'!K46</f>
        <v>0.54259988434727857</v>
      </c>
      <c r="G175" s="10">
        <f ca="1">'336 end'!K46</f>
        <v>0.46917792850645762</v>
      </c>
      <c r="H175" s="10">
        <f ca="1">'672 end'!K46</f>
        <v>0.41554122475087846</v>
      </c>
      <c r="I175" s="10">
        <f ca="1">'1344 end'!K46</f>
        <v>0.34690331791968237</v>
      </c>
      <c r="J175" s="10">
        <f ca="1">'2688 end'!K46</f>
        <v>0.32294240054074941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0.21815374854373606</v>
      </c>
      <c r="E176" s="16">
        <f ca="1">'84 end'!K47</f>
        <v>0.94606606914040581</v>
      </c>
      <c r="F176" s="10">
        <f ca="1">'168 end'!K47</f>
        <v>0.94139616098062895</v>
      </c>
      <c r="G176" s="10">
        <f ca="1">'336 end'!K47</f>
        <v>0.95411533376008639</v>
      </c>
      <c r="H176" s="10">
        <f ca="1">'672 end'!K47</f>
        <v>0.89435107783810264</v>
      </c>
      <c r="I176" s="10">
        <f ca="1">'1344 end'!K47</f>
        <v>0.86970929818158316</v>
      </c>
      <c r="J176" s="10">
        <f ca="1">'2688 end'!K47</f>
        <v>0.86226863648801533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0.14559155139208707</v>
      </c>
      <c r="E177" s="16">
        <f ca="1">'84 end'!K48</f>
        <v>0.94050417216174875</v>
      </c>
      <c r="F177" s="10">
        <f ca="1">'168 end'!K48</f>
        <v>0.9495249214976188</v>
      </c>
      <c r="G177" s="10">
        <f ca="1">'336 end'!K48</f>
        <v>0.9495499519351096</v>
      </c>
      <c r="H177" s="10">
        <f ca="1">'672 end'!K48</f>
        <v>0.88202935310323549</v>
      </c>
      <c r="I177" s="10">
        <f ca="1">'1344 end'!K48</f>
        <v>0.86576167625242217</v>
      </c>
      <c r="J177" s="10">
        <f ca="1">'2688 end'!K48</f>
        <v>0.85955463042095537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0.15764205803285419</v>
      </c>
      <c r="E178" s="16">
        <f ca="1">'84 end'!K49</f>
        <v>0.95413490113371136</v>
      </c>
      <c r="F178" s="10">
        <f ca="1">'168 end'!K49</f>
        <v>0.95440932623219243</v>
      </c>
      <c r="G178" s="10">
        <f ca="1">'336 end'!K49</f>
        <v>0.95411905732017221</v>
      </c>
      <c r="H178" s="10">
        <f ca="1">'672 end'!K49</f>
        <v>0.95635531780040128</v>
      </c>
      <c r="I178" s="10">
        <f ca="1">'1344 end'!K49</f>
        <v>0.95636944477702746</v>
      </c>
      <c r="J178" s="10">
        <f ca="1">'2688 end'!K49</f>
        <v>0.95599433231929021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0.14827059721277641</v>
      </c>
      <c r="E179" s="16">
        <f ca="1">'84 end'!K50</f>
        <v>0.95079262617936711</v>
      </c>
      <c r="F179" s="10">
        <f ca="1">'168 end'!K50</f>
        <v>0.95098985984725137</v>
      </c>
      <c r="G179" s="10">
        <f ca="1">'336 end'!K50</f>
        <v>0.95084785193581123</v>
      </c>
      <c r="H179" s="10">
        <f ca="1">'672 end'!K50</f>
        <v>0.95291898464952562</v>
      </c>
      <c r="I179" s="10">
        <f ca="1">'1344 end'!K50</f>
        <v>0.95321994182730052</v>
      </c>
      <c r="J179" s="10">
        <f ca="1">'2688 end'!K50</f>
        <v>0.95304733350034498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0.16804571760363293</v>
      </c>
      <c r="E180" s="16">
        <f ca="1">'84 end'!K51</f>
        <v>0.95263787111041431</v>
      </c>
      <c r="F180" s="10">
        <f ca="1">'168 end'!K51</f>
        <v>0.95234929490913989</v>
      </c>
      <c r="G180" s="10">
        <f ca="1">'336 end'!K51</f>
        <v>0.94931247115932138</v>
      </c>
      <c r="H180" s="10">
        <f ca="1">'672 end'!K51</f>
        <v>0.89012812886971648</v>
      </c>
      <c r="I180" s="10">
        <f ca="1">'1344 end'!K51</f>
        <v>0.87274886410375918</v>
      </c>
      <c r="J180" s="10">
        <f ca="1">'2688 end'!K51</f>
        <v>0.87481249562210595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0.14111628642688062</v>
      </c>
      <c r="E181" s="16">
        <f ca="1">'84 end'!K52</f>
        <v>0.94866411793639005</v>
      </c>
      <c r="F181" s="10">
        <f ca="1">'168 end'!K52</f>
        <v>0.94922355980582018</v>
      </c>
      <c r="G181" s="10">
        <f ca="1">'336 end'!K52</f>
        <v>0.94869033814447734</v>
      </c>
      <c r="H181" s="10">
        <f ca="1">'672 end'!K52</f>
        <v>0.88150692065341751</v>
      </c>
      <c r="I181" s="10">
        <f ca="1">'1344 end'!K52</f>
        <v>0.86904220307883284</v>
      </c>
      <c r="J181" s="10">
        <f ca="1">'2688 end'!K52</f>
        <v>0.86655738994126652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0.21360300888200912</v>
      </c>
      <c r="E182" s="16">
        <f ca="1">'84 end'!K53</f>
        <v>0.96318670586219424</v>
      </c>
      <c r="F182" s="10">
        <f ca="1">'168 end'!K53</f>
        <v>0.96395723154988044</v>
      </c>
      <c r="G182" s="10">
        <f ca="1">'336 end'!K53</f>
        <v>0.96381589076244567</v>
      </c>
      <c r="H182" s="10">
        <f ca="1">'672 end'!K53</f>
        <v>0.96425497653480663</v>
      </c>
      <c r="I182" s="10">
        <f ca="1">'1344 end'!K53</f>
        <v>0.96425446611816845</v>
      </c>
      <c r="J182" s="10">
        <f ca="1">'2688 end'!K53</f>
        <v>0.96418155693302998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0.14741069713643473</v>
      </c>
      <c r="E184" s="16">
        <f ca="1">'84 end'!K55</f>
        <v>0.95848709843277835</v>
      </c>
      <c r="F184" s="10">
        <f ca="1">'168 end'!K55</f>
        <v>0.95926163640161632</v>
      </c>
      <c r="G184" s="10">
        <f ca="1">'336 end'!K55</f>
        <v>0.9594885413512324</v>
      </c>
      <c r="H184" s="10">
        <f ca="1">'672 end'!K55</f>
        <v>0.95901154316012638</v>
      </c>
      <c r="I184" s="10">
        <f ca="1">'1344 end'!K55</f>
        <v>0.95928049609560173</v>
      </c>
      <c r="J184" s="10">
        <f ca="1">'2688 end'!K55</f>
        <v>0.95803406930906054</v>
      </c>
    </row>
    <row r="185" spans="1:10" x14ac:dyDescent="0.25">
      <c r="A185">
        <v>26</v>
      </c>
      <c r="C185">
        <f ca="1">OFFSET('42p stat'!$A$1,A185*20,0)</f>
        <v>0</v>
      </c>
      <c r="D185" s="10" t="e">
        <f ca="1">'42 end'!K56</f>
        <v>#DIV/0!</v>
      </c>
      <c r="E185" s="16" t="e">
        <f ca="1">'84 end'!K56</f>
        <v>#DIV/0!</v>
      </c>
      <c r="F185" s="10" t="e">
        <f ca="1">'168 end'!K56</f>
        <v>#DIV/0!</v>
      </c>
      <c r="G185" s="10" t="e">
        <f ca="1">'336 end'!K56</f>
        <v>#DIV/0!</v>
      </c>
      <c r="H185" s="10" t="e">
        <f ca="1">'672 end'!K56</f>
        <v>#DIV/0!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0.65365659981254243</v>
      </c>
      <c r="E212" s="16">
        <f t="shared" ref="E212:G212" ca="1" si="84">E160</f>
        <v>0.65824668038999479</v>
      </c>
      <c r="F212" s="10">
        <f t="shared" ca="1" si="84"/>
        <v>0.66148183753716649</v>
      </c>
      <c r="G212" s="10">
        <f t="shared" ca="1" si="84"/>
        <v>0.66342649014375388</v>
      </c>
      <c r="H212" s="10">
        <f t="shared" ref="H212" ca="1" si="85">H160</f>
        <v>0.66463527661703814</v>
      </c>
      <c r="I212" s="10">
        <f ca="1">H160</f>
        <v>0.66463527661703814</v>
      </c>
      <c r="J212" s="10">
        <f ca="1">H160</f>
        <v>0.66463527661703814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86">D162</f>
        <v>0.98268038816439518</v>
      </c>
      <c r="E213" s="16">
        <f t="shared" ca="1" si="86"/>
        <v>0.98400279294457704</v>
      </c>
      <c r="F213" s="10">
        <f t="shared" ca="1" si="86"/>
        <v>0.98452371800957927</v>
      </c>
      <c r="G213" s="10">
        <f t="shared" ca="1" si="86"/>
        <v>0.98473893054171202</v>
      </c>
      <c r="H213" s="10">
        <f t="shared" ref="H213" ca="1" si="87">H162</f>
        <v>0.98480170064957262</v>
      </c>
      <c r="I213" s="10">
        <f ca="1">H162</f>
        <v>0.98480170064957262</v>
      </c>
      <c r="J213" s="10">
        <f ca="1">H162</f>
        <v>0.98480170064957262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88">D164</f>
        <v>4.3103360309787266E-2</v>
      </c>
      <c r="E214" s="16">
        <f t="shared" ca="1" si="88"/>
        <v>2.5489724373335278E-2</v>
      </c>
      <c r="F214" s="10">
        <f t="shared" ca="1" si="88"/>
        <v>0.54168337773410213</v>
      </c>
      <c r="G214" s="10">
        <f t="shared" ca="1" si="88"/>
        <v>0.46906827354873826</v>
      </c>
      <c r="H214" s="10">
        <f t="shared" ref="H214" ca="1" si="89">H164</f>
        <v>0.4210634428467579</v>
      </c>
      <c r="I214" s="10">
        <f ca="1">H164</f>
        <v>0.4210634428467579</v>
      </c>
      <c r="J214" s="10">
        <f ca="1">H164</f>
        <v>0.4210634428467579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90">D166</f>
        <v>0.32926827724442159</v>
      </c>
      <c r="E215" s="16">
        <f t="shared" ca="1" si="90"/>
        <v>0.31330941636650095</v>
      </c>
      <c r="F215" s="10">
        <f t="shared" ca="1" si="90"/>
        <v>0.25620708878586945</v>
      </c>
      <c r="G215" s="10">
        <f t="shared" ca="1" si="90"/>
        <v>0.20691050363865807</v>
      </c>
      <c r="H215" s="10">
        <f t="shared" ref="H215" ca="1" si="91">H166</f>
        <v>8.6350724512841731E-2</v>
      </c>
      <c r="I215" s="10">
        <f ca="1">H166</f>
        <v>8.6350724512841731E-2</v>
      </c>
      <c r="J215" s="10">
        <f ca="1">H166</f>
        <v>8.6350724512841731E-2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0.65634977334442857</v>
      </c>
      <c r="E216" s="16">
        <f ca="1">E171</f>
        <v>0.65941311150261239</v>
      </c>
      <c r="F216" s="10">
        <f ca="1">F171</f>
        <v>0.66212941040052242</v>
      </c>
      <c r="G216" s="10">
        <f ca="1">G171</f>
        <v>0.66322586090913627</v>
      </c>
      <c r="H216" s="10">
        <f ca="1">H171</f>
        <v>0.65766312050527576</v>
      </c>
      <c r="I216" s="10">
        <f ca="1">H171</f>
        <v>0.65766312050527576</v>
      </c>
      <c r="J216" s="10">
        <f ca="1">H171</f>
        <v>0.65766312050527576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92">D169</f>
        <v>0.98616171146756715</v>
      </c>
      <c r="E217" s="16">
        <f t="shared" ca="1" si="92"/>
        <v>0.98705373402165575</v>
      </c>
      <c r="F217" s="10">
        <f t="shared" ca="1" si="92"/>
        <v>0.98734868185957048</v>
      </c>
      <c r="G217" s="10">
        <f t="shared" ca="1" si="92"/>
        <v>0.98749240408192229</v>
      </c>
      <c r="H217" s="10">
        <f t="shared" ref="H217" ca="1" si="93">H169</f>
        <v>0.98656073349619</v>
      </c>
      <c r="I217" s="10">
        <f ca="1">H169</f>
        <v>0.98656073349619</v>
      </c>
      <c r="J217" s="10">
        <f ca="1">H169</f>
        <v>0.98656073349619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94">D161</f>
        <v>#DIV/0!</v>
      </c>
      <c r="E219" s="16" t="e">
        <f t="shared" ca="1" si="94"/>
        <v>#DIV/0!</v>
      </c>
      <c r="F219" s="10" t="e">
        <f t="shared" ca="1" si="94"/>
        <v>#DIV/0!</v>
      </c>
      <c r="G219" s="10" t="e">
        <f t="shared" ca="1" si="94"/>
        <v>#DIV/0!</v>
      </c>
      <c r="H219" s="10" t="e">
        <f t="shared" ref="H219" ca="1" si="9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96">D163</f>
        <v>0.74329514993526136</v>
      </c>
      <c r="E220" s="16">
        <f t="shared" ca="1" si="96"/>
        <v>0.73772934785803446</v>
      </c>
      <c r="F220" s="10">
        <f t="shared" ca="1" si="96"/>
        <v>0.65604424411983109</v>
      </c>
      <c r="G220" s="10">
        <f t="shared" ca="1" si="96"/>
        <v>0.59737579036816857</v>
      </c>
      <c r="H220" s="10">
        <f t="shared" ref="H220" ca="1" si="97">H163</f>
        <v>0.54867873891300212</v>
      </c>
      <c r="I220" s="10">
        <f ca="1">H163</f>
        <v>0.54867873891300212</v>
      </c>
      <c r="J220" s="10">
        <f ca="1">H163</f>
        <v>0.54867873891300212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98">D165</f>
        <v>6.7548313728836268E-2</v>
      </c>
      <c r="E221" s="16">
        <f t="shared" ca="1" si="98"/>
        <v>4.1904834960251609E-2</v>
      </c>
      <c r="F221" s="10">
        <f t="shared" ca="1" si="98"/>
        <v>0.48262971878746153</v>
      </c>
      <c r="G221" s="10">
        <f t="shared" ca="1" si="98"/>
        <v>0.41390901256072177</v>
      </c>
      <c r="H221" s="10">
        <f t="shared" ref="H221" ca="1" si="99">H165</f>
        <v>0.36328182637974005</v>
      </c>
      <c r="I221" s="10">
        <f ca="1">H165</f>
        <v>0.36328182637974005</v>
      </c>
      <c r="J221" s="10">
        <f ca="1">H165</f>
        <v>0.36328182637974005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00">D168</f>
        <v>0.27450056919262328</v>
      </c>
      <c r="E222" s="16">
        <f t="shared" ca="1" si="100"/>
        <v>0.24298362535665807</v>
      </c>
      <c r="F222" s="10">
        <f t="shared" ca="1" si="100"/>
        <v>0.20205134893097507</v>
      </c>
      <c r="G222" s="10">
        <f t="shared" ca="1" si="100"/>
        <v>0.15814837774652549</v>
      </c>
      <c r="H222" s="10">
        <f t="shared" ref="H222" ca="1" si="101">H168</f>
        <v>6.671110385884553E-2</v>
      </c>
      <c r="I222" s="10">
        <f ca="1">H168</f>
        <v>6.671110385884553E-2</v>
      </c>
      <c r="J222" s="10">
        <f ca="1">H168</f>
        <v>6.671110385884553E-2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0.63791255656737234</v>
      </c>
      <c r="E223" s="16">
        <f ca="1">E172</f>
        <v>0.64832705678178282</v>
      </c>
      <c r="F223" s="10">
        <f ca="1">F172</f>
        <v>0.65155192443987298</v>
      </c>
      <c r="G223" s="10">
        <f ca="1">G172</f>
        <v>0.65469475797973098</v>
      </c>
      <c r="H223" s="10">
        <f ca="1">H172</f>
        <v>0.64971570277641855</v>
      </c>
      <c r="I223" s="10">
        <f ca="1">H172</f>
        <v>0.64971570277641855</v>
      </c>
      <c r="J223" s="10">
        <f ca="1">H172</f>
        <v>0.64971570277641855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02">D170</f>
        <v>#DIV/0!</v>
      </c>
      <c r="E224" s="16" t="e">
        <f t="shared" ca="1" si="102"/>
        <v>#DIV/0!</v>
      </c>
      <c r="F224" s="10" t="e">
        <f t="shared" ca="1" si="102"/>
        <v>#DIV/0!</v>
      </c>
      <c r="G224" s="10" t="e">
        <f t="shared" ca="1" si="102"/>
        <v>#DIV/0!</v>
      </c>
      <c r="H224" s="10" t="e">
        <f t="shared" ref="H224" ca="1" si="10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2.3326121312759236E-4</v>
      </c>
      <c r="E249" s="16">
        <f ca="1">'84 end'!L31</f>
        <v>6.0656111890164116E-5</v>
      </c>
      <c r="F249" s="10">
        <f ca="1">'168 end'!L31</f>
        <v>6.4168848196664461E-5</v>
      </c>
      <c r="G249" s="10">
        <f ca="1">'336 end'!L31</f>
        <v>5.0428638000804306E-5</v>
      </c>
      <c r="H249">
        <f ca="1">'672 end'!L31</f>
        <v>5.3084666902839182E-5</v>
      </c>
      <c r="I249">
        <f ca="1">'1344 end'!L31</f>
        <v>7.7650178252729272E-5</v>
      </c>
      <c r="J249">
        <f ca="1">'2688 end'!L31</f>
        <v>1.1715239076392722E-3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1.6494562108777273E-2</v>
      </c>
      <c r="E251" s="16">
        <f ca="1">'84 end'!L33</f>
        <v>3.041746194018773E-3</v>
      </c>
      <c r="F251" s="10">
        <f ca="1">'168 end'!L33</f>
        <v>3.9870202966248384E-3</v>
      </c>
      <c r="G251" s="10">
        <f ca="1">'336 end'!L33</f>
        <v>2.5701594999770565E-3</v>
      </c>
      <c r="H251">
        <f ca="1">'672 end'!L33</f>
        <v>6.992908809601856E-3</v>
      </c>
      <c r="I251">
        <f ca="1">'1344 end'!L33</f>
        <v>1.3426230047361515E-2</v>
      </c>
      <c r="J251">
        <f ca="1">'2688 end'!L33</f>
        <v>1.7828239411695188E-2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2.3046198544515842E-4</v>
      </c>
      <c r="E252" s="16">
        <f ca="1">'84 end'!L34</f>
        <v>7.7272559760144732E-4</v>
      </c>
      <c r="F252" s="10">
        <f ca="1">'168 end'!L34</f>
        <v>1.1338847810642915E-4</v>
      </c>
      <c r="G252" s="10">
        <f ca="1">'336 end'!L34</f>
        <v>8.5807630600457228E-5</v>
      </c>
      <c r="H252">
        <f ca="1">'672 end'!L34</f>
        <v>9.200309017577339E-5</v>
      </c>
      <c r="I252">
        <f ca="1">'1344 end'!L34</f>
        <v>1.2913119601639799E-4</v>
      </c>
      <c r="J252">
        <f ca="1">'2688 end'!L34</f>
        <v>1.4042479000906223E-5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2.4559553174766739E-5</v>
      </c>
      <c r="E253" s="16">
        <f ca="1">'84 end'!L35</f>
        <v>3.3217820267595225E-6</v>
      </c>
      <c r="F253" s="10">
        <f ca="1">'168 end'!L35</f>
        <v>6.4331408691059935E-5</v>
      </c>
      <c r="G253" s="10">
        <f ca="1">'336 end'!L35</f>
        <v>1.6139219462767333E-4</v>
      </c>
      <c r="H253">
        <f ca="1">'672 end'!L35</f>
        <v>6.9178888994267423E-5</v>
      </c>
      <c r="I253">
        <f ca="1">'1344 end'!L35</f>
        <v>5.1803786194439702E-5</v>
      </c>
      <c r="J253">
        <f ca="1">'2688 end'!L35</f>
        <v>2.5917589411572442E-5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4.1908951795920629E-5</v>
      </c>
      <c r="E254" s="16">
        <f ca="1">'84 end'!L36</f>
        <v>9.3683212159663868E-6</v>
      </c>
      <c r="F254" s="10">
        <f ca="1">'168 end'!L36</f>
        <v>4.8942454644037851E-5</v>
      </c>
      <c r="G254" s="10">
        <f ca="1">'336 end'!L36</f>
        <v>5.3374079433860261E-5</v>
      </c>
      <c r="H254">
        <f ca="1">'672 end'!L36</f>
        <v>7.2283061737991332E-5</v>
      </c>
      <c r="I254">
        <f ca="1">'1344 end'!L36</f>
        <v>3.6767188010112831E-5</v>
      </c>
      <c r="J254">
        <f ca="1">'2688 end'!L36</f>
        <v>2.3098022025117144E-5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7.5501350992478646E-3</v>
      </c>
      <c r="E255" s="16">
        <f ca="1">'84 end'!L37</f>
        <v>4.3188084283088613E-4</v>
      </c>
      <c r="F255" s="10">
        <f ca="1">'168 end'!L37</f>
        <v>7.9166719182520299E-4</v>
      </c>
      <c r="G255" s="10">
        <f ca="1">'336 end'!L37</f>
        <v>5.1531336320512688E-4</v>
      </c>
      <c r="H255">
        <f ca="1">'672 end'!L37</f>
        <v>5.3351779728076523E-4</v>
      </c>
      <c r="I255">
        <f ca="1">'1344 end'!L37</f>
        <v>6.6395743873202029E-4</v>
      </c>
      <c r="J255">
        <f ca="1">'2688 end'!L37</f>
        <v>9.0703087301830768E-4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3.2194467380120286E-3</v>
      </c>
      <c r="E257" s="16">
        <f ca="1">'84 end'!L39</f>
        <v>5.5157968615937223E-4</v>
      </c>
      <c r="F257" s="10">
        <f ca="1">'168 end'!L39</f>
        <v>4.9214840026266771E-4</v>
      </c>
      <c r="G257" s="10">
        <f ca="1">'336 end'!L39</f>
        <v>6.5696783933238815E-4</v>
      </c>
      <c r="H257">
        <f ca="1">'672 end'!L39</f>
        <v>8.2404376999756972E-4</v>
      </c>
      <c r="I257">
        <f ca="1">'1344 end'!L39</f>
        <v>6.7158257785068993E-4</v>
      </c>
      <c r="J257">
        <f ca="1">'2688 end'!L39</f>
        <v>4.1092546883480315E-4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1.9394545816680452E-2</v>
      </c>
      <c r="E258" s="16">
        <f ca="1">'84 end'!L40</f>
        <v>3.2240139098732722E-3</v>
      </c>
      <c r="F258" s="10">
        <f ca="1">'168 end'!L40</f>
        <v>3.2194695339371848E-3</v>
      </c>
      <c r="G258" s="10">
        <f ca="1">'336 end'!L40</f>
        <v>3.0092894623061665E-3</v>
      </c>
      <c r="H258">
        <f ca="1">'672 end'!L40</f>
        <v>1.0688505420361037E-2</v>
      </c>
      <c r="I258">
        <f ca="1">'1344 end'!L40</f>
        <v>7.3625697035900571E-3</v>
      </c>
      <c r="J258">
        <f ca="1">'2688 end'!L40</f>
        <v>2.1201132997481761E-2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6.7452413172723667E-4</v>
      </c>
      <c r="E260" s="16">
        <f ca="1">'84 end'!L42</f>
        <v>2.8352440604052759E-4</v>
      </c>
      <c r="F260" s="10">
        <f ca="1">'168 end'!L42</f>
        <v>1.9619648015640058E-4</v>
      </c>
      <c r="G260" s="10">
        <f ca="1">'336 end'!L42</f>
        <v>1.6881572417536928E-4</v>
      </c>
      <c r="H260">
        <f ca="1">'672 end'!L42</f>
        <v>7.4042506351563726E-4</v>
      </c>
      <c r="I260">
        <f ca="1">'1344 end'!L42</f>
        <v>7.4734583549426075E-4</v>
      </c>
      <c r="J260">
        <f ca="1">'2688 end'!L42</f>
        <v>6.2532842772139918E-4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6.7785712012202108E-4</v>
      </c>
      <c r="E261" s="16">
        <f ca="1">'84 end'!L43</f>
        <v>2.9497050275950544E-4</v>
      </c>
      <c r="F261" s="10">
        <f ca="1">'168 end'!L43</f>
        <v>2.4069175256628069E-4</v>
      </c>
      <c r="G261" s="10">
        <f ca="1">'336 end'!L43</f>
        <v>1.5929313753937016E-4</v>
      </c>
      <c r="H261">
        <f ca="1">'672 end'!L43</f>
        <v>6.5879241742657481E-4</v>
      </c>
      <c r="I261">
        <f ca="1">'1344 end'!L43</f>
        <v>8.2639496423454414E-4</v>
      </c>
      <c r="J261">
        <f ca="1">'2688 end'!L43</f>
        <v>2.7826760723317792E-4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4.5226044100429548E-4</v>
      </c>
      <c r="F262" s="10">
        <f ca="1">'168 end'!L44</f>
        <v>3.5067289718277594E-4</v>
      </c>
      <c r="G262" s="10">
        <f ca="1">'336 end'!L44</f>
        <v>3.0678109762784049E-4</v>
      </c>
      <c r="H262">
        <f ca="1">'672 end'!L44</f>
        <v>6.5065325220222325E-4</v>
      </c>
      <c r="I262">
        <f ca="1">'1344 end'!L44</f>
        <v>4.5023115937717627E-4</v>
      </c>
      <c r="J262">
        <f ca="1">'2688 end'!L44</f>
        <v>2.2278614274810781E-4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4.62015034084008E-4</v>
      </c>
      <c r="F263" s="10">
        <f ca="1">'168 end'!L45</f>
        <v>2.4469725485016538E-4</v>
      </c>
      <c r="G263" s="10">
        <f ca="1">'336 end'!L45</f>
        <v>1.67894443101041E-4</v>
      </c>
      <c r="H263">
        <f ca="1">'672 end'!L45</f>
        <v>2.9156110556295955E-4</v>
      </c>
      <c r="I263">
        <f ca="1">'1344 end'!L45</f>
        <v>4.2406793859447707E-4</v>
      </c>
      <c r="J263">
        <f ca="1">'2688 end'!L45</f>
        <v>1.6809966470679731E-4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2.9719346827303581E-4</v>
      </c>
      <c r="F264" s="10">
        <f ca="1">'168 end'!L46</f>
        <v>1.9815502890267568E-4</v>
      </c>
      <c r="G264" s="10">
        <f ca="1">'336 end'!L46</f>
        <v>1.5899685260333389E-4</v>
      </c>
      <c r="H264">
        <f ca="1">'672 end'!L46</f>
        <v>5.1787241959643795E-4</v>
      </c>
      <c r="I264">
        <f ca="1">'1344 end'!L46</f>
        <v>3.163216455606878E-4</v>
      </c>
      <c r="J264">
        <f ca="1">'2688 end'!L46</f>
        <v>1.746653351971436E-4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2.1014675805592739E-3</v>
      </c>
      <c r="F265" s="10">
        <f ca="1">'168 end'!L47</f>
        <v>3.7193493891463218E-3</v>
      </c>
      <c r="G265" s="10">
        <f ca="1">'336 end'!L47</f>
        <v>2.407746076795191E-3</v>
      </c>
      <c r="H265">
        <f ca="1">'672 end'!L47</f>
        <v>1.3200074549357035E-2</v>
      </c>
      <c r="I265">
        <f ca="1">'1344 end'!L47</f>
        <v>7.3367195143586054E-3</v>
      </c>
      <c r="J265">
        <f ca="1">'2688 end'!L47</f>
        <v>8.7286648169253075E-3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6.5605218284470459E-7</v>
      </c>
      <c r="E266" s="16">
        <f ca="1">'84 end'!L48</f>
        <v>2.5721285889649722E-3</v>
      </c>
      <c r="F266" s="10">
        <f ca="1">'168 end'!L48</f>
        <v>6.1713220847085136E-3</v>
      </c>
      <c r="G266" s="10">
        <f ca="1">'336 end'!L48</f>
        <v>3.5481280561908851E-3</v>
      </c>
      <c r="H266">
        <f ca="1">'672 end'!L48</f>
        <v>3.434718813940398E-3</v>
      </c>
      <c r="I266">
        <f ca="1">'1344 end'!L48</f>
        <v>1.1610656866740968E-2</v>
      </c>
      <c r="J266">
        <f ca="1">'2688 end'!L48</f>
        <v>9.4236024130289007E-3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5.0795286572221515E-3</v>
      </c>
      <c r="F267" s="10">
        <f ca="1">'168 end'!L49</f>
        <v>2.775004411011724E-3</v>
      </c>
      <c r="G267" s="10">
        <f ca="1">'336 end'!L49</f>
        <v>2.727721809810213E-3</v>
      </c>
      <c r="H267">
        <f ca="1">'672 end'!L49</f>
        <v>9.0534169396631788E-3</v>
      </c>
      <c r="I267">
        <f ca="1">'1344 end'!L49</f>
        <v>6.1223856701786133E-3</v>
      </c>
      <c r="J267">
        <f ca="1">'2688 end'!L49</f>
        <v>5.330067918027437E-3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1.510826778512881E-5</v>
      </c>
      <c r="E268" s="16">
        <f ca="1">'84 end'!L50</f>
        <v>2.2285548173391154E-3</v>
      </c>
      <c r="F268" s="10">
        <f ca="1">'168 end'!L50</f>
        <v>2.2782617714202946E-3</v>
      </c>
      <c r="G268" s="10">
        <f ca="1">'336 end'!L50</f>
        <v>7.7888610896823139E-3</v>
      </c>
      <c r="H268">
        <f ca="1">'672 end'!L50</f>
        <v>6.587332136911094E-3</v>
      </c>
      <c r="I268">
        <f ca="1">'1344 end'!L50</f>
        <v>9.0581343460738924E-3</v>
      </c>
      <c r="J268">
        <f ca="1">'2688 end'!L50</f>
        <v>1.2240661433315351E-2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4.4225061161844806E-7</v>
      </c>
      <c r="E269" s="16">
        <f ca="1">'84 end'!L51</f>
        <v>3.316749801473986E-3</v>
      </c>
      <c r="F269" s="10">
        <f ca="1">'168 end'!L51</f>
        <v>3.8334038250542549E-3</v>
      </c>
      <c r="G269" s="10">
        <f ca="1">'336 end'!L51</f>
        <v>1.7478941359300774E-2</v>
      </c>
      <c r="H269">
        <f ca="1">'672 end'!L51</f>
        <v>1.0958024937828501E-2</v>
      </c>
      <c r="I269">
        <f ca="1">'1344 end'!L51</f>
        <v>1.9078137272252237E-2</v>
      </c>
      <c r="J269">
        <f ca="1">'2688 end'!L51</f>
        <v>3.6613301208024609E-3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5.502312416142455E-7</v>
      </c>
      <c r="E270" s="16">
        <f ca="1">'84 end'!L52</f>
        <v>9.90997620492063E-3</v>
      </c>
      <c r="F270" s="10">
        <f ca="1">'168 end'!L52</f>
        <v>5.3641441339454714E-3</v>
      </c>
      <c r="G270" s="10">
        <f ca="1">'336 end'!L52</f>
        <v>1.1420704302627175E-2</v>
      </c>
      <c r="H270">
        <f ca="1">'672 end'!L52</f>
        <v>7.5221090536018555E-3</v>
      </c>
      <c r="I270">
        <f ca="1">'1344 end'!L52</f>
        <v>5.7993817450815782E-3</v>
      </c>
      <c r="J270">
        <f ca="1">'2688 end'!L52</f>
        <v>4.1145718557914438E-3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6.3394570401647931E-7</v>
      </c>
      <c r="E271" s="16">
        <f ca="1">'84 end'!L53</f>
        <v>2.7064428032532004E-3</v>
      </c>
      <c r="F271" s="10">
        <f ca="1">'168 end'!L53</f>
        <v>2.5552597912259548E-3</v>
      </c>
      <c r="G271" s="10">
        <f ca="1">'336 end'!L53</f>
        <v>1.0847069956148366E-2</v>
      </c>
      <c r="H271">
        <f ca="1">'672 end'!L53</f>
        <v>1.5739980563469171E-2</v>
      </c>
      <c r="I271">
        <f ca="1">'1344 end'!L53</f>
        <v>6.7406827996784602E-3</v>
      </c>
      <c r="J271">
        <f ca="1">'2688 end'!L53</f>
        <v>1.4820944538173328E-2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2.6919375652013776E-3</v>
      </c>
      <c r="F273" s="10">
        <f ca="1">'168 end'!L55</f>
        <v>3.3319551867908616E-3</v>
      </c>
      <c r="G273" s="10">
        <f ca="1">'336 end'!L55</f>
        <v>8.6655261661017242E-3</v>
      </c>
      <c r="H273">
        <f ca="1">'672 end'!L55</f>
        <v>5.8135138544768159E-3</v>
      </c>
      <c r="I273">
        <f ca="1">'1344 end'!L55</f>
        <v>7.574855570393323E-3</v>
      </c>
      <c r="J273">
        <f ca="1">'2688 end'!L55</f>
        <v>4.646696313376884E-3</v>
      </c>
    </row>
    <row r="274" spans="1:10" x14ac:dyDescent="0.25">
      <c r="A274">
        <v>26</v>
      </c>
      <c r="C274">
        <f ca="1">OFFSET('42p stat'!$A$1,A274*20,0)</f>
        <v>0</v>
      </c>
      <c r="D274" s="10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0" t="e">
        <f ca="1">'336 end'!L56</f>
        <v>#DIV/0!</v>
      </c>
      <c r="H274" t="e">
        <f ca="1">'672 end'!L56</f>
        <v>#DIV/0!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04">E3/E4</f>
        <v>#DIV/0!</v>
      </c>
      <c r="F302" s="5" t="e">
        <f t="shared" ca="1" si="104"/>
        <v>#DIV/0!</v>
      </c>
      <c r="G302" s="5" t="e">
        <f t="shared" ca="1" si="104"/>
        <v>#DIV/0!</v>
      </c>
      <c r="H302" s="5" t="e">
        <f t="shared" ca="1" si="10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26.9881108119523</v>
      </c>
      <c r="E304" s="15">
        <f t="shared" ref="E304:H304" ca="1" si="105">E5/E6</f>
        <v>31.551692811662523</v>
      </c>
      <c r="F304" s="5">
        <f t="shared" ca="1" si="105"/>
        <v>41.207312472945603</v>
      </c>
      <c r="G304" s="5">
        <f t="shared" ca="1" si="105"/>
        <v>49.640387488289299</v>
      </c>
      <c r="H304" s="5">
        <f t="shared" ca="1" si="105"/>
        <v>56.13338527025045</v>
      </c>
      <c r="I304">
        <f ca="1">H5/H6</f>
        <v>56.13338527025045</v>
      </c>
      <c r="J304">
        <f ca="1">H5/H6</f>
        <v>56.13338527025045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1.5864930362264189</v>
      </c>
      <c r="E306" s="15">
        <f t="shared" ref="E306:H306" ca="1" si="106">E7/E8</f>
        <v>1.6613455550053868</v>
      </c>
      <c r="F306" s="5">
        <f t="shared" ca="1" si="106"/>
        <v>1.509207867768396</v>
      </c>
      <c r="G306" s="5">
        <f t="shared" ca="1" si="106"/>
        <v>1.4932023219131008</v>
      </c>
      <c r="H306" s="5">
        <f t="shared" ca="1" si="106"/>
        <v>1.4524989293856347</v>
      </c>
      <c r="I306">
        <f ca="1">H7/H8</f>
        <v>1.4524989293856347</v>
      </c>
      <c r="J306">
        <f ca="1">H7/H8</f>
        <v>1.4524989293856347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1.1758871782273836</v>
      </c>
      <c r="E308" s="15">
        <f t="shared" ref="E308:H308" ca="1" si="107">E9/E11</f>
        <v>1.1015188867143981</v>
      </c>
      <c r="F308" s="5">
        <f t="shared" ca="1" si="107"/>
        <v>1.0810455029295851</v>
      </c>
      <c r="G308" s="5">
        <f t="shared" ca="1" si="107"/>
        <v>1.0388761353491318</v>
      </c>
      <c r="H308" s="5">
        <f t="shared" ca="1" si="107"/>
        <v>0.98335589865935658</v>
      </c>
      <c r="I308">
        <f ca="1">H9/H11</f>
        <v>0.98335589865935658</v>
      </c>
      <c r="J308">
        <f ca="1">H9/H11</f>
        <v>0.98335589865935658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08">E10/E11</f>
        <v>0</v>
      </c>
      <c r="F309" s="5">
        <f t="shared" ca="1" si="108"/>
        <v>0</v>
      </c>
      <c r="G309" s="5">
        <f t="shared" ca="1" si="108"/>
        <v>0</v>
      </c>
      <c r="H309" s="5">
        <f t="shared" ca="1" si="10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09">E12/E13</f>
        <v>#DIV/0!</v>
      </c>
      <c r="F311" s="5" t="e">
        <f t="shared" ca="1" si="109"/>
        <v>#DIV/0!</v>
      </c>
      <c r="G311" s="5" t="e">
        <f t="shared" ca="1" si="109"/>
        <v>#DIV/0!</v>
      </c>
      <c r="H311" s="5" t="e">
        <f t="shared" ca="1" si="10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1.0537534944673097</v>
      </c>
      <c r="E313" s="15">
        <f t="shared" ref="E313:H313" ca="1" si="110">E14/E15</f>
        <v>1.0296809755126626</v>
      </c>
      <c r="F313" s="5">
        <f t="shared" ca="1" si="110"/>
        <v>1.0314903961652131</v>
      </c>
      <c r="G313" s="5">
        <f t="shared" ca="1" si="110"/>
        <v>1.0238519472549588</v>
      </c>
      <c r="H313" s="5">
        <f t="shared" ca="1" si="110"/>
        <v>1.0238306082546944</v>
      </c>
      <c r="I313">
        <f ca="1">H14/H15</f>
        <v>1.0238306082546944</v>
      </c>
      <c r="J313">
        <f ca="1">H14/H15</f>
        <v>1.0238306082546944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10.73246313992143</v>
      </c>
      <c r="E336" s="17">
        <f ca="1">$B$1*POWER(D304,2)*SQRT(D57/(POWER(D5,2)*$C$1)+D58/(POWER(D6,2)*$C$1))</f>
        <v>10.73246313992143</v>
      </c>
      <c r="F336" s="9">
        <f ca="1">$B$1*POWER(D304,2)*SQRT(D57/(POWER(D5,2)*$C$1)+D58/(POWER(D6,2)*$C$1))</f>
        <v>10.73246313992143</v>
      </c>
      <c r="G336" s="9">
        <f ca="1">$B$1*POWER(D304,2)*SQRT(D57/(POWER(D5,2)*$C$1)+D58/(POWER(D6,2)*$C$1))</f>
        <v>10.73246313992143</v>
      </c>
      <c r="H336" s="9">
        <f ca="1">$B$1*POWER(D304,2)*SQRT(D57/(POWER(D5,2)*$C$1)+D58/(POWER(D6,2)*$C$1))</f>
        <v>10.73246313992143</v>
      </c>
      <c r="I336">
        <f ca="1">$B$1*POWER(D304,2)*SQRT(D57/(POWER(D5,2)*$C$1)+D58/(POWER(D6,2)*$C$1))</f>
        <v>10.73246313992143</v>
      </c>
      <c r="J336">
        <f ca="1">$B$1*POWER(D304,2)*SQRT(D57/(POWER(D5,2)*$C$1)+D58/(POWER(D6,2)*$C$1))</f>
        <v>10.73246313992143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2.1530230246040245E-3</v>
      </c>
      <c r="E338" s="17">
        <f ca="1">$B$1*POWER(D306,2)*SQRT(D59/(POWER(D7,2)*$C$1)+D60/(POWER(D8,2)*$C$1))</f>
        <v>2.1530230246040245E-3</v>
      </c>
      <c r="F338" s="9">
        <f ca="1">$B$1*POWER(D306,2)*SQRT(D59/(POWER(D7,2)*$C$1)+D60/(POWER(D8,2)*$C$1))</f>
        <v>2.1530230246040245E-3</v>
      </c>
      <c r="G338" s="9">
        <f ca="1">$B$1*POWER(D306,2)*SQRT(D59/(POWER(D7,2)*$C$1)+D60/(POWER(D8,2)*$C$1))</f>
        <v>2.1530230246040245E-3</v>
      </c>
      <c r="H338" s="9">
        <f ca="1">$B$1*POWER(D306,2)*SQRT(D59/(POWER(D7,2)*$C$1)+D60/(POWER(D8,2)*$C$1))</f>
        <v>2.1530230246040245E-3</v>
      </c>
      <c r="I338">
        <f ca="1">$B$1*POWER(D306,2)*SQRT(D59/(POWER(D7,2)*$C$1)+D60/(POWER(D8,2)*$C$1))</f>
        <v>2.1530230246040245E-3</v>
      </c>
      <c r="J338">
        <f ca="1">$B$1*POWER(D306,2)*SQRT(D59/(POWER(D7,2)*$C$1)+D60/(POWER(D8,2)*$C$1))</f>
        <v>2.1530230246040245E-3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5.9453161307208589E-2</v>
      </c>
      <c r="E340" s="17">
        <f ca="1">$B$1*POWER(D308,2)*SQRT(D61/(POWER(D9,2)*$C$1)+D63/(POWER(D11,2)*$C$1))</f>
        <v>5.9453161307208589E-2</v>
      </c>
      <c r="F340" s="9">
        <f ca="1">$B$1*POWER(D308,2)*SQRT(D61/(POWER(D9,2)*$C$1)+D63/(POWER(D11,2)*$C$1))</f>
        <v>5.9453161307208589E-2</v>
      </c>
      <c r="G340" s="9">
        <f ca="1">$B$1*POWER(D308,2)*SQRT(D61/(POWER(D9,2)*$C$1)+D63/(POWER(D11,2)*$C$1))</f>
        <v>5.9453161307208589E-2</v>
      </c>
      <c r="H340" s="9">
        <f ca="1">$B$1*POWER(D308,2)*SQRT(D61/(POWER(D9,2)*$C$1)+D63/(POWER(D11,2)*$C$1))</f>
        <v>5.9453161307208589E-2</v>
      </c>
      <c r="I340">
        <f ca="1">$B$1*POWER(D308,2)*SQRT(D61/(POWER(D9,2)*$C$1)+D63/(POWER(D11,2)*$C$1))</f>
        <v>5.9453161307208589E-2</v>
      </c>
      <c r="J340">
        <f ca="1">$B$1*POWER(D308,2)*SQRT(D61/(POWER(D9,2)*$C$1)+D63/(POWER(D11,2)*$C$1))</f>
        <v>5.9453161307208589E-2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2.533679944207193E-3</v>
      </c>
      <c r="E345" s="17">
        <f ca="1">$B$1*POWER(D313,2)*SQRT(D66/(POWER(D14,2)*$C$1)+D67/(POWER(D15,2)*$C$1))</f>
        <v>2.533679944207193E-3</v>
      </c>
      <c r="F345" s="9">
        <f ca="1">$B$1*POWER(D313,2)*SQRT(D66/(POWER(D14,2)*$C$1)+D67/(POWER(D15,2)*$C$1))</f>
        <v>2.533679944207193E-3</v>
      </c>
      <c r="G345" s="9">
        <f ca="1">$B$1*POWER(D313,2)*SQRT(D66/(POWER(D14,2)*$C$1)+D67/(POWER(D15,2)*$C$1))</f>
        <v>2.533679944207193E-3</v>
      </c>
      <c r="H345" s="9">
        <f ca="1">$B$1*POWER(D313,2)*SQRT(D66/(POWER(D14,2)*$C$1)+D67/(POWER(D15,2)*$C$1))</f>
        <v>2.533679944207193E-3</v>
      </c>
      <c r="I345">
        <f ca="1">$B$1*POWER(D313,2)*SQRT(D66/(POWER(D14,2)*$C$1)+D67/(POWER(D15,2)*$C$1))</f>
        <v>2.533679944207193E-3</v>
      </c>
      <c r="J345">
        <f ca="1">$B$1*POWER(D313,2)*SQRT(D66/(POWER(D14,2)*$C$1)+D67/(POWER(D15,2)*$C$1))</f>
        <v>2.533679944207193E-3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37.187439999999924</v>
      </c>
      <c r="E4" s="5">
        <f ca="1">OFFSET('42p trace'!$S$56,(A4-1)*56,0)-OFFSET('42p stat'!$H$1,A4*20,0)</f>
        <v>21.073840000000075</v>
      </c>
      <c r="F4" s="5">
        <f ca="1">OFFSET('42p stat'!$H$1,A4*20,0)-OFFSET('42p stat'!$K$1,A4*20,0)</f>
        <v>3.5067820000000438</v>
      </c>
      <c r="G4" s="5">
        <f ca="1">OFFSET('42p stat'!$K$1,A4*20,0)-OFFSET('42p stat'!$N$1,A4*20,0)</f>
        <v>320.89661599999999</v>
      </c>
      <c r="H4" s="5">
        <f ca="1">OFFSET('42p stat'!$N$1,A4*20,0)</f>
        <v>86.244422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320.89661599999999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80.209400000000755</v>
      </c>
      <c r="E5" s="5">
        <f ca="1">OFFSET('84p trace'!$S$56,(A5-1)*56,0)-OFFSET('84p stat'!$H$1,A5*20,0)</f>
        <v>22.244207999999617</v>
      </c>
      <c r="F5" s="5">
        <f ca="1">OFFSET('84p stat'!$H$1,A5*20,0)-OFFSET('84p stat'!$K$1,A5*20,0)</f>
        <v>3.6559819999999945</v>
      </c>
      <c r="G5" s="5">
        <f ca="1">OFFSET('84p stat'!$K$1,A5*20,0)-OFFSET('84p stat'!$N$1,A5*20,0)</f>
        <v>552.20369599999992</v>
      </c>
      <c r="H5" s="5">
        <f ca="1">OFFSET('84p stat'!$N$1,A5*20,0)</f>
        <v>170.41411400000001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552.20369599999992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53.437599999999975</v>
      </c>
      <c r="E6" s="5">
        <f ca="1">OFFSET('168p trace'!$S$56,(A6-1)*56,0)-OFFSET('168p stat'!$H$1,A6*20,0)</f>
        <v>22.231305999999904</v>
      </c>
      <c r="F6" s="5">
        <f ca="1">OFFSET('168p stat'!$H$1,A6*20,0)-OFFSET('168p stat'!$K$1,A6*20,0)</f>
        <v>3.7807119999999941</v>
      </c>
      <c r="G6" s="5">
        <f ca="1">OFFSET('168p stat'!$K$1,A6*20,0)-OFFSET('168p stat'!$N$1,A6*20,0)</f>
        <v>564.42783600000007</v>
      </c>
      <c r="H6" s="5">
        <f ca="1">OFFSET('168p stat'!$N$1,A6*20,0)</f>
        <v>269.91040600000002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564.42783600000007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53.266659999999888</v>
      </c>
      <c r="E7" s="5">
        <f ca="1">OFFSET('336p trace'!$S$56,(A7-1)*56,0)-OFFSET('336p stat'!$H$1,A7*20,0)</f>
        <v>21.640398000000005</v>
      </c>
      <c r="F7" s="5">
        <f ca="1">OFFSET('336p stat'!$H$1,A7*20,0)-OFFSET('336p stat'!$K$1,A7*20,0)</f>
        <v>3.5833180000000766</v>
      </c>
      <c r="G7" s="5">
        <f ca="1">OFFSET('336p stat'!$K$1,A7*20,0)-OFFSET('336p stat'!$N$1,A7*20,0)</f>
        <v>565.44568400000003</v>
      </c>
      <c r="H7" s="5">
        <f ca="1">OFFSET('336p stat'!$N$1,A7*20,0)</f>
        <v>355.87997999999999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565.44568400000003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79.357200000000148</v>
      </c>
      <c r="E8" s="5">
        <f ca="1">OFFSET('672p trace'!$S$56,(A8-1)*56,0)-OFFSET('672p stat'!$H$1,A8*20,0)</f>
        <v>21.645801999999776</v>
      </c>
      <c r="F8" s="5">
        <f ca="1">OFFSET('672p stat'!$H$1,A8*20,0)-OFFSET('672p stat'!$K$1,A8*20,0)</f>
        <v>3.6028479999999945</v>
      </c>
      <c r="G8" s="5">
        <f ca="1">OFFSET('672p stat'!$K$1,A8*20,0)-OFFSET('672p stat'!$N$1,A8*20,0)</f>
        <v>568.78353500000003</v>
      </c>
      <c r="H8" s="5">
        <f ca="1">OFFSET('672p stat'!$N$1,A8*20,0)</f>
        <v>442.61001499999998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568.78353500000003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61.683200000000397</v>
      </c>
      <c r="E10" s="5">
        <f ca="1">OFFSET('2688p trace'!$S$56,(A10-1)*56,0)-OFFSET('2688p stat'!$H$1,A10*20,0)</f>
        <v>23.09933500000011</v>
      </c>
      <c r="F10" s="5">
        <f ca="1">OFFSET('2688p stat'!$H$1,A10*20,0)-OFFSET('2688p stat'!$K$1,A10*20,0)</f>
        <v>3.7143019999998614</v>
      </c>
      <c r="G10" s="5">
        <f ca="1">OFFSET('2688p stat'!$K$1,A10*20,0)-OFFSET('2688p stat'!$N$1,A10*20,0)</f>
        <v>569.85459700000001</v>
      </c>
      <c r="H10" s="5">
        <f ca="1">OFFSET('2688p stat'!$N$1,A10*20,0)</f>
        <v>768.14236600000004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569.85459700000001</v>
      </c>
    </row>
    <row r="11" spans="1:31" x14ac:dyDescent="0.25">
      <c r="D11" s="5">
        <f ca="1">AVERAGE(D5:D8)</f>
        <v>66.567715000000192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514.35147340000003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0.88541523809523626</v>
      </c>
      <c r="E14" s="8">
        <f t="shared" ref="E14:L14" ca="1" si="3">E4/$B4</f>
        <v>0.501758095238097</v>
      </c>
      <c r="F14" s="8">
        <f t="shared" ca="1" si="3"/>
        <v>8.3494809523810568E-2</v>
      </c>
      <c r="G14" s="8">
        <f ca="1">G4/$B4</f>
        <v>7.6403956190476192</v>
      </c>
      <c r="H14" s="8">
        <f t="shared" ca="1" si="3"/>
        <v>2.0534386190476193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0.95487380952381851</v>
      </c>
      <c r="E15" s="8">
        <f t="shared" ca="1" si="5"/>
        <v>0.26481199999999544</v>
      </c>
      <c r="F15" s="8">
        <f t="shared" ca="1" si="5"/>
        <v>4.3523595238095174E-2</v>
      </c>
      <c r="G15" s="8">
        <f t="shared" ca="1" si="5"/>
        <v>6.5738535238095226</v>
      </c>
      <c r="H15" s="8">
        <f t="shared" ca="1" si="5"/>
        <v>2.0287394523809525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0.31808095238095224</v>
      </c>
      <c r="E16" s="8">
        <f t="shared" ca="1" si="6"/>
        <v>0.1323292023809518</v>
      </c>
      <c r="F16" s="8">
        <f t="shared" ca="1" si="6"/>
        <v>2.250423809523806E-2</v>
      </c>
      <c r="G16" s="8">
        <f t="shared" ca="1" si="6"/>
        <v>3.3596895000000004</v>
      </c>
      <c r="H16" s="8">
        <f t="shared" ca="1" si="6"/>
        <v>1.6066095595238097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0.15853172619047587</v>
      </c>
      <c r="E17" s="8">
        <f t="shared" ca="1" si="7"/>
        <v>6.4405946428571448E-2</v>
      </c>
      <c r="F17" s="8">
        <f t="shared" ca="1" si="7"/>
        <v>1.0664636904762133E-2</v>
      </c>
      <c r="G17" s="8">
        <f t="shared" ca="1" si="7"/>
        <v>1.6828740595238096</v>
      </c>
      <c r="H17" s="8">
        <f t="shared" ca="1" si="7"/>
        <v>1.0591666071428572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0.11809107142857164</v>
      </c>
      <c r="E18" s="8">
        <f t="shared" ca="1" si="8"/>
        <v>3.2211014880952051E-2</v>
      </c>
      <c r="F18" s="8">
        <f t="shared" ca="1" si="8"/>
        <v>5.3613809523809439E-3</v>
      </c>
      <c r="G18" s="8">
        <f t="shared" ca="1" si="8"/>
        <v>0.84640406994047623</v>
      </c>
      <c r="H18" s="8">
        <f t="shared" ca="1" si="8"/>
        <v>0.65864585565476186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2.2947619047619196E-2</v>
      </c>
      <c r="E20" s="8">
        <f t="shared" ca="1" si="10"/>
        <v>8.5935026041667074E-3</v>
      </c>
      <c r="F20" s="8">
        <f t="shared" ca="1" si="10"/>
        <v>1.3818087797618532E-3</v>
      </c>
      <c r="G20" s="8">
        <f t="shared" ca="1" si="10"/>
        <v>0.21199947805059524</v>
      </c>
      <c r="H20" s="8">
        <f t="shared" ca="1" si="10"/>
        <v>0.28576724925595237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0.19823458333333324</v>
      </c>
      <c r="E21" s="8">
        <f t="shared" ca="1" si="11"/>
        <v>7.6315387896825099E-2</v>
      </c>
      <c r="F21" s="8">
        <f t="shared" ca="1" si="11"/>
        <v>1.2843418650793713E-2</v>
      </c>
      <c r="G21" s="8">
        <f t="shared" ca="1" si="11"/>
        <v>1.9629892098214288</v>
      </c>
      <c r="H21" s="8">
        <f ca="1">AVERAGE(H15:H17)</f>
        <v>1.5648385396825397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146</v>
      </c>
      <c r="F1" t="s">
        <v>24</v>
      </c>
      <c r="G1" t="s">
        <v>147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148</v>
      </c>
      <c r="F1" t="s">
        <v>24</v>
      </c>
      <c r="G1" t="s">
        <v>149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150</v>
      </c>
      <c r="F1" t="s">
        <v>24</v>
      </c>
      <c r="G1" t="s">
        <v>151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152</v>
      </c>
      <c r="F1" t="s">
        <v>24</v>
      </c>
      <c r="G1" t="s">
        <v>153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2025-05-22T13:37:13Z</dcterms:modified>
</cp:coreProperties>
</file>